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sharedStrings.xml" ContentType="application/vnd.openxmlformats-officedocument.spreadsheetml.sharedStrings+xml"/>
  <Override PartName="/xl/media/image1347.gif" ContentType="image/gif"/>
  <Override PartName="/xl/media/image457.gif" ContentType="image/gif"/>
  <Override PartName="/xl/media/image1.jpeg" ContentType="image/jpeg"/>
  <Override PartName="/xl/media/image903.gif" ContentType="image/gif"/>
  <Override PartName="/xl/media/image1459.gif" ContentType="image/gif"/>
  <Override PartName="/xl/media/image49.gif" ContentType="image/gif"/>
  <Override PartName="/xl/media/image569.gif" ContentType="image/gif"/>
  <Override PartName="/xl/media/image1011.gif" ContentType="image/gif"/>
  <Override PartName="/xl/media/image121.gif" ContentType="image/gif"/>
  <Override PartName="/xl/media/image592.gif" ContentType="image/gif"/>
  <Override PartName="/xl/media/image72.gif" ContentType="image/gif"/>
  <Override PartName="/xl/media/image1482.gif" ContentType="image/gif"/>
  <Override PartName="/xl/media/image6.gif" ContentType="image/gif"/>
  <Override PartName="/xl/media/image301.gif" ContentType="image/gif"/>
  <Override PartName="/xl/media/image1189.gif" ContentType="image/gif"/>
  <Override PartName="/xl/media/image299.gif" ContentType="image/gif"/>
  <Override PartName="/xl/media/image2.gif" ContentType="image/gif"/>
  <Override PartName="/xl/media/image130.gif" ContentType="image/gif"/>
  <Override PartName="/xl/media/image1020.gif" ContentType="image/gif"/>
  <Override PartName="/xl/media/image1468.gif" ContentType="image/gif"/>
  <Override PartName="/xl/media/image58.gif" ContentType="image/gif"/>
  <Override PartName="/xl/media/image578.gif" ContentType="image/gif"/>
  <Override PartName="/xl/media/image3.gif" ContentType="image/gif"/>
  <Override PartName="/xl/media/image131.gif" ContentType="image/gif"/>
  <Override PartName="/xl/media/image1021.gif" ContentType="image/gif"/>
  <Override PartName="/xl/media/image1469.gif" ContentType="image/gif"/>
  <Override PartName="/xl/media/image59.gif" ContentType="image/gif"/>
  <Override PartName="/xl/media/image579.gif" ContentType="image/gif"/>
  <Override PartName="/xl/media/image4.gif" ContentType="image/gif"/>
  <Override PartName="/xl/media/image1480.gif" ContentType="image/gif"/>
  <Override PartName="/xl/media/image70.gif" ContentType="image/gif"/>
  <Override PartName="/xl/media/image590.gif" ContentType="image/gif"/>
  <Override PartName="/xl/media/image300.gif" ContentType="image/gif"/>
  <Override PartName="/xl/media/image5.gif" ContentType="image/gif"/>
  <Override PartName="/xl/media/image1481.gif" ContentType="image/gif"/>
  <Override PartName="/xl/media/image71.gif" ContentType="image/gif"/>
  <Override PartName="/xl/media/image591.gif" ContentType="image/gif"/>
  <Override PartName="/xl/media/image302.gif" ContentType="image/gif"/>
  <Override PartName="/xl/media/image7.gif" ContentType="image/gif"/>
  <Override PartName="/xl/media/image1483.gif" ContentType="image/gif"/>
  <Override PartName="/xl/media/image73.gif" ContentType="image/gif"/>
  <Override PartName="/xl/media/image593.gif" ContentType="image/gif"/>
  <Override PartName="/xl/media/image303.gif" ContentType="image/gif"/>
  <Override PartName="/xl/media/image8.gif" ContentType="image/gif"/>
  <Override PartName="/xl/media/image1484.gif" ContentType="image/gif"/>
  <Override PartName="/xl/media/image74.gif" ContentType="image/gif"/>
  <Override PartName="/xl/media/image594.gif" ContentType="image/gif"/>
  <Override PartName="/xl/media/image304.gif" ContentType="image/gif"/>
  <Override PartName="/xl/media/image9.gif" ContentType="image/gif"/>
  <Override PartName="/xl/media/image1485.gif" ContentType="image/gif"/>
  <Override PartName="/xl/media/image75.gif" ContentType="image/gif"/>
  <Override PartName="/xl/media/image595.gif" ContentType="image/gif"/>
  <Override PartName="/xl/media/image1420.gif" ContentType="image/gif"/>
  <Override PartName="/xl/media/image10.gif" ContentType="image/gif"/>
  <Override PartName="/xl/media/image530.gif" ContentType="image/gif"/>
  <Override PartName="/xl/media/image1421.gif" ContentType="image/gif"/>
  <Override PartName="/xl/media/image11.gif" ContentType="image/gif"/>
  <Override PartName="/xl/media/image531.gif" ContentType="image/gif"/>
  <Override PartName="/xl/media/image1422.gif" ContentType="image/gif"/>
  <Override PartName="/xl/media/image12.gif" ContentType="image/gif"/>
  <Override PartName="/xl/media/image532.gif" ContentType="image/gif"/>
  <Override PartName="/xl/media/image1423.gif" ContentType="image/gif"/>
  <Override PartName="/xl/media/image13.gif" ContentType="image/gif"/>
  <Override PartName="/xl/media/image533.gif" ContentType="image/gif"/>
  <Override PartName="/xl/media/image534.gif" ContentType="image/gif"/>
  <Override PartName="/xl/media/image14.gif" ContentType="image/gif"/>
  <Override PartName="/xl/media/image1424.gif" ContentType="image/gif"/>
  <Override PartName="/xl/media/image535.gif" ContentType="image/gif"/>
  <Override PartName="/xl/media/image15.gif" ContentType="image/gif"/>
  <Override PartName="/xl/media/image1425.gif" ContentType="image/gif"/>
  <Override PartName="/xl/media/image536.gif" ContentType="image/gif"/>
  <Override PartName="/xl/media/image16.gif" ContentType="image/gif"/>
  <Override PartName="/xl/media/image1426.gif" ContentType="image/gif"/>
  <Override PartName="/xl/media/image537.gif" ContentType="image/gif"/>
  <Override PartName="/xl/media/image17.gif" ContentType="image/gif"/>
  <Override PartName="/xl/media/image1427.gif" ContentType="image/gif"/>
  <Override PartName="/xl/media/image380.gif" ContentType="image/gif"/>
  <Override PartName="/xl/media/image1270.gif" ContentType="image/gif"/>
  <Override PartName="/xl/media/image538.gif" ContentType="image/gif"/>
  <Override PartName="/xl/media/image18.gif" ContentType="image/gif"/>
  <Override PartName="/xl/media/image1428.gif" ContentType="image/gif"/>
  <Override PartName="/xl/media/image381.gif" ContentType="image/gif"/>
  <Override PartName="/xl/media/image1271.gif" ContentType="image/gif"/>
  <Override PartName="/xl/media/image539.gif" ContentType="image/gif"/>
  <Override PartName="/xl/media/image19.gif" ContentType="image/gif"/>
  <Override PartName="/xl/media/image1429.gif" ContentType="image/gif"/>
  <Override PartName="/xl/media/image382.gif" ContentType="image/gif"/>
  <Override PartName="/xl/media/image1272.gif" ContentType="image/gif"/>
  <Override PartName="/xl/media/image540.gif" ContentType="image/gif"/>
  <Override PartName="/xl/media/image20.gif" ContentType="image/gif"/>
  <Override PartName="/xl/media/image1430.gif" ContentType="image/gif"/>
  <Override PartName="/xl/media/image541.gif" ContentType="image/gif"/>
  <Override PartName="/xl/media/image21.gif" ContentType="image/gif"/>
  <Override PartName="/xl/media/image1431.gif" ContentType="image/gif"/>
  <Override PartName="/xl/media/image542.gif" ContentType="image/gif"/>
  <Override PartName="/xl/media/image22.gif" ContentType="image/gif"/>
  <Override PartName="/xl/media/image1432.gif" ContentType="image/gif"/>
  <Override PartName="/xl/media/image543.gif" ContentType="image/gif"/>
  <Override PartName="/xl/media/image23.gif" ContentType="image/gif"/>
  <Override PartName="/xl/media/image1433.gif" ContentType="image/gif"/>
  <Override PartName="/xl/media/image544.gif" ContentType="image/gif"/>
  <Override PartName="/xl/media/image24.gif" ContentType="image/gif"/>
  <Override PartName="/xl/media/image1434.gif" ContentType="image/gif"/>
  <Override PartName="/xl/media/image545.gif" ContentType="image/gif"/>
  <Override PartName="/xl/media/image25.gif" ContentType="image/gif"/>
  <Override PartName="/xl/media/image1435.gif" ContentType="image/gif"/>
  <Override PartName="/xl/media/image546.gif" ContentType="image/gif"/>
  <Override PartName="/xl/media/image26.gif" ContentType="image/gif"/>
  <Override PartName="/xl/media/image1436.gif" ContentType="image/gif"/>
  <Override PartName="/xl/media/image547.gif" ContentType="image/gif"/>
  <Override PartName="/xl/media/image27.gif" ContentType="image/gif"/>
  <Override PartName="/xl/media/image1437.gif" ContentType="image/gif"/>
  <Override PartName="/xl/media/image390.gif" ContentType="image/gif"/>
  <Override PartName="/xl/media/image1280.gif" ContentType="image/gif"/>
  <Override PartName="/xl/media/image548.gif" ContentType="image/gif"/>
  <Override PartName="/xl/media/image28.gif" ContentType="image/gif"/>
  <Override PartName="/xl/media/image1438.gif" ContentType="image/gif"/>
  <Override PartName="/xl/media/image100.gif" ContentType="image/gif"/>
  <Override PartName="/xl/media/image391.gif" ContentType="image/gif"/>
  <Override PartName="/xl/media/image1281.gif" ContentType="image/gif"/>
  <Override PartName="/xl/media/image549.gif" ContentType="image/gif"/>
  <Override PartName="/xl/media/image29.gif" ContentType="image/gif"/>
  <Override PartName="/xl/media/image1439.gif" ContentType="image/gif"/>
  <Override PartName="/xl/media/image101.gif" ContentType="image/gif"/>
  <Override PartName="/xl/media/image392.gif" ContentType="image/gif"/>
  <Override PartName="/xl/media/image1282.gif" ContentType="image/gif"/>
  <Override PartName="/xl/media/image550.gif" ContentType="image/gif"/>
  <Override PartName="/xl/media/image30.gif" ContentType="image/gif"/>
  <Override PartName="/xl/media/image1440.gif" ContentType="image/gif"/>
  <Override PartName="/xl/media/image551.gif" ContentType="image/gif"/>
  <Override PartName="/xl/media/image31.gif" ContentType="image/gif"/>
  <Override PartName="/xl/media/image1441.gif" ContentType="image/gif"/>
  <Override PartName="/xl/media/image552.gif" ContentType="image/gif"/>
  <Override PartName="/xl/media/image32.gif" ContentType="image/gif"/>
  <Override PartName="/xl/media/image1442.gif" ContentType="image/gif"/>
  <Override PartName="/xl/media/image553.gif" ContentType="image/gif"/>
  <Override PartName="/xl/media/image33.gif" ContentType="image/gif"/>
  <Override PartName="/xl/media/image1443.gif" ContentType="image/gif"/>
  <Override PartName="/xl/media/image554.gif" ContentType="image/gif"/>
  <Override PartName="/xl/media/image34.gif" ContentType="image/gif"/>
  <Override PartName="/xl/media/image1444.gif" ContentType="image/gif"/>
  <Override PartName="/xl/media/image555.gif" ContentType="image/gif"/>
  <Override PartName="/xl/media/image35.gif" ContentType="image/gif"/>
  <Override PartName="/xl/media/image1445.gif" ContentType="image/gif"/>
  <Override PartName="/xl/media/image556.gif" ContentType="image/gif"/>
  <Override PartName="/xl/media/image36.gif" ContentType="image/gif"/>
  <Override PartName="/xl/media/image1446.gif" ContentType="image/gif"/>
  <Override PartName="/xl/media/image557.gif" ContentType="image/gif"/>
  <Override PartName="/xl/media/image37.gif" ContentType="image/gif"/>
  <Override PartName="/xl/media/image1447.gif" ContentType="image/gif"/>
  <Override PartName="/xl/media/image558.gif" ContentType="image/gif"/>
  <Override PartName="/xl/media/image38.gif" ContentType="image/gif"/>
  <Override PartName="/xl/media/image1448.gif" ContentType="image/gif"/>
  <Override PartName="/xl/media/image1000.gif" ContentType="image/gif"/>
  <Override PartName="/xl/media/image110.gif" ContentType="image/gif"/>
  <Override PartName="/xl/media/image559.gif" ContentType="image/gif"/>
  <Override PartName="/xl/media/image39.gif" ContentType="image/gif"/>
  <Override PartName="/xl/media/image1449.gif" ContentType="image/gif"/>
  <Override PartName="/xl/media/image1001.gif" ContentType="image/gif"/>
  <Override PartName="/xl/media/image111.gif" ContentType="image/gif"/>
  <Override PartName="/xl/media/image560.gif" ContentType="image/gif"/>
  <Override PartName="/xl/media/image40.gif" ContentType="image/gif"/>
  <Override PartName="/xl/media/image1450.gif" ContentType="image/gif"/>
  <Override PartName="/xl/media/image561.gif" ContentType="image/gif"/>
  <Override PartName="/xl/media/image41.gif" ContentType="image/gif"/>
  <Override PartName="/xl/media/image1451.gif" ContentType="image/gif"/>
  <Override PartName="/xl/media/image562.gif" ContentType="image/gif"/>
  <Override PartName="/xl/media/image42.gif" ContentType="image/gif"/>
  <Override PartName="/xl/media/image1452.gif" ContentType="image/gif"/>
  <Override PartName="/xl/media/image563.gif" ContentType="image/gif"/>
  <Override PartName="/xl/media/image43.gif" ContentType="image/gif"/>
  <Override PartName="/xl/media/image1453.gif" ContentType="image/gif"/>
  <Override PartName="/xl/media/image564.gif" ContentType="image/gif"/>
  <Override PartName="/xl/media/image44.gif" ContentType="image/gif"/>
  <Override PartName="/xl/media/image1454.gif" ContentType="image/gif"/>
  <Override PartName="/xl/media/image565.gif" ContentType="image/gif"/>
  <Override PartName="/xl/media/image45.gif" ContentType="image/gif"/>
  <Override PartName="/xl/media/image1455.gif" ContentType="image/gif"/>
  <Override PartName="/xl/media/image566.gif" ContentType="image/gif"/>
  <Override PartName="/xl/media/image46.gif" ContentType="image/gif"/>
  <Override PartName="/xl/media/image1456.gif" ContentType="image/gif"/>
  <Override PartName="/xl/media/image567.gif" ContentType="image/gif"/>
  <Override PartName="/xl/media/image47.gif" ContentType="image/gif"/>
  <Override PartName="/xl/media/image1457.gif" ContentType="image/gif"/>
  <Override PartName="/xl/media/image568.gif" ContentType="image/gif"/>
  <Override PartName="/xl/media/image48.gif" ContentType="image/gif"/>
  <Override PartName="/xl/media/image1458.gif" ContentType="image/gif"/>
  <Override PartName="/xl/media/image1010.gif" ContentType="image/gif"/>
  <Override PartName="/xl/media/image120.gif" ContentType="image/gif"/>
  <Override PartName="/xl/media/image570.gif" ContentType="image/gif"/>
  <Override PartName="/xl/media/image50.gif" ContentType="image/gif"/>
  <Override PartName="/xl/media/image1460.gif" ContentType="image/gif"/>
  <Override PartName="/xl/media/image571.gif" ContentType="image/gif"/>
  <Override PartName="/xl/media/image51.gif" ContentType="image/gif"/>
  <Override PartName="/xl/media/image1461.gif" ContentType="image/gif"/>
  <Override PartName="/xl/media/image572.gif" ContentType="image/gif"/>
  <Override PartName="/xl/media/image52.gif" ContentType="image/gif"/>
  <Override PartName="/xl/media/image1462.gif" ContentType="image/gif"/>
  <Override PartName="/xl/media/image573.gif" ContentType="image/gif"/>
  <Override PartName="/xl/media/image53.gif" ContentType="image/gif"/>
  <Override PartName="/xl/media/image1463.gif" ContentType="image/gif"/>
  <Override PartName="/xl/media/image574.gif" ContentType="image/gif"/>
  <Override PartName="/xl/media/image54.gif" ContentType="image/gif"/>
  <Override PartName="/xl/media/image1464.gif" ContentType="image/gif"/>
  <Override PartName="/xl/media/image575.gif" ContentType="image/gif"/>
  <Override PartName="/xl/media/image55.gif" ContentType="image/gif"/>
  <Override PartName="/xl/media/image1465.gif" ContentType="image/gif"/>
  <Override PartName="/xl/media/image576.gif" ContentType="image/gif"/>
  <Override PartName="/xl/media/image56.gif" ContentType="image/gif"/>
  <Override PartName="/xl/media/image1466.gif" ContentType="image/gif"/>
  <Override PartName="/xl/media/image577.gif" ContentType="image/gif"/>
  <Override PartName="/xl/media/image57.gif" ContentType="image/gif"/>
  <Override PartName="/xl/media/image1467.gif" ContentType="image/gif"/>
  <Override PartName="/xl/media/image580.gif" ContentType="image/gif"/>
  <Override PartName="/xl/media/image60.gif" ContentType="image/gif"/>
  <Override PartName="/xl/media/image1470.gif" ContentType="image/gif"/>
  <Override PartName="/xl/media/image581.gif" ContentType="image/gif"/>
  <Override PartName="/xl/media/image61.gif" ContentType="image/gif"/>
  <Override PartName="/xl/media/image1471.gif" ContentType="image/gif"/>
  <Override PartName="/xl/media/image582.gif" ContentType="image/gif"/>
  <Override PartName="/xl/media/image62.gif" ContentType="image/gif"/>
  <Override PartName="/xl/media/image1472.gif" ContentType="image/gif"/>
  <Override PartName="/xl/media/image583.gif" ContentType="image/gif"/>
  <Override PartName="/xl/media/image63.gif" ContentType="image/gif"/>
  <Override PartName="/xl/media/image1473.gif" ContentType="image/gif"/>
  <Override PartName="/xl/media/image584.gif" ContentType="image/gif"/>
  <Override PartName="/xl/media/image64.gif" ContentType="image/gif"/>
  <Override PartName="/xl/media/image1474.gif" ContentType="image/gif"/>
  <Override PartName="/xl/media/image585.gif" ContentType="image/gif"/>
  <Override PartName="/xl/media/image65.gif" ContentType="image/gif"/>
  <Override PartName="/xl/media/image1475.gif" ContentType="image/gif"/>
  <Override PartName="/xl/media/image586.gif" ContentType="image/gif"/>
  <Override PartName="/xl/media/image66.gif" ContentType="image/gif"/>
  <Override PartName="/xl/media/image1476.gif" ContentType="image/gif"/>
  <Override PartName="/xl/media/image587.gif" ContentType="image/gif"/>
  <Override PartName="/xl/media/image67.gif" ContentType="image/gif"/>
  <Override PartName="/xl/media/image1477.gif" ContentType="image/gif"/>
  <Override PartName="/xl/media/image588.gif" ContentType="image/gif"/>
  <Override PartName="/xl/media/image68.gif" ContentType="image/gif"/>
  <Override PartName="/xl/media/image1478.gif" ContentType="image/gif"/>
  <Override PartName="/xl/media/image140.gif" ContentType="image/gif"/>
  <Override PartName="/xl/media/image1030.gif" ContentType="image/gif"/>
  <Override PartName="/xl/media/image589.gif" ContentType="image/gif"/>
  <Override PartName="/xl/media/image69.gif" ContentType="image/gif"/>
  <Override PartName="/xl/media/image1479.gif" ContentType="image/gif"/>
  <Override PartName="/xl/media/image141.gif" ContentType="image/gif"/>
  <Override PartName="/xl/media/image1031.gif" ContentType="image/gif"/>
  <Override PartName="/xl/media/image596.gif" ContentType="image/gif"/>
  <Override PartName="/xl/media/image76.gif" ContentType="image/gif"/>
  <Override PartName="/xl/media/image1486.gif" ContentType="image/gif"/>
  <Override PartName="/xl/media/image305.gif" ContentType="image/gif"/>
  <Override PartName="/xl/media/image597.gif" ContentType="image/gif"/>
  <Override PartName="/xl/media/image77.gif" ContentType="image/gif"/>
  <Override PartName="/xl/media/image1487.gif" ContentType="image/gif"/>
  <Override PartName="/xl/media/image306.gif" ContentType="image/gif"/>
  <Override PartName="/xl/media/image150.gif" ContentType="image/gif"/>
  <Override PartName="/xl/media/image1040.gif" ContentType="image/gif"/>
  <Override PartName="/xl/media/image598.gif" ContentType="image/gif"/>
  <Override PartName="/xl/media/image78.gif" ContentType="image/gif"/>
  <Override PartName="/xl/media/image1488.gif" ContentType="image/gif"/>
  <Override PartName="/xl/media/image307.gif" ContentType="image/gif"/>
  <Override PartName="/xl/media/image151.gif" ContentType="image/gif"/>
  <Override PartName="/xl/media/image1041.gif" ContentType="image/gif"/>
  <Override PartName="/xl/media/image599.gif" ContentType="image/gif"/>
  <Override PartName="/xl/media/image79.gif" ContentType="image/gif"/>
  <Override PartName="/xl/media/image1489.gif" ContentType="image/gif"/>
  <Override PartName="/xl/media/image308.gif" ContentType="image/gif"/>
  <Override PartName="/xl/media/image80.gif" ContentType="image/gif"/>
  <Override PartName="/xl/media/image1490.gif" ContentType="image/gif"/>
  <Override PartName="/xl/media/image81.gif" ContentType="image/gif"/>
  <Override PartName="/xl/media/image1491.gif" ContentType="image/gif"/>
  <Override PartName="/xl/media/image310.gif" ContentType="image/gif"/>
  <Override PartName="/xl/media/image1200.gif" ContentType="image/gif"/>
  <Override PartName="/xl/media/image82.gif" ContentType="image/gif"/>
  <Override PartName="/xl/media/image1492.gif" ContentType="image/gif"/>
  <Override PartName="/xl/media/image311.gif" ContentType="image/gif"/>
  <Override PartName="/xl/media/image1201.gif" ContentType="image/gif"/>
  <Override PartName="/xl/media/image83.gif" ContentType="image/gif"/>
  <Override PartName="/xl/media/image1493.gif" ContentType="image/gif"/>
  <Override PartName="/xl/media/image312.gif" ContentType="image/gif"/>
  <Override PartName="/xl/media/image1202.gif" ContentType="image/gif"/>
  <Override PartName="/xl/media/image84.gif" ContentType="image/gif"/>
  <Override PartName="/xl/media/image1494.gif" ContentType="image/gif"/>
  <Override PartName="/xl/media/image313.gif" ContentType="image/gif"/>
  <Override PartName="/xl/media/image1203.gif" ContentType="image/gif"/>
  <Override PartName="/xl/media/image85.gif" ContentType="image/gif"/>
  <Override PartName="/xl/media/image1495.gif" ContentType="image/gif"/>
  <Override PartName="/xl/media/image314.gif" ContentType="image/gif"/>
  <Override PartName="/xl/media/image1204.gif" ContentType="image/gif"/>
  <Override PartName="/xl/media/image86.gif" ContentType="image/gif"/>
  <Override PartName="/xl/media/image1496.gif" ContentType="image/gif"/>
  <Override PartName="/xl/media/image315.gif" ContentType="image/gif"/>
  <Override PartName="/xl/media/image1205.gif" ContentType="image/gif"/>
  <Override PartName="/xl/media/image87.gif" ContentType="image/gif"/>
  <Override PartName="/xl/media/image1497.gif" ContentType="image/gif"/>
  <Override PartName="/xl/media/image316.gif" ContentType="image/gif"/>
  <Override PartName="/xl/media/image1206.gif" ContentType="image/gif"/>
  <Override PartName="/xl/media/image160.gif" ContentType="image/gif"/>
  <Override PartName="/xl/media/image1050.gif" ContentType="image/gif"/>
  <Override PartName="/xl/media/image88.gif" ContentType="image/gif"/>
  <Override PartName="/xl/media/image1498.gif" ContentType="image/gif"/>
  <Override PartName="/xl/media/image317.gif" ContentType="image/gif"/>
  <Override PartName="/xl/media/image1207.gif" ContentType="image/gif"/>
  <Override PartName="/xl/media/image161.gif" ContentType="image/gif"/>
  <Override PartName="/xl/media/image1051.gif" ContentType="image/gif"/>
  <Override PartName="/xl/media/image89.gif" ContentType="image/gif"/>
  <Override PartName="/xl/media/image1499.gif" ContentType="image/gif"/>
  <Override PartName="/xl/media/image318.gif" ContentType="image/gif"/>
  <Override PartName="/xl/media/image1208.gif" ContentType="image/gif"/>
  <Override PartName="/xl/media/image90.gif" ContentType="image/gif"/>
  <Override PartName="/xl/media/image91.gif" ContentType="image/gif"/>
  <Override PartName="/xl/media/image320.gif" ContentType="image/gif"/>
  <Override PartName="/xl/media/image1210.gif" ContentType="image/gif"/>
  <Override PartName="/xl/media/image92.gif" ContentType="image/gif"/>
  <Override PartName="/xl/media/image321.gif" ContentType="image/gif"/>
  <Override PartName="/xl/media/image1211.gif" ContentType="image/gif"/>
  <Override PartName="/xl/media/image93.gif" ContentType="image/gif"/>
  <Override PartName="/xl/media/image322.gif" ContentType="image/gif"/>
  <Override PartName="/xl/media/image1212.gif" ContentType="image/gif"/>
  <Override PartName="/xl/media/image94.gif" ContentType="image/gif"/>
  <Override PartName="/xl/media/image323.gif" ContentType="image/gif"/>
  <Override PartName="/xl/media/image1213.gif" ContentType="image/gif"/>
  <Override PartName="/xl/media/image95.gif" ContentType="image/gif"/>
  <Override PartName="/xl/media/image324.gif" ContentType="image/gif"/>
  <Override PartName="/xl/media/image1214.gif" ContentType="image/gif"/>
  <Override PartName="/xl/media/image96.gif" ContentType="image/gif"/>
  <Override PartName="/xl/media/image325.gif" ContentType="image/gif"/>
  <Override PartName="/xl/media/image1215.gif" ContentType="image/gif"/>
  <Override PartName="/xl/media/image97.gif" ContentType="image/gif"/>
  <Override PartName="/xl/media/image326.gif" ContentType="image/gif"/>
  <Override PartName="/xl/media/image1216.gif" ContentType="image/gif"/>
  <Override PartName="/xl/media/image170.gif" ContentType="image/gif"/>
  <Override PartName="/xl/media/image1060.gif" ContentType="image/gif"/>
  <Override PartName="/xl/media/image98.gif" ContentType="image/gif"/>
  <Override PartName="/xl/media/image327.gif" ContentType="image/gif"/>
  <Override PartName="/xl/media/image1217.gif" ContentType="image/gif"/>
  <Override PartName="/xl/media/image171.gif" ContentType="image/gif"/>
  <Override PartName="/xl/media/image1061.gif" ContentType="image/gif"/>
  <Override PartName="/xl/media/image99.gif" ContentType="image/gif"/>
  <Override PartName="/xl/media/image328.gif" ContentType="image/gif"/>
  <Override PartName="/xl/media/image1218.gif" ContentType="image/gif"/>
  <Override PartName="/xl/media/image102.gif" ContentType="image/gif"/>
  <Override PartName="/xl/media/image393.gif" ContentType="image/gif"/>
  <Override PartName="/xl/media/image1283.gif" ContentType="image/gif"/>
  <Override PartName="/xl/media/image103.gif" ContentType="image/gif"/>
  <Override PartName="/xl/media/image394.gif" ContentType="image/gif"/>
  <Override PartName="/xl/media/image1284.gif" ContentType="image/gif"/>
  <Override PartName="/xl/media/image104.gif" ContentType="image/gif"/>
  <Override PartName="/xl/media/image395.gif" ContentType="image/gif"/>
  <Override PartName="/xl/media/image1285.gif" ContentType="image/gif"/>
  <Override PartName="/xl/media/image105.gif" ContentType="image/gif"/>
  <Override PartName="/xl/media/image396.gif" ContentType="image/gif"/>
  <Override PartName="/xl/media/image1286.gif" ContentType="image/gif"/>
  <Override PartName="/xl/media/image106.gif" ContentType="image/gif"/>
  <Override PartName="/xl/media/image397.gif" ContentType="image/gif"/>
  <Override PartName="/xl/media/image1287.gif" ContentType="image/gif"/>
  <Override PartName="/xl/media/image107.gif" ContentType="image/gif"/>
  <Override PartName="/xl/media/image398.gif" ContentType="image/gif"/>
  <Override PartName="/xl/media/image1288.gif" ContentType="image/gif"/>
  <Override PartName="/xl/media/image108.gif" ContentType="image/gif"/>
  <Override PartName="/xl/media/image399.gif" ContentType="image/gif"/>
  <Override PartName="/xl/media/image1289.gif" ContentType="image/gif"/>
  <Override PartName="/xl/media/image109.gif" ContentType="image/gif"/>
  <Override PartName="/xl/media/image1002.gif" ContentType="image/gif"/>
  <Override PartName="/xl/media/image112.gif" ContentType="image/gif"/>
  <Override PartName="/xl/media/image1003.gif" ContentType="image/gif"/>
  <Override PartName="/xl/media/image113.gif" ContentType="image/gif"/>
  <Override PartName="/xl/media/image1004.gif" ContentType="image/gif"/>
  <Override PartName="/xl/media/image114.gif" ContentType="image/gif"/>
  <Override PartName="/xl/media/image1005.gif" ContentType="image/gif"/>
  <Override PartName="/xl/media/image115.gif" ContentType="image/gif"/>
  <Override PartName="/xl/media/image1006.gif" ContentType="image/gif"/>
  <Override PartName="/xl/media/image116.gif" ContentType="image/gif"/>
  <Override PartName="/xl/media/image1007.gif" ContentType="image/gif"/>
  <Override PartName="/xl/media/image117.gif" ContentType="image/gif"/>
  <Override PartName="/xl/media/image1008.gif" ContentType="image/gif"/>
  <Override PartName="/xl/media/image118.gif" ContentType="image/gif"/>
  <Override PartName="/xl/media/image1009.gif" ContentType="image/gif"/>
  <Override PartName="/xl/media/image119.gif" ContentType="image/gif"/>
  <Override PartName="/xl/media/image1012.gif" ContentType="image/gif"/>
  <Override PartName="/xl/media/image122.gif" ContentType="image/gif"/>
  <Override PartName="/xl/media/image1013.gif" ContentType="image/gif"/>
  <Override PartName="/xl/media/image123.gif" ContentType="image/gif"/>
  <Override PartName="/xl/media/image1014.gif" ContentType="image/gif"/>
  <Override PartName="/xl/media/image124.gif" ContentType="image/gif"/>
  <Override PartName="/xl/media/image1015.gif" ContentType="image/gif"/>
  <Override PartName="/xl/media/image125.gif" ContentType="image/gif"/>
  <Override PartName="/xl/media/image1016.gif" ContentType="image/gif"/>
  <Override PartName="/xl/media/image126.gif" ContentType="image/gif"/>
  <Override PartName="/xl/media/image1017.gif" ContentType="image/gif"/>
  <Override PartName="/xl/media/image127.gif" ContentType="image/gif"/>
  <Override PartName="/xl/media/image1018.gif" ContentType="image/gif"/>
  <Override PartName="/xl/media/image128.gif" ContentType="image/gif"/>
  <Override PartName="/xl/media/image1019.gif" ContentType="image/gif"/>
  <Override PartName="/xl/media/image129.gif" ContentType="image/gif"/>
  <Override PartName="/xl/media/image1022.gif" ContentType="image/gif"/>
  <Override PartName="/xl/media/image132.gif" ContentType="image/gif"/>
  <Override PartName="/xl/media/image1023.gif" ContentType="image/gif"/>
  <Override PartName="/xl/media/image133.gif" ContentType="image/gif"/>
  <Override PartName="/xl/media/image1024.gif" ContentType="image/gif"/>
  <Override PartName="/xl/media/image134.gif" ContentType="image/gif"/>
  <Override PartName="/xl/media/image135.gif" ContentType="image/gif"/>
  <Override PartName="/xl/media/image1025.gif" ContentType="image/gif"/>
  <Override PartName="/xl/media/image136.gif" ContentType="image/gif"/>
  <Override PartName="/xl/media/image1026.gif" ContentType="image/gif"/>
  <Override PartName="/xl/media/image137.gif" ContentType="image/gif"/>
  <Override PartName="/xl/media/image1027.gif" ContentType="image/gif"/>
  <Override PartName="/xl/media/image138.gif" ContentType="image/gif"/>
  <Override PartName="/xl/media/image1028.gif" ContentType="image/gif"/>
  <Override PartName="/xl/media/image139.gif" ContentType="image/gif"/>
  <Override PartName="/xl/media/image1029.gif" ContentType="image/gif"/>
  <Override PartName="/xl/media/image142.gif" ContentType="image/gif"/>
  <Override PartName="/xl/media/image1032.gif" ContentType="image/gif"/>
  <Override PartName="/xl/media/image143.gif" ContentType="image/gif"/>
  <Override PartName="/xl/media/image1033.gif" ContentType="image/gif"/>
  <Override PartName="/xl/media/image144.gif" ContentType="image/gif"/>
  <Override PartName="/xl/media/image1034.gif" ContentType="image/gif"/>
  <Override PartName="/xl/media/image145.gif" ContentType="image/gif"/>
  <Override PartName="/xl/media/image1035.gif" ContentType="image/gif"/>
  <Override PartName="/xl/media/image146.gif" ContentType="image/gif"/>
  <Override PartName="/xl/media/image1036.gif" ContentType="image/gif"/>
  <Override PartName="/xl/media/image147.gif" ContentType="image/gif"/>
  <Override PartName="/xl/media/image1037.gif" ContentType="image/gif"/>
  <Override PartName="/xl/media/image148.gif" ContentType="image/gif"/>
  <Override PartName="/xl/media/image1038.gif" ContentType="image/gif"/>
  <Override PartName="/xl/media/image149.gif" ContentType="image/gif"/>
  <Override PartName="/xl/media/image1039.gif" ContentType="image/gif"/>
  <Override PartName="/xl/media/image152.gif" ContentType="image/gif"/>
  <Override PartName="/xl/media/image1042.gif" ContentType="image/gif"/>
  <Override PartName="/xl/media/image309.gif" ContentType="image/gif"/>
  <Override PartName="/xl/media/image153.gif" ContentType="image/gif"/>
  <Override PartName="/xl/media/image1043.gif" ContentType="image/gif"/>
  <Override PartName="/xl/media/image154.gif" ContentType="image/gif"/>
  <Override PartName="/xl/media/image1044.gif" ContentType="image/gif"/>
  <Override PartName="/xl/media/image155.gif" ContentType="image/gif"/>
  <Override PartName="/xl/media/image1045.gif" ContentType="image/gif"/>
  <Override PartName="/xl/media/image156.gif" ContentType="image/gif"/>
  <Override PartName="/xl/media/image1046.gif" ContentType="image/gif"/>
  <Override PartName="/xl/media/image157.gif" ContentType="image/gif"/>
  <Override PartName="/xl/media/image1047.gif" ContentType="image/gif"/>
  <Override PartName="/xl/media/image158.gif" ContentType="image/gif"/>
  <Override PartName="/xl/media/image1048.gif" ContentType="image/gif"/>
  <Override PartName="/xl/media/image159.gif" ContentType="image/gif"/>
  <Override PartName="/xl/media/image1049.gif" ContentType="image/gif"/>
  <Override PartName="/xl/media/image162.gif" ContentType="image/gif"/>
  <Override PartName="/xl/media/image1052.gif" ContentType="image/gif"/>
  <Override PartName="/xl/media/image319.gif" ContentType="image/gif"/>
  <Override PartName="/xl/media/image1209.gif" ContentType="image/gif"/>
  <Override PartName="/xl/media/image163.gif" ContentType="image/gif"/>
  <Override PartName="/xl/media/image1053.gif" ContentType="image/gif"/>
  <Override PartName="/xl/media/image164.gif" ContentType="image/gif"/>
  <Override PartName="/xl/media/image1054.gif" ContentType="image/gif"/>
  <Override PartName="/xl/media/image165.gif" ContentType="image/gif"/>
  <Override PartName="/xl/media/image1055.gif" ContentType="image/gif"/>
  <Override PartName="/xl/media/image166.gif" ContentType="image/gif"/>
  <Override PartName="/xl/media/image1056.gif" ContentType="image/gif"/>
  <Override PartName="/xl/media/image167.gif" ContentType="image/gif"/>
  <Override PartName="/xl/media/image1057.gif" ContentType="image/gif"/>
  <Override PartName="/xl/media/image168.gif" ContentType="image/gif"/>
  <Override PartName="/xl/media/image1058.gif" ContentType="image/gif"/>
  <Override PartName="/xl/media/image169.gif" ContentType="image/gif"/>
  <Override PartName="/xl/media/image1059.gif" ContentType="image/gif"/>
  <Override PartName="/xl/media/image172.gif" ContentType="image/gif"/>
  <Override PartName="/xl/media/image1062.gif" ContentType="image/gif"/>
  <Override PartName="/xl/media/image329.gif" ContentType="image/gif"/>
  <Override PartName="/xl/media/image1219.gif" ContentType="image/gif"/>
  <Override PartName="/xl/media/image173.gif" ContentType="image/gif"/>
  <Override PartName="/xl/media/image1063.gif" ContentType="image/gif"/>
  <Override PartName="/xl/media/image174.gif" ContentType="image/gif"/>
  <Override PartName="/xl/media/image1064.gif" ContentType="image/gif"/>
  <Override PartName="/xl/media/image175.gif" ContentType="image/gif"/>
  <Override PartName="/xl/media/image1065.gif" ContentType="image/gif"/>
  <Override PartName="/xl/media/image176.gif" ContentType="image/gif"/>
  <Override PartName="/xl/media/image1066.gif" ContentType="image/gif"/>
  <Override PartName="/xl/media/image177.gif" ContentType="image/gif"/>
  <Override PartName="/xl/media/image1067.gif" ContentType="image/gif"/>
  <Override PartName="/xl/media/image178.gif" ContentType="image/gif"/>
  <Override PartName="/xl/media/image1068.gif" ContentType="image/gif"/>
  <Override PartName="/xl/media/image179.gif" ContentType="image/gif"/>
  <Override PartName="/xl/media/image1069.gif" ContentType="image/gif"/>
  <Override PartName="/xl/media/image180.gif" ContentType="image/gif"/>
  <Override PartName="/xl/media/image1070.gif" ContentType="image/gif"/>
  <Override PartName="/xl/media/image337.gif" ContentType="image/gif"/>
  <Override PartName="/xl/media/image1227.gif" ContentType="image/gif"/>
  <Override PartName="/xl/media/image181.gif" ContentType="image/gif"/>
  <Override PartName="/xl/media/image1071.gif" ContentType="image/gif"/>
  <Override PartName="/xl/media/image338.gif" ContentType="image/gif"/>
  <Override PartName="/xl/media/image1228.gif" ContentType="image/gif"/>
  <Override PartName="/xl/media/image182.gif" ContentType="image/gif"/>
  <Override PartName="/xl/media/image1072.gif" ContentType="image/gif"/>
  <Override PartName="/xl/media/image339.gif" ContentType="image/gif"/>
  <Override PartName="/xl/media/image1229.gif" ContentType="image/gif"/>
  <Override PartName="/xl/media/image183.gif" ContentType="image/gif"/>
  <Override PartName="/xl/media/image1073.gif" ContentType="image/gif"/>
  <Override PartName="/xl/media/image184.gif" ContentType="image/gif"/>
  <Override PartName="/xl/media/image1074.gif" ContentType="image/gif"/>
  <Override PartName="/xl/media/image185.gif" ContentType="image/gif"/>
  <Override PartName="/xl/media/image1075.gif" ContentType="image/gif"/>
  <Override PartName="/xl/media/image186.gif" ContentType="image/gif"/>
  <Override PartName="/xl/media/image1076.gif" ContentType="image/gif"/>
  <Override PartName="/xl/media/image187.gif" ContentType="image/gif"/>
  <Override PartName="/xl/media/image1077.gif" ContentType="image/gif"/>
  <Override PartName="/xl/media/image188.gif" ContentType="image/gif"/>
  <Override PartName="/xl/media/image1078.gif" ContentType="image/gif"/>
  <Override PartName="/xl/media/image189.gif" ContentType="image/gif"/>
  <Override PartName="/xl/media/image1079.gif" ContentType="image/gif"/>
  <Override PartName="/xl/media/image190.gif" ContentType="image/gif"/>
  <Override PartName="/xl/media/image1080.gif" ContentType="image/gif"/>
  <Override PartName="/xl/media/image347.gif" ContentType="image/gif"/>
  <Override PartName="/xl/media/image1237.gif" ContentType="image/gif"/>
  <Override PartName="/xl/media/image348.gif" ContentType="image/gif"/>
  <Override PartName="/xl/media/image1238.gif" ContentType="image/gif"/>
  <Override PartName="/xl/media/image1081.gif" ContentType="image/gif"/>
  <Override PartName="/xl/media/image191.gif" ContentType="image/gif"/>
  <Override PartName="/xl/media/image1239.gif" ContentType="image/gif"/>
  <Override PartName="/xl/media/image349.gif" ContentType="image/gif"/>
  <Override PartName="/xl/media/image1082.gif" ContentType="image/gif"/>
  <Override PartName="/xl/media/image192.gif" ContentType="image/gif"/>
  <Override PartName="/xl/media/image1083.gif" ContentType="image/gif"/>
  <Override PartName="/xl/media/image193.gif" ContentType="image/gif"/>
  <Override PartName="/xl/media/image1084.gif" ContentType="image/gif"/>
  <Override PartName="/xl/media/image194.gif" ContentType="image/gif"/>
  <Override PartName="/xl/media/image1085.gif" ContentType="image/gif"/>
  <Override PartName="/xl/media/image195.gif" ContentType="image/gif"/>
  <Override PartName="/xl/media/image1086.gif" ContentType="image/gif"/>
  <Override PartName="/xl/media/image196.gif" ContentType="image/gif"/>
  <Override PartName="/xl/media/image1087.gif" ContentType="image/gif"/>
  <Override PartName="/xl/media/image197.gif" ContentType="image/gif"/>
  <Override PartName="/xl/media/image1088.gif" ContentType="image/gif"/>
  <Override PartName="/xl/media/image198.gif" ContentType="image/gif"/>
  <Override PartName="/xl/media/image1089.gif" ContentType="image/gif"/>
  <Override PartName="/xl/media/image199.gif" ContentType="image/gif"/>
  <Override PartName="/xl/media/image1381.gif" ContentType="image/gif"/>
  <Override PartName="/xl/media/image491.gif" ContentType="image/gif"/>
  <Override PartName="/xl/media/image200.gif" ContentType="image/gif"/>
  <Override PartName="/xl/media/image1382.gif" ContentType="image/gif"/>
  <Override PartName="/xl/media/image492.gif" ContentType="image/gif"/>
  <Override PartName="/xl/media/image201.gif" ContentType="image/gif"/>
  <Override PartName="/xl/media/image1383.gif" ContentType="image/gif"/>
  <Override PartName="/xl/media/image493.gif" ContentType="image/gif"/>
  <Override PartName="/xl/media/image202.gif" ContentType="image/gif"/>
  <Override PartName="/xl/media/image1384.gif" ContentType="image/gif"/>
  <Override PartName="/xl/media/image494.gif" ContentType="image/gif"/>
  <Override PartName="/xl/media/image203.gif" ContentType="image/gif"/>
  <Override PartName="/xl/media/image1385.gif" ContentType="image/gif"/>
  <Override PartName="/xl/media/image495.gif" ContentType="image/gif"/>
  <Override PartName="/xl/media/image204.gif" ContentType="image/gif"/>
  <Override PartName="/xl/media/image1386.gif" ContentType="image/gif"/>
  <Override PartName="/xl/media/image496.gif" ContentType="image/gif"/>
  <Override PartName="/xl/media/image205.gif" ContentType="image/gif"/>
  <Override PartName="/xl/media/image1387.gif" ContentType="image/gif"/>
  <Override PartName="/xl/media/image497.gif" ContentType="image/gif"/>
  <Override PartName="/xl/media/image206.gif" ContentType="image/gif"/>
  <Override PartName="/xl/media/image1388.gif" ContentType="image/gif"/>
  <Override PartName="/xl/media/image498.gif" ContentType="image/gif"/>
  <Override PartName="/xl/media/image207.gif" ContentType="image/gif"/>
  <Override PartName="/xl/media/image1389.gif" ContentType="image/gif"/>
  <Override PartName="/xl/media/image499.gif" ContentType="image/gif"/>
  <Override PartName="/xl/media/image208.gif" ContentType="image/gif"/>
  <Override PartName="/xl/media/image209.gif" ContentType="image/gif"/>
  <Override PartName="/xl/media/image1100.gif" ContentType="image/gif"/>
  <Override PartName="/xl/media/image210.gif" ContentType="image/gif"/>
  <Override PartName="/xl/media/image1101.gif" ContentType="image/gif"/>
  <Override PartName="/xl/media/image211.gif" ContentType="image/gif"/>
  <Override PartName="/xl/media/image1102.gif" ContentType="image/gif"/>
  <Override PartName="/xl/media/image212.gif" ContentType="image/gif"/>
  <Override PartName="/xl/media/image1103.gif" ContentType="image/gif"/>
  <Override PartName="/xl/media/image213.gif" ContentType="image/gif"/>
  <Override PartName="/xl/media/image1104.gif" ContentType="image/gif"/>
  <Override PartName="/xl/media/image214.gif" ContentType="image/gif"/>
  <Override PartName="/xl/media/image1105.gif" ContentType="image/gif"/>
  <Override PartName="/xl/media/image215.gif" ContentType="image/gif"/>
  <Override PartName="/xl/media/image1106.gif" ContentType="image/gif"/>
  <Override PartName="/xl/media/image216.gif" ContentType="image/gif"/>
  <Override PartName="/xl/media/image1107.gif" ContentType="image/gif"/>
  <Override PartName="/xl/media/image217.gif" ContentType="image/gif"/>
  <Override PartName="/xl/media/image1108.gif" ContentType="image/gif"/>
  <Override PartName="/xl/media/image218.gif" ContentType="image/gif"/>
  <Override PartName="/xl/media/image1109.gif" ContentType="image/gif"/>
  <Override PartName="/xl/media/image219.gif" ContentType="image/gif"/>
  <Override PartName="/xl/media/image1110.gif" ContentType="image/gif"/>
  <Override PartName="/xl/media/image220.gif" ContentType="image/gif"/>
  <Override PartName="/xl/media/image1111.gif" ContentType="image/gif"/>
  <Override PartName="/xl/media/image221.gif" ContentType="image/gif"/>
  <Override PartName="/xl/media/image1112.gif" ContentType="image/gif"/>
  <Override PartName="/xl/media/image222.gif" ContentType="image/gif"/>
  <Override PartName="/xl/media/image1113.gif" ContentType="image/gif"/>
  <Override PartName="/xl/media/image223.gif" ContentType="image/gif"/>
  <Override PartName="/xl/media/image1114.gif" ContentType="image/gif"/>
  <Override PartName="/xl/media/image224.gif" ContentType="image/gif"/>
  <Override PartName="/xl/media/image1115.gif" ContentType="image/gif"/>
  <Override PartName="/xl/media/image225.gif" ContentType="image/gif"/>
  <Override PartName="/xl/media/image1116.gif" ContentType="image/gif"/>
  <Override PartName="/xl/media/image226.gif" ContentType="image/gif"/>
  <Override PartName="/xl/media/image1117.gif" ContentType="image/gif"/>
  <Override PartName="/xl/media/image227.gif" ContentType="image/gif"/>
  <Override PartName="/xl/media/image1118.gif" ContentType="image/gif"/>
  <Override PartName="/xl/media/image228.gif" ContentType="image/gif"/>
  <Override PartName="/xl/media/image1119.gif" ContentType="image/gif"/>
  <Override PartName="/xl/media/image229.gif" ContentType="image/gif"/>
  <Override PartName="/xl/media/image1120.gif" ContentType="image/gif"/>
  <Override PartName="/xl/media/image230.gif" ContentType="image/gif"/>
  <Override PartName="/xl/media/image1121.gif" ContentType="image/gif"/>
  <Override PartName="/xl/media/image231.gif" ContentType="image/gif"/>
  <Override PartName="/xl/media/image1122.gif" ContentType="image/gif"/>
  <Override PartName="/xl/media/image232.gif" ContentType="image/gif"/>
  <Override PartName="/xl/media/image1123.gif" ContentType="image/gif"/>
  <Override PartName="/xl/media/image233.gif" ContentType="image/gif"/>
  <Override PartName="/xl/media/image1124.gif" ContentType="image/gif"/>
  <Override PartName="/xl/media/image234.gif" ContentType="image/gif"/>
  <Override PartName="/xl/media/image1125.gif" ContentType="image/gif"/>
  <Override PartName="/xl/media/image235.gif" ContentType="image/gif"/>
  <Override PartName="/xl/media/image1126.gif" ContentType="image/gif"/>
  <Override PartName="/xl/media/image236.gif" ContentType="image/gif"/>
  <Override PartName="/xl/media/image1127.gif" ContentType="image/gif"/>
  <Override PartName="/xl/media/image237.gif" ContentType="image/gif"/>
  <Override PartName="/xl/media/image1128.gif" ContentType="image/gif"/>
  <Override PartName="/xl/media/image238.gif" ContentType="image/gif"/>
  <Override PartName="/xl/media/image1129.gif" ContentType="image/gif"/>
  <Override PartName="/xl/media/image239.gif" ContentType="image/gif"/>
  <Override PartName="/xl/media/image1130.gif" ContentType="image/gif"/>
  <Override PartName="/xl/media/image240.gif" ContentType="image/gif"/>
  <Override PartName="/xl/media/image1131.gif" ContentType="image/gif"/>
  <Override PartName="/xl/media/image241.gif" ContentType="image/gif"/>
  <Override PartName="/xl/media/image1132.gif" ContentType="image/gif"/>
  <Override PartName="/xl/media/image242.gif" ContentType="image/gif"/>
  <Override PartName="/xl/media/image1133.gif" ContentType="image/gif"/>
  <Override PartName="/xl/media/image243.gif" ContentType="image/gif"/>
  <Override PartName="/xl/media/image1134.gif" ContentType="image/gif"/>
  <Override PartName="/xl/media/image244.gif" ContentType="image/gif"/>
  <Override PartName="/xl/media/image1135.gif" ContentType="image/gif"/>
  <Override PartName="/xl/media/image245.gif" ContentType="image/gif"/>
  <Override PartName="/xl/media/image1136.gif" ContentType="image/gif"/>
  <Override PartName="/xl/media/image246.gif" ContentType="image/gif"/>
  <Override PartName="/xl/media/image1137.gif" ContentType="image/gif"/>
  <Override PartName="/xl/media/image247.gif" ContentType="image/gif"/>
  <Override PartName="/xl/media/image1138.gif" ContentType="image/gif"/>
  <Override PartName="/xl/media/image248.gif" ContentType="image/gif"/>
  <Override PartName="/xl/media/image1139.gif" ContentType="image/gif"/>
  <Override PartName="/xl/media/image249.gif" ContentType="image/gif"/>
  <Override PartName="/xl/media/image407.gif" ContentType="image/gif"/>
  <Override PartName="/xl/media/image1588.gif" ContentType="image/gif"/>
  <Override PartName="/xl/media/image698.gif" ContentType="image/gif"/>
  <Override PartName="/xl/media/image1140.gif" ContentType="image/gif"/>
  <Override PartName="/xl/media/image250.gif" ContentType="image/gif"/>
  <Override PartName="/xl/media/image408.gif" ContentType="image/gif"/>
  <Override PartName="/xl/media/image1589.gif" ContentType="image/gif"/>
  <Override PartName="/xl/media/image699.gif" ContentType="image/gif"/>
  <Override PartName="/xl/media/image1141.gif" ContentType="image/gif"/>
  <Override PartName="/xl/media/image251.gif" ContentType="image/gif"/>
  <Override PartName="/xl/media/image409.gif" ContentType="image/gif"/>
  <Override PartName="/xl/media/image1142.gif" ContentType="image/gif"/>
  <Override PartName="/xl/media/image252.gif" ContentType="image/gif"/>
  <Override PartName="/xl/media/image1143.gif" ContentType="image/gif"/>
  <Override PartName="/xl/media/image253.gif" ContentType="image/gif"/>
  <Override PartName="/xl/media/image1144.gif" ContentType="image/gif"/>
  <Override PartName="/xl/media/image254.gif" ContentType="image/gif"/>
  <Override PartName="/xl/media/image1145.gif" ContentType="image/gif"/>
  <Override PartName="/xl/media/image255.gif" ContentType="image/gif"/>
  <Override PartName="/xl/media/image1146.gif" ContentType="image/gif"/>
  <Override PartName="/xl/media/image256.gif" ContentType="image/gif"/>
  <Override PartName="/xl/media/image1147.gif" ContentType="image/gif"/>
  <Override PartName="/xl/media/image257.gif" ContentType="image/gif"/>
  <Override PartName="/xl/media/image1148.gif" ContentType="image/gif"/>
  <Override PartName="/xl/media/image258.gif" ContentType="image/gif"/>
  <Override PartName="/xl/media/image1149.gif" ContentType="image/gif"/>
  <Override PartName="/xl/media/image259.gif" ContentType="image/gif"/>
  <Override PartName="/xl/media/image1307.gif" ContentType="image/gif"/>
  <Override PartName="/xl/media/image417.gif" ContentType="image/gif"/>
  <Override PartName="/xl/media/image1150.gif" ContentType="image/gif"/>
  <Override PartName="/xl/media/image260.gif" ContentType="image/gif"/>
  <Override PartName="/xl/media/image1308.gif" ContentType="image/gif"/>
  <Override PartName="/xl/media/image418.gif" ContentType="image/gif"/>
  <Override PartName="/xl/media/image1151.gif" ContentType="image/gif"/>
  <Override PartName="/xl/media/image261.gif" ContentType="image/gif"/>
  <Override PartName="/xl/media/image1309.gif" ContentType="image/gif"/>
  <Override PartName="/xl/media/image419.gif" ContentType="image/gif"/>
  <Override PartName="/xl/media/image1152.gif" ContentType="image/gif"/>
  <Override PartName="/xl/media/image262.gif" ContentType="image/gif"/>
  <Override PartName="/xl/media/image1153.gif" ContentType="image/gif"/>
  <Override PartName="/xl/media/image263.gif" ContentType="image/gif"/>
  <Override PartName="/xl/media/image1154.gif" ContentType="image/gif"/>
  <Override PartName="/xl/media/image264.gif" ContentType="image/gif"/>
  <Override PartName="/xl/media/image1155.gif" ContentType="image/gif"/>
  <Override PartName="/xl/media/image265.gif" ContentType="image/gif"/>
  <Override PartName="/xl/media/image1156.gif" ContentType="image/gif"/>
  <Override PartName="/xl/media/image266.gif" ContentType="image/gif"/>
  <Override PartName="/xl/media/image1157.gif" ContentType="image/gif"/>
  <Override PartName="/xl/media/image267.gif" ContentType="image/gif"/>
  <Override PartName="/xl/media/image1158.gif" ContentType="image/gif"/>
  <Override PartName="/xl/media/image268.gif" ContentType="image/gif"/>
  <Override PartName="/xl/media/image1159.gif" ContentType="image/gif"/>
  <Override PartName="/xl/media/image269.gif" ContentType="image/gif"/>
  <Override PartName="/xl/media/image1317.gif" ContentType="image/gif"/>
  <Override PartName="/xl/media/image427.gif" ContentType="image/gif"/>
  <Override PartName="/xl/media/image1160.gif" ContentType="image/gif"/>
  <Override PartName="/xl/media/image270.gif" ContentType="image/gif"/>
  <Override PartName="/xl/media/image1318.gif" ContentType="image/gif"/>
  <Override PartName="/xl/media/image428.gif" ContentType="image/gif"/>
  <Override PartName="/xl/media/image1161.gif" ContentType="image/gif"/>
  <Override PartName="/xl/media/image271.gif" ContentType="image/gif"/>
  <Override PartName="/xl/media/image1319.gif" ContentType="image/gif"/>
  <Override PartName="/xl/media/image429.gif" ContentType="image/gif"/>
  <Override PartName="/xl/media/image1162.gif" ContentType="image/gif"/>
  <Override PartName="/xl/media/image272.gif" ContentType="image/gif"/>
  <Override PartName="/xl/media/image1163.gif" ContentType="image/gif"/>
  <Override PartName="/xl/media/image273.gif" ContentType="image/gif"/>
  <Override PartName="/xl/media/image1164.gif" ContentType="image/gif"/>
  <Override PartName="/xl/media/image274.gif" ContentType="image/gif"/>
  <Override PartName="/xl/media/image1165.gif" ContentType="image/gif"/>
  <Override PartName="/xl/media/image275.gif" ContentType="image/gif"/>
  <Override PartName="/xl/media/image1166.gif" ContentType="image/gif"/>
  <Override PartName="/xl/media/image276.gif" ContentType="image/gif"/>
  <Override PartName="/xl/media/image1167.gif" ContentType="image/gif"/>
  <Override PartName="/xl/media/image277.gif" ContentType="image/gif"/>
  <Override PartName="/xl/media/image1168.gif" ContentType="image/gif"/>
  <Override PartName="/xl/media/image278.gif" ContentType="image/gif"/>
  <Override PartName="/xl/media/image1169.gif" ContentType="image/gif"/>
  <Override PartName="/xl/media/image279.gif" ContentType="image/gif"/>
  <Override PartName="/xl/media/image1327.gif" ContentType="image/gif"/>
  <Override PartName="/xl/media/image437.gif" ContentType="image/gif"/>
  <Override PartName="/xl/media/image1170.gif" ContentType="image/gif"/>
  <Override PartName="/xl/media/image280.gif" ContentType="image/gif"/>
  <Override PartName="/xl/media/image1328.gif" ContentType="image/gif"/>
  <Override PartName="/xl/media/image438.gif" ContentType="image/gif"/>
  <Override PartName="/xl/media/image1171.gif" ContentType="image/gif"/>
  <Override PartName="/xl/media/image281.gif" ContentType="image/gif"/>
  <Override PartName="/xl/media/image1329.gif" ContentType="image/gif"/>
  <Override PartName="/xl/media/image439.gif" ContentType="image/gif"/>
  <Override PartName="/xl/media/image1172.gif" ContentType="image/gif"/>
  <Override PartName="/xl/media/image282.gif" ContentType="image/gif"/>
  <Override PartName="/xl/media/image1173.gif" ContentType="image/gif"/>
  <Override PartName="/xl/media/image283.gif" ContentType="image/gif"/>
  <Override PartName="/xl/media/image1174.gif" ContentType="image/gif"/>
  <Override PartName="/xl/media/image284.gif" ContentType="image/gif"/>
  <Override PartName="/xl/media/image1175.gif" ContentType="image/gif"/>
  <Override PartName="/xl/media/image285.gif" ContentType="image/gif"/>
  <Override PartName="/xl/media/image1176.gif" ContentType="image/gif"/>
  <Override PartName="/xl/media/image286.gif" ContentType="image/gif"/>
  <Override PartName="/xl/media/image1177.gif" ContentType="image/gif"/>
  <Override PartName="/xl/media/image287.gif" ContentType="image/gif"/>
  <Override PartName="/xl/media/image1178.gif" ContentType="image/gif"/>
  <Override PartName="/xl/media/image288.gif" ContentType="image/gif"/>
  <Override PartName="/xl/media/image1179.gif" ContentType="image/gif"/>
  <Override PartName="/xl/media/image289.gif" ContentType="image/gif"/>
  <Override PartName="/xl/media/image1337.gif" ContentType="image/gif"/>
  <Override PartName="/xl/media/image447.gif" ContentType="image/gif"/>
  <Override PartName="/xl/media/image1180.gif" ContentType="image/gif"/>
  <Override PartName="/xl/media/image290.gif" ContentType="image/gif"/>
  <Override PartName="/xl/media/image1338.gif" ContentType="image/gif"/>
  <Override PartName="/xl/media/image448.gif" ContentType="image/gif"/>
  <Override PartName="/xl/media/image1181.gif" ContentType="image/gif"/>
  <Override PartName="/xl/media/image291.gif" ContentType="image/gif"/>
  <Override PartName="/xl/media/image1339.gif" ContentType="image/gif"/>
  <Override PartName="/xl/media/image449.gif" ContentType="image/gif"/>
  <Override PartName="/xl/media/image1182.gif" ContentType="image/gif"/>
  <Override PartName="/xl/media/image292.gif" ContentType="image/gif"/>
  <Override PartName="/xl/media/image1183.gif" ContentType="image/gif"/>
  <Override PartName="/xl/media/image293.gif" ContentType="image/gif"/>
  <Override PartName="/xl/media/image1184.gif" ContentType="image/gif"/>
  <Override PartName="/xl/media/image294.gif" ContentType="image/gif"/>
  <Override PartName="/xl/media/image1185.gif" ContentType="image/gif"/>
  <Override PartName="/xl/media/image295.gif" ContentType="image/gif"/>
  <Override PartName="/xl/media/image1186.gif" ContentType="image/gif"/>
  <Override PartName="/xl/media/image296.gif" ContentType="image/gif"/>
  <Override PartName="/xl/media/image1187.gif" ContentType="image/gif"/>
  <Override PartName="/xl/media/image297.gif" ContentType="image/gif"/>
  <Override PartName="/xl/media/image1188.gif" ContentType="image/gif"/>
  <Override PartName="/xl/media/image298.gif" ContentType="image/gif"/>
  <Override PartName="/xl/media/image1220.gif" ContentType="image/gif"/>
  <Override PartName="/xl/media/image330.gif" ContentType="image/gif"/>
  <Override PartName="/xl/media/image1221.gif" ContentType="image/gif"/>
  <Override PartName="/xl/media/image331.gif" ContentType="image/gif"/>
  <Override PartName="/xl/media/image1222.gif" ContentType="image/gif"/>
  <Override PartName="/xl/media/image332.gif" ContentType="image/gif"/>
  <Override PartName="/xl/media/image1223.gif" ContentType="image/gif"/>
  <Override PartName="/xl/media/image333.gif" ContentType="image/gif"/>
  <Override PartName="/xl/media/image1224.gif" ContentType="image/gif"/>
  <Override PartName="/xl/media/image334.gif" ContentType="image/gif"/>
  <Override PartName="/xl/media/image1225.gif" ContentType="image/gif"/>
  <Override PartName="/xl/media/image335.gif" ContentType="image/gif"/>
  <Override PartName="/xl/media/image1226.gif" ContentType="image/gif"/>
  <Override PartName="/xl/media/image336.gif" ContentType="image/gif"/>
  <Override PartName="/xl/media/image1230.gif" ContentType="image/gif"/>
  <Override PartName="/xl/media/image340.gif" ContentType="image/gif"/>
  <Override PartName="/xl/media/image1231.gif" ContentType="image/gif"/>
  <Override PartName="/xl/media/image341.gif" ContentType="image/gif"/>
  <Override PartName="/xl/media/image1232.gif" ContentType="image/gif"/>
  <Override PartName="/xl/media/image342.gif" ContentType="image/gif"/>
  <Override PartName="/xl/media/image1233.gif" ContentType="image/gif"/>
  <Override PartName="/xl/media/image343.gif" ContentType="image/gif"/>
  <Override PartName="/xl/media/image1234.gif" ContentType="image/gif"/>
  <Override PartName="/xl/media/image344.gif" ContentType="image/gif"/>
  <Override PartName="/xl/media/image1235.gif" ContentType="image/gif"/>
  <Override PartName="/xl/media/image345.gif" ContentType="image/gif"/>
  <Override PartName="/xl/media/image1236.gif" ContentType="image/gif"/>
  <Override PartName="/xl/media/image346.gif" ContentType="image/gif"/>
  <Override PartName="/xl/media/image507.gif" ContentType="image/gif"/>
  <Override PartName="/xl/media/image1688.gif" ContentType="image/gif"/>
  <Override PartName="/xl/media/image798.gif" ContentType="image/gif"/>
  <Override PartName="/xl/media/image1240.gif" ContentType="image/gif"/>
  <Override PartName="/xl/media/image350.gif" ContentType="image/gif"/>
  <Override PartName="/xl/media/image508.gif" ContentType="image/gif"/>
  <Override PartName="/xl/media/image1689.gif" ContentType="image/gif"/>
  <Override PartName="/xl/media/image799.gif" ContentType="image/gif"/>
  <Override PartName="/xl/media/image1241.gif" ContentType="image/gif"/>
  <Override PartName="/xl/media/image351.gif" ContentType="image/gif"/>
  <Override PartName="/xl/media/image509.gif" ContentType="image/gif"/>
  <Override PartName="/xl/media/image1242.gif" ContentType="image/gif"/>
  <Override PartName="/xl/media/image352.gif" ContentType="image/gif"/>
  <Override PartName="/xl/media/image1243.gif" ContentType="image/gif"/>
  <Override PartName="/xl/media/image353.gif" ContentType="image/gif"/>
  <Override PartName="/xl/media/image1244.gif" ContentType="image/gif"/>
  <Override PartName="/xl/media/image354.gif" ContentType="image/gif"/>
  <Override PartName="/xl/media/image1245.gif" ContentType="image/gif"/>
  <Override PartName="/xl/media/image355.gif" ContentType="image/gif"/>
  <Override PartName="/xl/media/image1246.gif" ContentType="image/gif"/>
  <Override PartName="/xl/media/image356.gif" ContentType="image/gif"/>
  <Override PartName="/xl/media/image1247.gif" ContentType="image/gif"/>
  <Override PartName="/xl/media/image357.gif" ContentType="image/gif"/>
  <Override PartName="/xl/media/image1248.gif" ContentType="image/gif"/>
  <Override PartName="/xl/media/image358.gif" ContentType="image/gif"/>
  <Override PartName="/xl/media/image1249.gif" ContentType="image/gif"/>
  <Override PartName="/xl/media/image359.gif" ContentType="image/gif"/>
  <Override PartName="/xl/media/image1250.gif" ContentType="image/gif"/>
  <Override PartName="/xl/media/image360.gif" ContentType="image/gif"/>
  <Override PartName="/xl/media/image1251.gif" ContentType="image/gif"/>
  <Override PartName="/xl/media/image361.gif" ContentType="image/gif"/>
  <Override PartName="/xl/media/image1252.gif" ContentType="image/gif"/>
  <Override PartName="/xl/media/image362.gif" ContentType="image/gif"/>
  <Override PartName="/xl/media/image1253.gif" ContentType="image/gif"/>
  <Override PartName="/xl/media/image363.gif" ContentType="image/gif"/>
  <Override PartName="/xl/media/image1254.gif" ContentType="image/gif"/>
  <Override PartName="/xl/media/image364.gif" ContentType="image/gif"/>
  <Override PartName="/xl/media/image1255.gif" ContentType="image/gif"/>
  <Override PartName="/xl/media/image365.gif" ContentType="image/gif"/>
  <Override PartName="/xl/media/image1256.gif" ContentType="image/gif"/>
  <Override PartName="/xl/media/image366.gif" ContentType="image/gif"/>
  <Override PartName="/xl/media/image1257.gif" ContentType="image/gif"/>
  <Override PartName="/xl/media/image367.gif" ContentType="image/gif"/>
  <Override PartName="/xl/media/image1258.gif" ContentType="image/gif"/>
  <Override PartName="/xl/media/image368.gif" ContentType="image/gif"/>
  <Override PartName="/xl/media/image1259.gif" ContentType="image/gif"/>
  <Override PartName="/xl/media/image369.gif" ContentType="image/gif"/>
  <Override PartName="/xl/media/image1260.gif" ContentType="image/gif"/>
  <Override PartName="/xl/media/image370.gif" ContentType="image/gif"/>
  <Override PartName="/xl/media/image1261.gif" ContentType="image/gif"/>
  <Override PartName="/xl/media/image371.gif" ContentType="image/gif"/>
  <Override PartName="/xl/media/image1262.gif" ContentType="image/gif"/>
  <Override PartName="/xl/media/image372.gif" ContentType="image/gif"/>
  <Override PartName="/xl/media/image1263.gif" ContentType="image/gif"/>
  <Override PartName="/xl/media/image373.gif" ContentType="image/gif"/>
  <Override PartName="/xl/media/image1264.gif" ContentType="image/gif"/>
  <Override PartName="/xl/media/image374.gif" ContentType="image/gif"/>
  <Override PartName="/xl/media/image1265.gif" ContentType="image/gif"/>
  <Override PartName="/xl/media/image375.gif" ContentType="image/gif"/>
  <Override PartName="/xl/media/image1266.gif" ContentType="image/gif"/>
  <Override PartName="/xl/media/image376.gif" ContentType="image/gif"/>
  <Override PartName="/xl/media/image1267.gif" ContentType="image/gif"/>
  <Override PartName="/xl/media/image377.gif" ContentType="image/gif"/>
  <Override PartName="/xl/media/image1268.gif" ContentType="image/gif"/>
  <Override PartName="/xl/media/image378.gif" ContentType="image/gif"/>
  <Override PartName="/xl/media/image1269.gif" ContentType="image/gif"/>
  <Override PartName="/xl/media/image379.gif" ContentType="image/gif"/>
  <Override PartName="/xl/media/image1273.gif" ContentType="image/gif"/>
  <Override PartName="/xl/media/image383.gif" ContentType="image/gif"/>
  <Override PartName="/xl/media/image1274.gif" ContentType="image/gif"/>
  <Override PartName="/xl/media/image384.gif" ContentType="image/gif"/>
  <Override PartName="/xl/media/image1275.gif" ContentType="image/gif"/>
  <Override PartName="/xl/media/image385.gif" ContentType="image/gif"/>
  <Override PartName="/xl/media/image1276.gif" ContentType="image/gif"/>
  <Override PartName="/xl/media/image386.gif" ContentType="image/gif"/>
  <Override PartName="/xl/media/image1277.gif" ContentType="image/gif"/>
  <Override PartName="/xl/media/image387.gif" ContentType="image/gif"/>
  <Override PartName="/xl/media/image1278.gif" ContentType="image/gif"/>
  <Override PartName="/xl/media/image388.gif" ContentType="image/gif"/>
  <Override PartName="/xl/media/image1279.gif" ContentType="image/gif"/>
  <Override PartName="/xl/media/image389.gif" ContentType="image/gif"/>
  <Override PartName="/xl/media/image400.gif" ContentType="image/gif"/>
  <Override PartName="/xl/media/image1581.gif" ContentType="image/gif"/>
  <Override PartName="/xl/media/image691.gif" ContentType="image/gif"/>
  <Override PartName="/xl/media/image401.gif" ContentType="image/gif"/>
  <Override PartName="/xl/media/image1582.gif" ContentType="image/gif"/>
  <Override PartName="/xl/media/image692.gif" ContentType="image/gif"/>
  <Override PartName="/xl/media/image402.gif" ContentType="image/gif"/>
  <Override PartName="/xl/media/image1583.gif" ContentType="image/gif"/>
  <Override PartName="/xl/media/image693.gif" ContentType="image/gif"/>
  <Override PartName="/xl/media/image403.gif" ContentType="image/gif"/>
  <Override PartName="/xl/media/image1584.gif" ContentType="image/gif"/>
  <Override PartName="/xl/media/image694.gif" ContentType="image/gif"/>
  <Override PartName="/xl/media/image404.gif" ContentType="image/gif"/>
  <Override PartName="/xl/media/image1585.gif" ContentType="image/gif"/>
  <Override PartName="/xl/media/image695.gif" ContentType="image/gif"/>
  <Override PartName="/xl/media/image405.gif" ContentType="image/gif"/>
  <Override PartName="/xl/media/image1586.gif" ContentType="image/gif"/>
  <Override PartName="/xl/media/image696.gif" ContentType="image/gif"/>
  <Override PartName="/xl/media/image406.gif" ContentType="image/gif"/>
  <Override PartName="/xl/media/image1587.gif" ContentType="image/gif"/>
  <Override PartName="/xl/media/image697.gif" ContentType="image/gif"/>
  <Override PartName="/xl/media/image1300.gif" ContentType="image/gif"/>
  <Override PartName="/xl/media/image410.gif" ContentType="image/gif"/>
  <Override PartName="/xl/media/image1301.gif" ContentType="image/gif"/>
  <Override PartName="/xl/media/image411.gif" ContentType="image/gif"/>
  <Override PartName="/xl/media/image1302.gif" ContentType="image/gif"/>
  <Override PartName="/xl/media/image412.gif" ContentType="image/gif"/>
  <Override PartName="/xl/media/image1303.gif" ContentType="image/gif"/>
  <Override PartName="/xl/media/image413.gif" ContentType="image/gif"/>
  <Override PartName="/xl/media/image1304.gif" ContentType="image/gif"/>
  <Override PartName="/xl/media/image414.gif" ContentType="image/gif"/>
  <Override PartName="/xl/media/image1305.gif" ContentType="image/gif"/>
  <Override PartName="/xl/media/image415.gif" ContentType="image/gif"/>
  <Override PartName="/xl/media/image1306.gif" ContentType="image/gif"/>
  <Override PartName="/xl/media/image416.gif" ContentType="image/gif"/>
  <Override PartName="/xl/media/image1310.gif" ContentType="image/gif"/>
  <Override PartName="/xl/media/image420.gif" ContentType="image/gif"/>
  <Override PartName="/xl/media/image1311.gif" ContentType="image/gif"/>
  <Override PartName="/xl/media/image421.gif" ContentType="image/gif"/>
  <Override PartName="/xl/media/image1312.gif" ContentType="image/gif"/>
  <Override PartName="/xl/media/image422.gif" ContentType="image/gif"/>
  <Override PartName="/xl/media/image1313.gif" ContentType="image/gif"/>
  <Override PartName="/xl/media/image423.gif" ContentType="image/gif"/>
  <Override PartName="/xl/media/image1314.gif" ContentType="image/gif"/>
  <Override PartName="/xl/media/image424.gif" ContentType="image/gif"/>
  <Override PartName="/xl/media/image1315.gif" ContentType="image/gif"/>
  <Override PartName="/xl/media/image425.gif" ContentType="image/gif"/>
  <Override PartName="/xl/media/image1316.gif" ContentType="image/gif"/>
  <Override PartName="/xl/media/image426.gif" ContentType="image/gif"/>
  <Override PartName="/xl/media/image1320.gif" ContentType="image/gif"/>
  <Override PartName="/xl/media/image430.gif" ContentType="image/gif"/>
  <Override PartName="/xl/media/image1321.gif" ContentType="image/gif"/>
  <Override PartName="/xl/media/image431.gif" ContentType="image/gif"/>
  <Override PartName="/xl/media/image1322.gif" ContentType="image/gif"/>
  <Override PartName="/xl/media/image432.gif" ContentType="image/gif"/>
  <Override PartName="/xl/media/image1323.gif" ContentType="image/gif"/>
  <Override PartName="/xl/media/image433.gif" ContentType="image/gif"/>
  <Override PartName="/xl/media/image1324.gif" ContentType="image/gif"/>
  <Override PartName="/xl/media/image434.gif" ContentType="image/gif"/>
  <Override PartName="/xl/media/image1325.gif" ContentType="image/gif"/>
  <Override PartName="/xl/media/image435.gif" ContentType="image/gif"/>
  <Override PartName="/xl/media/image1326.gif" ContentType="image/gif"/>
  <Override PartName="/xl/media/image436.gif" ContentType="image/gif"/>
  <Override PartName="/xl/media/image1330.gif" ContentType="image/gif"/>
  <Override PartName="/xl/media/image440.gif" ContentType="image/gif"/>
  <Override PartName="/xl/media/image1331.gif" ContentType="image/gif"/>
  <Override PartName="/xl/media/image441.gif" ContentType="image/gif"/>
  <Override PartName="/xl/media/image1332.gif" ContentType="image/gif"/>
  <Override PartName="/xl/media/image442.gif" ContentType="image/gif"/>
  <Override PartName="/xl/media/image1333.gif" ContentType="image/gif"/>
  <Override PartName="/xl/media/image443.gif" ContentType="image/gif"/>
  <Override PartName="/xl/media/image1334.gif" ContentType="image/gif"/>
  <Override PartName="/xl/media/image444.gif" ContentType="image/gif"/>
  <Override PartName="/xl/media/image1335.gif" ContentType="image/gif"/>
  <Override PartName="/xl/media/image445.gif" ContentType="image/gif"/>
  <Override PartName="/xl/media/image1336.gif" ContentType="image/gif"/>
  <Override PartName="/xl/media/image446.gif" ContentType="image/gif"/>
  <Override PartName="/xl/media/image1340.gif" ContentType="image/gif"/>
  <Override PartName="/xl/media/image450.gif" ContentType="image/gif"/>
  <Override PartName="/xl/media/image1341.gif" ContentType="image/gif"/>
  <Override PartName="/xl/media/image451.gif" ContentType="image/gif"/>
  <Override PartName="/xl/media/image1342.gif" ContentType="image/gif"/>
  <Override PartName="/xl/media/image452.gif" ContentType="image/gif"/>
  <Override PartName="/xl/media/image1343.gif" ContentType="image/gif"/>
  <Override PartName="/xl/media/image453.gif" ContentType="image/gif"/>
  <Override PartName="/xl/media/image1344.gif" ContentType="image/gif"/>
  <Override PartName="/xl/media/image454.gif" ContentType="image/gif"/>
  <Override PartName="/xl/media/image1345.gif" ContentType="image/gif"/>
  <Override PartName="/xl/media/image455.gif" ContentType="image/gif"/>
  <Override PartName="/xl/media/image1346.gif" ContentType="image/gif"/>
  <Override PartName="/xl/media/image456.gif" ContentType="image/gif"/>
  <Override PartName="/xl/media/image1348.gif" ContentType="image/gif"/>
  <Override PartName="/xl/media/image458.gif" ContentType="image/gif"/>
  <Override PartName="/xl/media/image1349.gif" ContentType="image/gif"/>
  <Override PartName="/xl/media/image459.gif" ContentType="image/gif"/>
  <Override PartName="/xl/media/image1350.gif" ContentType="image/gif"/>
  <Override PartName="/xl/media/image460.gif" ContentType="image/gif"/>
  <Override PartName="/xl/media/image1351.gif" ContentType="image/gif"/>
  <Override PartName="/xl/media/image461.gif" ContentType="image/gif"/>
  <Override PartName="/xl/media/image1352.gif" ContentType="image/gif"/>
  <Override PartName="/xl/media/image462.gif" ContentType="image/gif"/>
  <Override PartName="/xl/media/image1353.gif" ContentType="image/gif"/>
  <Override PartName="/xl/media/image463.gif" ContentType="image/gif"/>
  <Override PartName="/xl/media/image1354.gif" ContentType="image/gif"/>
  <Override PartName="/xl/media/image464.gif" ContentType="image/gif"/>
  <Override PartName="/xl/media/image1355.gif" ContentType="image/gif"/>
  <Override PartName="/xl/media/image465.gif" ContentType="image/gif"/>
  <Override PartName="/xl/media/image1356.gif" ContentType="image/gif"/>
  <Override PartName="/xl/media/image466.gif" ContentType="image/gif"/>
  <Override PartName="/xl/media/image1357.gif" ContentType="image/gif"/>
  <Override PartName="/xl/media/image467.gif" ContentType="image/gif"/>
  <Override PartName="/xl/media/image1358.gif" ContentType="image/gif"/>
  <Override PartName="/xl/media/image468.gif" ContentType="image/gif"/>
  <Override PartName="/xl/media/image1359.gif" ContentType="image/gif"/>
  <Override PartName="/xl/media/image469.gif" ContentType="image/gif"/>
  <Override PartName="/xl/media/image1360.gif" ContentType="image/gif"/>
  <Override PartName="/xl/media/image470.gif" ContentType="image/gif"/>
  <Override PartName="/xl/media/image1361.gif" ContentType="image/gif"/>
  <Override PartName="/xl/media/image471.gif" ContentType="image/gif"/>
  <Override PartName="/xl/media/image1362.gif" ContentType="image/gif"/>
  <Override PartName="/xl/media/image472.gif" ContentType="image/gif"/>
  <Override PartName="/xl/media/image1363.gif" ContentType="image/gif"/>
  <Override PartName="/xl/media/image473.gif" ContentType="image/gif"/>
  <Override PartName="/xl/media/image1364.gif" ContentType="image/gif"/>
  <Override PartName="/xl/media/image474.gif" ContentType="image/gif"/>
  <Override PartName="/xl/media/image1365.gif" ContentType="image/gif"/>
  <Override PartName="/xl/media/image475.gif" ContentType="image/gif"/>
  <Override PartName="/xl/media/image1366.gif" ContentType="image/gif"/>
  <Override PartName="/xl/media/image476.gif" ContentType="image/gif"/>
  <Override PartName="/xl/media/image1367.gif" ContentType="image/gif"/>
  <Override PartName="/xl/media/image477.gif" ContentType="image/gif"/>
  <Override PartName="/xl/media/image1368.gif" ContentType="image/gif"/>
  <Override PartName="/xl/media/image478.gif" ContentType="image/gif"/>
  <Override PartName="/xl/media/image1369.gif" ContentType="image/gif"/>
  <Override PartName="/xl/media/image479.gif" ContentType="image/gif"/>
  <Override PartName="/xl/media/image1370.gif" ContentType="image/gif"/>
  <Override PartName="/xl/media/image480.gif" ContentType="image/gif"/>
  <Override PartName="/xl/media/image1371.gif" ContentType="image/gif"/>
  <Override PartName="/xl/media/image481.gif" ContentType="image/gif"/>
  <Override PartName="/xl/media/image1372.gif" ContentType="image/gif"/>
  <Override PartName="/xl/media/image482.gif" ContentType="image/gif"/>
  <Override PartName="/xl/media/image1373.gif" ContentType="image/gif"/>
  <Override PartName="/xl/media/image483.gif" ContentType="image/gif"/>
  <Override PartName="/xl/media/image1374.gif" ContentType="image/gif"/>
  <Override PartName="/xl/media/image484.gif" ContentType="image/gif"/>
  <Override PartName="/xl/media/image485.gif" ContentType="image/gif"/>
  <Override PartName="/xl/media/image1375.gif" ContentType="image/gif"/>
  <Override PartName="/xl/media/image486.gif" ContentType="image/gif"/>
  <Override PartName="/xl/media/image1376.gif" ContentType="image/gif"/>
  <Override PartName="/xl/media/image487.gif" ContentType="image/gif"/>
  <Override PartName="/xl/media/image1377.gif" ContentType="image/gif"/>
  <Override PartName="/xl/media/image488.gif" ContentType="image/gif"/>
  <Override PartName="/xl/media/image1378.gif" ContentType="image/gif"/>
  <Override PartName="/xl/media/image489.gif" ContentType="image/gif"/>
  <Override PartName="/xl/media/image1379.gif" ContentType="image/gif"/>
  <Override PartName="/xl/media/image490.gif" ContentType="image/gif"/>
  <Override PartName="/xl/media/image1380.gif" ContentType="image/gif"/>
  <Override PartName="/xl/media/image791.gif" ContentType="image/gif"/>
  <Override PartName="/xl/media/image1681.gif" ContentType="image/gif"/>
  <Override PartName="/xl/media/image500.gif" ContentType="image/gif"/>
  <Override PartName="/xl/media/image792.gif" ContentType="image/gif"/>
  <Override PartName="/xl/media/image1682.gif" ContentType="image/gif"/>
  <Override PartName="/xl/media/image501.gif" ContentType="image/gif"/>
  <Override PartName="/xl/media/image793.gif" ContentType="image/gif"/>
  <Override PartName="/xl/media/image1683.gif" ContentType="image/gif"/>
  <Override PartName="/xl/media/image502.gif" ContentType="image/gif"/>
  <Override PartName="/xl/media/image794.gif" ContentType="image/gif"/>
  <Override PartName="/xl/media/image1684.gif" ContentType="image/gif"/>
  <Override PartName="/xl/media/image503.gif" ContentType="image/gif"/>
  <Override PartName="/xl/media/image795.gif" ContentType="image/gif"/>
  <Override PartName="/xl/media/image1685.gif" ContentType="image/gif"/>
  <Override PartName="/xl/media/image504.gif" ContentType="image/gif"/>
  <Override PartName="/xl/media/image796.gif" ContentType="image/gif"/>
  <Override PartName="/xl/media/image1686.gif" ContentType="image/gif"/>
  <Override PartName="/xl/media/image505.gif" ContentType="image/gif"/>
  <Override PartName="/xl/media/image797.gif" ContentType="image/gif"/>
  <Override PartName="/xl/media/image1687.gif" ContentType="image/gif"/>
  <Override PartName="/xl/media/image506.gif" ContentType="image/gif"/>
  <Override PartName="/xl/media/image510.gif" ContentType="image/gif"/>
  <Override PartName="/xl/media/image1400.gif" ContentType="image/gif"/>
  <Override PartName="/xl/media/image511.gif" ContentType="image/gif"/>
  <Override PartName="/xl/media/image1401.gif" ContentType="image/gif"/>
  <Override PartName="/xl/media/image512.gif" ContentType="image/gif"/>
  <Override PartName="/xl/media/image1402.gif" ContentType="image/gif"/>
  <Override PartName="/xl/media/image513.gif" ContentType="image/gif"/>
  <Override PartName="/xl/media/image1403.gif" ContentType="image/gif"/>
  <Override PartName="/xl/media/image514.gif" ContentType="image/gif"/>
  <Override PartName="/xl/media/image1404.gif" ContentType="image/gif"/>
  <Override PartName="/xl/media/image515.gif" ContentType="image/gif"/>
  <Override PartName="/xl/media/image1405.gif" ContentType="image/gif"/>
  <Override PartName="/xl/media/image516.gif" ContentType="image/gif"/>
  <Override PartName="/xl/media/image1406.gif" ContentType="image/gif"/>
  <Override PartName="/xl/media/image517.gif" ContentType="image/gif"/>
  <Override PartName="/xl/media/image1407.gif" ContentType="image/gif"/>
  <Override PartName="/xl/media/image518.gif" ContentType="image/gif"/>
  <Override PartName="/xl/media/image1408.gif" ContentType="image/gif"/>
  <Override PartName="/xl/media/image519.gif" ContentType="image/gif"/>
  <Override PartName="/xl/media/image1409.gif" ContentType="image/gif"/>
  <Override PartName="/xl/media/image520.gif" ContentType="image/gif"/>
  <Override PartName="/xl/media/image1410.gif" ContentType="image/gif"/>
  <Override PartName="/xl/media/image521.gif" ContentType="image/gif"/>
  <Override PartName="/xl/media/image1411.gif" ContentType="image/gif"/>
  <Override PartName="/xl/media/image522.gif" ContentType="image/gif"/>
  <Override PartName="/xl/media/image1412.gif" ContentType="image/gif"/>
  <Override PartName="/xl/media/image523.gif" ContentType="image/gif"/>
  <Override PartName="/xl/media/image1413.gif" ContentType="image/gif"/>
  <Override PartName="/xl/media/image524.gif" ContentType="image/gif"/>
  <Override PartName="/xl/media/image1414.gif" ContentType="image/gif"/>
  <Override PartName="/xl/media/image525.gif" ContentType="image/gif"/>
  <Override PartName="/xl/media/image1415.gif" ContentType="image/gif"/>
  <Override PartName="/xl/media/image526.gif" ContentType="image/gif"/>
  <Override PartName="/xl/media/image1416.gif" ContentType="image/gif"/>
  <Override PartName="/xl/media/image527.gif" ContentType="image/gif"/>
  <Override PartName="/xl/media/image1417.gif" ContentType="image/gif"/>
  <Override PartName="/xl/media/image528.gif" ContentType="image/gif"/>
  <Override PartName="/xl/media/image1418.gif" ContentType="image/gif"/>
  <Override PartName="/xl/media/image529.gif" ContentType="image/gif"/>
  <Override PartName="/xl/media/image1419.gif" ContentType="image/gif"/>
  <Override PartName="/xl/media/image891.gif" ContentType="image/gif"/>
  <Override PartName="/xl/media/image1781.gif" ContentType="image/gif"/>
  <Override PartName="/xl/media/image600.gif" ContentType="image/gif"/>
  <Override PartName="/xl/media/image892.gif" ContentType="image/gif"/>
  <Override PartName="/xl/media/image1782.gif" ContentType="image/gif"/>
  <Override PartName="/xl/media/image601.gif" ContentType="image/gif"/>
  <Override PartName="/xl/media/image893.gif" ContentType="image/gif"/>
  <Override PartName="/xl/media/image1783.gif" ContentType="image/gif"/>
  <Override PartName="/xl/media/image602.gif" ContentType="image/gif"/>
  <Override PartName="/xl/media/image894.gif" ContentType="image/gif"/>
  <Override PartName="/xl/media/image1784.gif" ContentType="image/gif"/>
  <Override PartName="/xl/media/image603.gif" ContentType="image/gif"/>
  <Override PartName="/xl/media/image895.gif" ContentType="image/gif"/>
  <Override PartName="/xl/media/image1785.gif" ContentType="image/gif"/>
  <Override PartName="/xl/media/image604.gif" ContentType="image/gif"/>
  <Override PartName="/xl/media/image896.gif" ContentType="image/gif"/>
  <Override PartName="/xl/media/image1786.gif" ContentType="image/gif"/>
  <Override PartName="/xl/media/image605.gif" ContentType="image/gif"/>
  <Override PartName="/xl/media/image897.gif" ContentType="image/gif"/>
  <Override PartName="/xl/media/image1787.gif" ContentType="image/gif"/>
  <Override PartName="/xl/media/image606.gif" ContentType="image/gif"/>
  <Override PartName="/xl/media/image898.gif" ContentType="image/gif"/>
  <Override PartName="/xl/media/image1788.gif" ContentType="image/gif"/>
  <Override PartName="/xl/media/image607.gif" ContentType="image/gif"/>
  <Override PartName="/xl/media/image899.gif" ContentType="image/gif"/>
  <Override PartName="/xl/media/image1789.gif" ContentType="image/gif"/>
  <Override PartName="/xl/media/image608.gif" ContentType="image/gif"/>
  <Override PartName="/xl/media/image609.gif" ContentType="image/gif"/>
  <Override PartName="/xl/media/image610.gif" ContentType="image/gif"/>
  <Override PartName="/xl/media/image1500.gif" ContentType="image/gif"/>
  <Override PartName="/xl/media/image611.gif" ContentType="image/gif"/>
  <Override PartName="/xl/media/image1501.gif" ContentType="image/gif"/>
  <Override PartName="/xl/media/image612.gif" ContentType="image/gif"/>
  <Override PartName="/xl/media/image1502.gif" ContentType="image/gif"/>
  <Override PartName="/xl/media/image613.gif" ContentType="image/gif"/>
  <Override PartName="/xl/media/image1503.gif" ContentType="image/gif"/>
  <Override PartName="/xl/media/image614.gif" ContentType="image/gif"/>
  <Override PartName="/xl/media/image1504.gif" ContentType="image/gif"/>
  <Override PartName="/xl/media/image615.gif" ContentType="image/gif"/>
  <Override PartName="/xl/media/image1505.gif" ContentType="image/gif"/>
  <Override PartName="/xl/media/image616.gif" ContentType="image/gif"/>
  <Override PartName="/xl/media/image1506.gif" ContentType="image/gif"/>
  <Override PartName="/xl/media/image617.gif" ContentType="image/gif"/>
  <Override PartName="/xl/media/image1507.gif" ContentType="image/gif"/>
  <Override PartName="/xl/media/image618.gif" ContentType="image/gif"/>
  <Override PartName="/xl/media/image1508.gif" ContentType="image/gif"/>
  <Override PartName="/xl/media/image619.gif" ContentType="image/gif"/>
  <Override PartName="/xl/media/image1509.gif" ContentType="image/gif"/>
  <Override PartName="/xl/media/image620.gif" ContentType="image/gif"/>
  <Override PartName="/xl/media/image1510.gif" ContentType="image/gif"/>
  <Override PartName="/xl/media/image621.gif" ContentType="image/gif"/>
  <Override PartName="/xl/media/image1511.gif" ContentType="image/gif"/>
  <Override PartName="/xl/media/image622.gif" ContentType="image/gif"/>
  <Override PartName="/xl/media/image1512.gif" ContentType="image/gif"/>
  <Override PartName="/xl/media/image623.gif" ContentType="image/gif"/>
  <Override PartName="/xl/media/image1513.gif" ContentType="image/gif"/>
  <Override PartName="/xl/media/image624.gif" ContentType="image/gif"/>
  <Override PartName="/xl/media/image1514.gif" ContentType="image/gif"/>
  <Override PartName="/xl/media/image625.gif" ContentType="image/gif"/>
  <Override PartName="/xl/media/image1515.gif" ContentType="image/gif"/>
  <Override PartName="/xl/media/image626.gif" ContentType="image/gif"/>
  <Override PartName="/xl/media/image1516.gif" ContentType="image/gif"/>
  <Override PartName="/xl/media/image627.gif" ContentType="image/gif"/>
  <Override PartName="/xl/media/image1517.gif" ContentType="image/gif"/>
  <Override PartName="/xl/media/image628.gif" ContentType="image/gif"/>
  <Override PartName="/xl/media/image1518.gif" ContentType="image/gif"/>
  <Override PartName="/xl/media/image629.gif" ContentType="image/gif"/>
  <Override PartName="/xl/media/image1519.gif" ContentType="image/gif"/>
  <Override PartName="/xl/media/image630.gif" ContentType="image/gif"/>
  <Override PartName="/xl/media/image1520.gif" ContentType="image/gif"/>
  <Override PartName="/xl/media/image631.gif" ContentType="image/gif"/>
  <Override PartName="/xl/media/image1521.gif" ContentType="image/gif"/>
  <Override PartName="/xl/media/image632.gif" ContentType="image/gif"/>
  <Override PartName="/xl/media/image1522.gif" ContentType="image/gif"/>
  <Override PartName="/xl/media/image633.gif" ContentType="image/gif"/>
  <Override PartName="/xl/media/image1523.gif" ContentType="image/gif"/>
  <Override PartName="/xl/media/image634.gif" ContentType="image/gif"/>
  <Override PartName="/xl/media/image1524.gif" ContentType="image/gif"/>
  <Override PartName="/xl/media/image635.gif" ContentType="image/gif"/>
  <Override PartName="/xl/media/image1525.gif" ContentType="image/gif"/>
  <Override PartName="/xl/media/image636.gif" ContentType="image/gif"/>
  <Override PartName="/xl/media/image1526.gif" ContentType="image/gif"/>
  <Override PartName="/xl/media/image637.gif" ContentType="image/gif"/>
  <Override PartName="/xl/media/image1527.gif" ContentType="image/gif"/>
  <Override PartName="/xl/media/image638.gif" ContentType="image/gif"/>
  <Override PartName="/xl/media/image1528.gif" ContentType="image/gif"/>
  <Override PartName="/xl/media/image639.gif" ContentType="image/gif"/>
  <Override PartName="/xl/media/image1529.gif" ContentType="image/gif"/>
  <Override PartName="/xl/media/image640.gif" ContentType="image/gif"/>
  <Override PartName="/xl/media/image1530.gif" ContentType="image/gif"/>
  <Override PartName="/xl/media/image641.gif" ContentType="image/gif"/>
  <Override PartName="/xl/media/image1531.gif" ContentType="image/gif"/>
  <Override PartName="/xl/media/image642.gif" ContentType="image/gif"/>
  <Override PartName="/xl/media/image1532.gif" ContentType="image/gif"/>
  <Override PartName="/xl/media/image643.gif" ContentType="image/gif"/>
  <Override PartName="/xl/media/image1533.gif" ContentType="image/gif"/>
  <Override PartName="/xl/media/image644.gif" ContentType="image/gif"/>
  <Override PartName="/xl/media/image1534.gif" ContentType="image/gif"/>
  <Override PartName="/xl/media/image645.gif" ContentType="image/gif"/>
  <Override PartName="/xl/media/image1535.gif" ContentType="image/gif"/>
  <Override PartName="/xl/media/image646.gif" ContentType="image/gif"/>
  <Override PartName="/xl/media/image1536.gif" ContentType="image/gif"/>
  <Override PartName="/xl/media/image647.gif" ContentType="image/gif"/>
  <Override PartName="/xl/media/image1537.gif" ContentType="image/gif"/>
  <Override PartName="/xl/media/image648.gif" ContentType="image/gif"/>
  <Override PartName="/xl/media/image1538.gif" ContentType="image/gif"/>
  <Override PartName="/xl/media/image649.gif" ContentType="image/gif"/>
  <Override PartName="/xl/media/image1539.gif" ContentType="image/gif"/>
  <Override PartName="/xl/media/image650.gif" ContentType="image/gif"/>
  <Override PartName="/xl/media/image1540.gif" ContentType="image/gif"/>
  <Override PartName="/xl/media/image651.gif" ContentType="image/gif"/>
  <Override PartName="/xl/media/image1541.gif" ContentType="image/gif"/>
  <Override PartName="/xl/media/image652.gif" ContentType="image/gif"/>
  <Override PartName="/xl/media/image1542.gif" ContentType="image/gif"/>
  <Override PartName="/xl/media/image653.gif" ContentType="image/gif"/>
  <Override PartName="/xl/media/image1543.gif" ContentType="image/gif"/>
  <Override PartName="/xl/media/image654.gif" ContentType="image/gif"/>
  <Override PartName="/xl/media/image1544.gif" ContentType="image/gif"/>
  <Override PartName="/xl/media/image655.gif" ContentType="image/gif"/>
  <Override PartName="/xl/media/image1545.gif" ContentType="image/gif"/>
  <Override PartName="/xl/media/image656.gif" ContentType="image/gif"/>
  <Override PartName="/xl/media/image1546.gif" ContentType="image/gif"/>
  <Override PartName="/xl/media/image657.gif" ContentType="image/gif"/>
  <Override PartName="/xl/media/image1547.gif" ContentType="image/gif"/>
  <Override PartName="/xl/media/image658.gif" ContentType="image/gif"/>
  <Override PartName="/xl/media/image1548.gif" ContentType="image/gif"/>
  <Override PartName="/xl/media/image659.gif" ContentType="image/gif"/>
  <Override PartName="/xl/media/image1549.gif" ContentType="image/gif"/>
  <Override PartName="/xl/media/image660.gif" ContentType="image/gif"/>
  <Override PartName="/xl/media/image1550.gif" ContentType="image/gif"/>
  <Override PartName="/xl/media/image661.gif" ContentType="image/gif"/>
  <Override PartName="/xl/media/image1551.gif" ContentType="image/gif"/>
  <Override PartName="/xl/media/image662.gif" ContentType="image/gif"/>
  <Override PartName="/xl/media/image1552.gif" ContentType="image/gif"/>
  <Override PartName="/xl/media/image663.gif" ContentType="image/gif"/>
  <Override PartName="/xl/media/image1553.gif" ContentType="image/gif"/>
  <Override PartName="/xl/media/image664.gif" ContentType="image/gif"/>
  <Override PartName="/xl/media/image1554.gif" ContentType="image/gif"/>
  <Override PartName="/xl/media/image665.gif" ContentType="image/gif"/>
  <Override PartName="/xl/media/image1555.gif" ContentType="image/gif"/>
  <Override PartName="/xl/media/image666.gif" ContentType="image/gif"/>
  <Override PartName="/xl/media/image1556.gif" ContentType="image/gif"/>
  <Override PartName="/xl/media/image667.gif" ContentType="image/gif"/>
  <Override PartName="/xl/media/image1557.gif" ContentType="image/gif"/>
  <Override PartName="/xl/media/image668.gif" ContentType="image/gif"/>
  <Override PartName="/xl/media/image1558.gif" ContentType="image/gif"/>
  <Override PartName="/xl/media/image669.gif" ContentType="image/gif"/>
  <Override PartName="/xl/media/image1559.gif" ContentType="image/gif"/>
  <Override PartName="/xl/media/image670.gif" ContentType="image/gif"/>
  <Override PartName="/xl/media/image1560.gif" ContentType="image/gif"/>
  <Override PartName="/xl/media/image671.gif" ContentType="image/gif"/>
  <Override PartName="/xl/media/image1561.gif" ContentType="image/gif"/>
  <Override PartName="/xl/media/image672.gif" ContentType="image/gif"/>
  <Override PartName="/xl/media/image1562.gif" ContentType="image/gif"/>
  <Override PartName="/xl/media/image673.gif" ContentType="image/gif"/>
  <Override PartName="/xl/media/image1563.gif" ContentType="image/gif"/>
  <Override PartName="/xl/media/image674.gif" ContentType="image/gif"/>
  <Override PartName="/xl/media/image1564.gif" ContentType="image/gif"/>
  <Override PartName="/xl/media/image675.gif" ContentType="image/gif"/>
  <Override PartName="/xl/media/image1565.gif" ContentType="image/gif"/>
  <Override PartName="/xl/media/image676.gif" ContentType="image/gif"/>
  <Override PartName="/xl/media/image1566.gif" ContentType="image/gif"/>
  <Override PartName="/xl/media/image677.gif" ContentType="image/gif"/>
  <Override PartName="/xl/media/image1567.gif" ContentType="image/gif"/>
  <Override PartName="/xl/media/image678.gif" ContentType="image/gif"/>
  <Override PartName="/xl/media/image1568.gif" ContentType="image/gif"/>
  <Override PartName="/xl/media/image679.gif" ContentType="image/gif"/>
  <Override PartName="/xl/media/image1569.gif" ContentType="image/gif"/>
  <Override PartName="/xl/media/image680.gif" ContentType="image/gif"/>
  <Override PartName="/xl/media/image1570.gif" ContentType="image/gif"/>
  <Override PartName="/xl/media/image681.gif" ContentType="image/gif"/>
  <Override PartName="/xl/media/image1571.gif" ContentType="image/gif"/>
  <Override PartName="/xl/media/image682.gif" ContentType="image/gif"/>
  <Override PartName="/xl/media/image1572.gif" ContentType="image/gif"/>
  <Override PartName="/xl/media/image683.gif" ContentType="image/gif"/>
  <Override PartName="/xl/media/image1573.gif" ContentType="image/gif"/>
  <Override PartName="/xl/media/image684.gif" ContentType="image/gif"/>
  <Override PartName="/xl/media/image1574.gif" ContentType="image/gif"/>
  <Override PartName="/xl/media/image685.gif" ContentType="image/gif"/>
  <Override PartName="/xl/media/image1575.gif" ContentType="image/gif"/>
  <Override PartName="/xl/media/image686.gif" ContentType="image/gif"/>
  <Override PartName="/xl/media/image1576.gif" ContentType="image/gif"/>
  <Override PartName="/xl/media/image687.gif" ContentType="image/gif"/>
  <Override PartName="/xl/media/image1577.gif" ContentType="image/gif"/>
  <Override PartName="/xl/media/image688.gif" ContentType="image/gif"/>
  <Override PartName="/xl/media/image1578.gif" ContentType="image/gif"/>
  <Override PartName="/xl/media/image689.gif" ContentType="image/gif"/>
  <Override PartName="/xl/media/image1579.gif" ContentType="image/gif"/>
  <Override PartName="/xl/media/image690.gif" ContentType="image/gif"/>
  <Override PartName="/xl/media/image1580.gif" ContentType="image/gif"/>
  <Override PartName="/xl/media/image991.gif" ContentType="image/gif"/>
  <Override PartName="/xl/media/image700.gif" ContentType="image/gif"/>
  <Override PartName="/xl/media/image992.gif" ContentType="image/gif"/>
  <Override PartName="/xl/media/image701.gif" ContentType="image/gif"/>
  <Override PartName="/xl/media/image993.gif" ContentType="image/gif"/>
  <Override PartName="/xl/media/image702.gif" ContentType="image/gif"/>
  <Override PartName="/xl/media/image994.gif" ContentType="image/gif"/>
  <Override PartName="/xl/media/image703.gif" ContentType="image/gif"/>
  <Override PartName="/xl/media/image995.gif" ContentType="image/gif"/>
  <Override PartName="/xl/media/image704.gif" ContentType="image/gif"/>
  <Override PartName="/xl/media/image996.gif" ContentType="image/gif"/>
  <Override PartName="/xl/media/image705.gif" ContentType="image/gif"/>
  <Override PartName="/xl/media/image997.gif" ContentType="image/gif"/>
  <Override PartName="/xl/media/image706.gif" ContentType="image/gif"/>
  <Override PartName="/xl/media/image998.gif" ContentType="image/gif"/>
  <Override PartName="/xl/media/image707.gif" ContentType="image/gif"/>
  <Override PartName="/xl/media/image999.gif" ContentType="image/gif"/>
  <Override PartName="/xl/media/image708.gif" ContentType="image/gif"/>
  <Override PartName="/xl/media/image709.gif" ContentType="image/gif"/>
  <Override PartName="/xl/media/image710.gif" ContentType="image/gif"/>
  <Override PartName="/xl/media/image1600.gif" ContentType="image/gif"/>
  <Override PartName="/xl/media/image711.gif" ContentType="image/gif"/>
  <Override PartName="/xl/media/image1601.gif" ContentType="image/gif"/>
  <Override PartName="/xl/media/image712.gif" ContentType="image/gif"/>
  <Override PartName="/xl/media/image1602.gif" ContentType="image/gif"/>
  <Override PartName="/xl/media/image713.gif" ContentType="image/gif"/>
  <Override PartName="/xl/media/image1603.gif" ContentType="image/gif"/>
  <Override PartName="/xl/media/image714.gif" ContentType="image/gif"/>
  <Override PartName="/xl/media/image1604.gif" ContentType="image/gif"/>
  <Override PartName="/xl/media/image715.gif" ContentType="image/gif"/>
  <Override PartName="/xl/media/image1605.gif" ContentType="image/gif"/>
  <Override PartName="/xl/media/image716.gif" ContentType="image/gif"/>
  <Override PartName="/xl/media/image1606.gif" ContentType="image/gif"/>
  <Override PartName="/xl/media/image717.gif" ContentType="image/gif"/>
  <Override PartName="/xl/media/image1607.gif" ContentType="image/gif"/>
  <Override PartName="/xl/media/image718.gif" ContentType="image/gif"/>
  <Override PartName="/xl/media/image1608.gif" ContentType="image/gif"/>
  <Override PartName="/xl/media/image719.gif" ContentType="image/gif"/>
  <Override PartName="/xl/media/image1609.gif" ContentType="image/gif"/>
  <Override PartName="/xl/media/image720.gif" ContentType="image/gif"/>
  <Override PartName="/xl/media/image1610.gif" ContentType="image/gif"/>
  <Override PartName="/xl/media/image721.gif" ContentType="image/gif"/>
  <Override PartName="/xl/media/image1611.gif" ContentType="image/gif"/>
  <Override PartName="/xl/media/image722.gif" ContentType="image/gif"/>
  <Override PartName="/xl/media/image1612.gif" ContentType="image/gif"/>
  <Override PartName="/xl/media/image723.gif" ContentType="image/gif"/>
  <Override PartName="/xl/media/image1613.gif" ContentType="image/gif"/>
  <Override PartName="/xl/media/image724.gif" ContentType="image/gif"/>
  <Override PartName="/xl/media/image1614.gif" ContentType="image/gif"/>
  <Override PartName="/xl/media/image725.gif" ContentType="image/gif"/>
  <Override PartName="/xl/media/image1615.gif" ContentType="image/gif"/>
  <Override PartName="/xl/media/image726.gif" ContentType="image/gif"/>
  <Override PartName="/xl/media/image1616.gif" ContentType="image/gif"/>
  <Override PartName="/xl/media/image727.gif" ContentType="image/gif"/>
  <Override PartName="/xl/media/image1617.gif" ContentType="image/gif"/>
  <Override PartName="/xl/media/image728.gif" ContentType="image/gif"/>
  <Override PartName="/xl/media/image1618.gif" ContentType="image/gif"/>
  <Override PartName="/xl/media/image729.gif" ContentType="image/gif"/>
  <Override PartName="/xl/media/image1619.gif" ContentType="image/gif"/>
  <Override PartName="/xl/media/image730.gif" ContentType="image/gif"/>
  <Override PartName="/xl/media/image1620.gif" ContentType="image/gif"/>
  <Override PartName="/xl/media/image731.gif" ContentType="image/gif"/>
  <Override PartName="/xl/media/image1621.gif" ContentType="image/gif"/>
  <Override PartName="/xl/media/image732.gif" ContentType="image/gif"/>
  <Override PartName="/xl/media/image1622.gif" ContentType="image/gif"/>
  <Override PartName="/xl/media/image733.gif" ContentType="image/gif"/>
  <Override PartName="/xl/media/image1623.gif" ContentType="image/gif"/>
  <Override PartName="/xl/media/image734.gif" ContentType="image/gif"/>
  <Override PartName="/xl/media/image1624.gif" ContentType="image/gif"/>
  <Override PartName="/xl/media/image735.gif" ContentType="image/gif"/>
  <Override PartName="/xl/media/image1625.gif" ContentType="image/gif"/>
  <Override PartName="/xl/media/image736.gif" ContentType="image/gif"/>
  <Override PartName="/xl/media/image1626.gif" ContentType="image/gif"/>
  <Override PartName="/xl/media/image737.gif" ContentType="image/gif"/>
  <Override PartName="/xl/media/image1627.gif" ContentType="image/gif"/>
  <Override PartName="/xl/media/image738.gif" ContentType="image/gif"/>
  <Override PartName="/xl/media/image1628.gif" ContentType="image/gif"/>
  <Override PartName="/xl/media/image739.gif" ContentType="image/gif"/>
  <Override PartName="/xl/media/image1629.gif" ContentType="image/gif"/>
  <Override PartName="/xl/media/image740.gif" ContentType="image/gif"/>
  <Override PartName="/xl/media/image1630.gif" ContentType="image/gif"/>
  <Override PartName="/xl/media/image741.gif" ContentType="image/gif"/>
  <Override PartName="/xl/media/image1631.gif" ContentType="image/gif"/>
  <Override PartName="/xl/media/image742.gif" ContentType="image/gif"/>
  <Override PartName="/xl/media/image1632.gif" ContentType="image/gif"/>
  <Override PartName="/xl/media/image743.gif" ContentType="image/gif"/>
  <Override PartName="/xl/media/image1633.gif" ContentType="image/gif"/>
  <Override PartName="/xl/media/image744.gif" ContentType="image/gif"/>
  <Override PartName="/xl/media/image1634.gif" ContentType="image/gif"/>
  <Override PartName="/xl/media/image745.gif" ContentType="image/gif"/>
  <Override PartName="/xl/media/image1635.gif" ContentType="image/gif"/>
  <Override PartName="/xl/media/image746.gif" ContentType="image/gif"/>
  <Override PartName="/xl/media/image1636.gif" ContentType="image/gif"/>
  <Override PartName="/xl/media/image747.gif" ContentType="image/gif"/>
  <Override PartName="/xl/media/image1637.gif" ContentType="image/gif"/>
  <Override PartName="/xl/media/image748.gif" ContentType="image/gif"/>
  <Override PartName="/xl/media/image1638.gif" ContentType="image/gif"/>
  <Override PartName="/xl/media/image749.gif" ContentType="image/gif"/>
  <Override PartName="/xl/media/image1639.gif" ContentType="image/gif"/>
  <Override PartName="/xl/media/image750.gif" ContentType="image/gif"/>
  <Override PartName="/xl/media/image1640.gif" ContentType="image/gif"/>
  <Override PartName="/xl/media/image751.gif" ContentType="image/gif"/>
  <Override PartName="/xl/media/image1641.gif" ContentType="image/gif"/>
  <Override PartName="/xl/media/image752.gif" ContentType="image/gif"/>
  <Override PartName="/xl/media/image1642.gif" ContentType="image/gif"/>
  <Override PartName="/xl/media/image753.gif" ContentType="image/gif"/>
  <Override PartName="/xl/media/image1643.gif" ContentType="image/gif"/>
  <Override PartName="/xl/media/image754.gif" ContentType="image/gif"/>
  <Override PartName="/xl/media/image1644.gif" ContentType="image/gif"/>
  <Override PartName="/xl/media/image755.gif" ContentType="image/gif"/>
  <Override PartName="/xl/media/image1645.gif" ContentType="image/gif"/>
  <Override PartName="/xl/media/image756.gif" ContentType="image/gif"/>
  <Override PartName="/xl/media/image1646.gif" ContentType="image/gif"/>
  <Override PartName="/xl/media/image757.gif" ContentType="image/gif"/>
  <Override PartName="/xl/media/image1647.gif" ContentType="image/gif"/>
  <Override PartName="/xl/media/image758.gif" ContentType="image/gif"/>
  <Override PartName="/xl/media/image1648.gif" ContentType="image/gif"/>
  <Override PartName="/xl/media/image759.gif" ContentType="image/gif"/>
  <Override PartName="/xl/media/image1649.gif" ContentType="image/gif"/>
  <Override PartName="/xl/media/image760.gif" ContentType="image/gif"/>
  <Override PartName="/xl/media/image1650.gif" ContentType="image/gif"/>
  <Override PartName="/xl/media/image761.gif" ContentType="image/gif"/>
  <Override PartName="/xl/media/image1651.gif" ContentType="image/gif"/>
  <Override PartName="/xl/media/image762.gif" ContentType="image/gif"/>
  <Override PartName="/xl/media/image1652.gif" ContentType="image/gif"/>
  <Override PartName="/xl/media/image763.gif" ContentType="image/gif"/>
  <Override PartName="/xl/media/image1653.gif" ContentType="image/gif"/>
  <Override PartName="/xl/media/image764.gif" ContentType="image/gif"/>
  <Override PartName="/xl/media/image1654.gif" ContentType="image/gif"/>
  <Override PartName="/xl/media/image765.gif" ContentType="image/gif"/>
  <Override PartName="/xl/media/image1655.gif" ContentType="image/gif"/>
  <Override PartName="/xl/media/image766.gif" ContentType="image/gif"/>
  <Override PartName="/xl/media/image1656.gif" ContentType="image/gif"/>
  <Override PartName="/xl/media/image767.gif" ContentType="image/gif"/>
  <Override PartName="/xl/media/image1657.gif" ContentType="image/gif"/>
  <Override PartName="/xl/media/image768.gif" ContentType="image/gif"/>
  <Override PartName="/xl/media/image1658.gif" ContentType="image/gif"/>
  <Override PartName="/xl/media/image769.gif" ContentType="image/gif"/>
  <Override PartName="/xl/media/image1659.gif" ContentType="image/gif"/>
  <Override PartName="/xl/media/image770.gif" ContentType="image/gif"/>
  <Override PartName="/xl/media/image1660.gif" ContentType="image/gif"/>
  <Override PartName="/xl/media/image771.gif" ContentType="image/gif"/>
  <Override PartName="/xl/media/image1661.gif" ContentType="image/gif"/>
  <Override PartName="/xl/media/image772.gif" ContentType="image/gif"/>
  <Override PartName="/xl/media/image1662.gif" ContentType="image/gif"/>
  <Override PartName="/xl/media/image773.gif" ContentType="image/gif"/>
  <Override PartName="/xl/media/image1663.gif" ContentType="image/gif"/>
  <Override PartName="/xl/media/image774.gif" ContentType="image/gif"/>
  <Override PartName="/xl/media/image1664.gif" ContentType="image/gif"/>
  <Override PartName="/xl/media/image775.gif" ContentType="image/gif"/>
  <Override PartName="/xl/media/image1665.gif" ContentType="image/gif"/>
  <Override PartName="/xl/media/image776.gif" ContentType="image/gif"/>
  <Override PartName="/xl/media/image1666.gif" ContentType="image/gif"/>
  <Override PartName="/xl/media/image777.gif" ContentType="image/gif"/>
  <Override PartName="/xl/media/image1667.gif" ContentType="image/gif"/>
  <Override PartName="/xl/media/image778.gif" ContentType="image/gif"/>
  <Override PartName="/xl/media/image1668.gif" ContentType="image/gif"/>
  <Override PartName="/xl/media/image779.gif" ContentType="image/gif"/>
  <Override PartName="/xl/media/image1669.gif" ContentType="image/gif"/>
  <Override PartName="/xl/media/image780.gif" ContentType="image/gif"/>
  <Override PartName="/xl/media/image1670.gif" ContentType="image/gif"/>
  <Override PartName="/xl/media/image781.gif" ContentType="image/gif"/>
  <Override PartName="/xl/media/image1671.gif" ContentType="image/gif"/>
  <Override PartName="/xl/media/image782.gif" ContentType="image/gif"/>
  <Override PartName="/xl/media/image1672.gif" ContentType="image/gif"/>
  <Override PartName="/xl/media/image783.gif" ContentType="image/gif"/>
  <Override PartName="/xl/media/image1673.gif" ContentType="image/gif"/>
  <Override PartName="/xl/media/image784.gif" ContentType="image/gif"/>
  <Override PartName="/xl/media/image1674.gif" ContentType="image/gif"/>
  <Override PartName="/xl/media/image785.gif" ContentType="image/gif"/>
  <Override PartName="/xl/media/image1675.gif" ContentType="image/gif"/>
  <Override PartName="/xl/media/image786.gif" ContentType="image/gif"/>
  <Override PartName="/xl/media/image1676.gif" ContentType="image/gif"/>
  <Override PartName="/xl/media/image787.gif" ContentType="image/gif"/>
  <Override PartName="/xl/media/image1677.gif" ContentType="image/gif"/>
  <Override PartName="/xl/media/image788.gif" ContentType="image/gif"/>
  <Override PartName="/xl/media/image1678.gif" ContentType="image/gif"/>
  <Override PartName="/xl/media/image789.gif" ContentType="image/gif"/>
  <Override PartName="/xl/media/image1679.gif" ContentType="image/gif"/>
  <Override PartName="/xl/media/image790.gif" ContentType="image/gif"/>
  <Override PartName="/xl/media/image1680.gif" ContentType="image/gif"/>
  <Override PartName="/xl/media/image800.gif" ContentType="image/gif"/>
  <Override PartName="/xl/media/image801.gif" ContentType="image/gif"/>
  <Override PartName="/xl/media/image802.gif" ContentType="image/gif"/>
  <Override PartName="/xl/media/image803.gif" ContentType="image/gif"/>
  <Override PartName="/xl/media/image804.gif" ContentType="image/gif"/>
  <Override PartName="/xl/media/image805.gif" ContentType="image/gif"/>
  <Override PartName="/xl/media/image806.gif" ContentType="image/gif"/>
  <Override PartName="/xl/media/image807.gif" ContentType="image/gif"/>
  <Override PartName="/xl/media/image808.gif" ContentType="image/gif"/>
  <Override PartName="/xl/media/image809.gif" ContentType="image/gif"/>
  <Override PartName="/xl/media/image810.gif" ContentType="image/gif"/>
  <Override PartName="/xl/media/image1700.gif" ContentType="image/gif"/>
  <Override PartName="/xl/media/image811.gif" ContentType="image/gif"/>
  <Override PartName="/xl/media/image1701.gif" ContentType="image/gif"/>
  <Override PartName="/xl/media/image812.gif" ContentType="image/gif"/>
  <Override PartName="/xl/media/image1702.gif" ContentType="image/gif"/>
  <Override PartName="/xl/media/image813.gif" ContentType="image/gif"/>
  <Override PartName="/xl/media/image1703.gif" ContentType="image/gif"/>
  <Override PartName="/xl/media/image814.gif" ContentType="image/gif"/>
  <Override PartName="/xl/media/image1704.gif" ContentType="image/gif"/>
  <Override PartName="/xl/media/image815.gif" ContentType="image/gif"/>
  <Override PartName="/xl/media/image1705.gif" ContentType="image/gif"/>
  <Override PartName="/xl/media/image816.gif" ContentType="image/gif"/>
  <Override PartName="/xl/media/image1706.gif" ContentType="image/gif"/>
  <Override PartName="/xl/media/image817.gif" ContentType="image/gif"/>
  <Override PartName="/xl/media/image1707.gif" ContentType="image/gif"/>
  <Override PartName="/xl/media/image818.gif" ContentType="image/gif"/>
  <Override PartName="/xl/media/image1708.gif" ContentType="image/gif"/>
  <Override PartName="/xl/media/image819.gif" ContentType="image/gif"/>
  <Override PartName="/xl/media/image1709.gif" ContentType="image/gif"/>
  <Override PartName="/xl/media/image820.gif" ContentType="image/gif"/>
  <Override PartName="/xl/media/image1710.gif" ContentType="image/gif"/>
  <Override PartName="/xl/media/image821.gif" ContentType="image/gif"/>
  <Override PartName="/xl/media/image1711.gif" ContentType="image/gif"/>
  <Override PartName="/xl/media/image822.gif" ContentType="image/gif"/>
  <Override PartName="/xl/media/image1712.gif" ContentType="image/gif"/>
  <Override PartName="/xl/media/image823.gif" ContentType="image/gif"/>
  <Override PartName="/xl/media/image1713.gif" ContentType="image/gif"/>
  <Override PartName="/xl/media/image824.gif" ContentType="image/gif"/>
  <Override PartName="/xl/media/image1714.gif" ContentType="image/gif"/>
  <Override PartName="/xl/media/image825.gif" ContentType="image/gif"/>
  <Override PartName="/xl/media/image1715.gif" ContentType="image/gif"/>
  <Override PartName="/xl/media/image826.gif" ContentType="image/gif"/>
  <Override PartName="/xl/media/image1716.gif" ContentType="image/gif"/>
  <Override PartName="/xl/media/image827.gif" ContentType="image/gif"/>
  <Override PartName="/xl/media/image1717.gif" ContentType="image/gif"/>
  <Override PartName="/xl/media/image828.gif" ContentType="image/gif"/>
  <Override PartName="/xl/media/image1718.gif" ContentType="image/gif"/>
  <Override PartName="/xl/media/image829.gif" ContentType="image/gif"/>
  <Override PartName="/xl/media/image1719.gif" ContentType="image/gif"/>
  <Override PartName="/xl/media/image830.gif" ContentType="image/gif"/>
  <Override PartName="/xl/media/image1720.gif" ContentType="image/gif"/>
  <Override PartName="/xl/media/image831.gif" ContentType="image/gif"/>
  <Override PartName="/xl/media/image1721.gif" ContentType="image/gif"/>
  <Override PartName="/xl/media/image832.gif" ContentType="image/gif"/>
  <Override PartName="/xl/media/image1722.gif" ContentType="image/gif"/>
  <Override PartName="/xl/media/image833.gif" ContentType="image/gif"/>
  <Override PartName="/xl/media/image1723.gif" ContentType="image/gif"/>
  <Override PartName="/xl/media/image834.gif" ContentType="image/gif"/>
  <Override PartName="/xl/media/image1724.gif" ContentType="image/gif"/>
  <Override PartName="/xl/media/image835.gif" ContentType="image/gif"/>
  <Override PartName="/xl/media/image1725.gif" ContentType="image/gif"/>
  <Override PartName="/xl/media/image836.gif" ContentType="image/gif"/>
  <Override PartName="/xl/media/image1726.gif" ContentType="image/gif"/>
  <Override PartName="/xl/media/image837.gif" ContentType="image/gif"/>
  <Override PartName="/xl/media/image1727.gif" ContentType="image/gif"/>
  <Override PartName="/xl/media/image838.gif" ContentType="image/gif"/>
  <Override PartName="/xl/media/image1728.gif" ContentType="image/gif"/>
  <Override PartName="/xl/media/image839.gif" ContentType="image/gif"/>
  <Override PartName="/xl/media/image1729.gif" ContentType="image/gif"/>
  <Override PartName="/xl/media/image840.gif" ContentType="image/gif"/>
  <Override PartName="/xl/media/image1730.gif" ContentType="image/gif"/>
  <Override PartName="/xl/media/image841.gif" ContentType="image/gif"/>
  <Override PartName="/xl/media/image1731.gif" ContentType="image/gif"/>
  <Override PartName="/xl/media/image842.gif" ContentType="image/gif"/>
  <Override PartName="/xl/media/image1732.gif" ContentType="image/gif"/>
  <Override PartName="/xl/media/image843.gif" ContentType="image/gif"/>
  <Override PartName="/xl/media/image1733.gif" ContentType="image/gif"/>
  <Override PartName="/xl/media/image844.gif" ContentType="image/gif"/>
  <Override PartName="/xl/media/image1734.gif" ContentType="image/gif"/>
  <Override PartName="/xl/media/image845.gif" ContentType="image/gif"/>
  <Override PartName="/xl/media/image1735.gif" ContentType="image/gif"/>
  <Override PartName="/xl/media/image846.gif" ContentType="image/gif"/>
  <Override PartName="/xl/media/image1736.gif" ContentType="image/gif"/>
  <Override PartName="/xl/media/image847.gif" ContentType="image/gif"/>
  <Override PartName="/xl/media/image1737.gif" ContentType="image/gif"/>
  <Override PartName="/xl/media/image848.gif" ContentType="image/gif"/>
  <Override PartName="/xl/media/image1738.gif" ContentType="image/gif"/>
  <Override PartName="/xl/media/image849.gif" ContentType="image/gif"/>
  <Override PartName="/xl/media/image1739.gif" ContentType="image/gif"/>
  <Override PartName="/xl/media/image850.gif" ContentType="image/gif"/>
  <Override PartName="/xl/media/image1740.gif" ContentType="image/gif"/>
  <Override PartName="/xl/media/image851.gif" ContentType="image/gif"/>
  <Override PartName="/xl/media/image1741.gif" ContentType="image/gif"/>
  <Override PartName="/xl/media/image852.gif" ContentType="image/gif"/>
  <Override PartName="/xl/media/image1742.gif" ContentType="image/gif"/>
  <Override PartName="/xl/media/image853.gif" ContentType="image/gif"/>
  <Override PartName="/xl/media/image1743.gif" ContentType="image/gif"/>
  <Override PartName="/xl/media/image854.gif" ContentType="image/gif"/>
  <Override PartName="/xl/media/image1744.gif" ContentType="image/gif"/>
  <Override PartName="/xl/media/image855.gif" ContentType="image/gif"/>
  <Override PartName="/xl/media/image1745.gif" ContentType="image/gif"/>
  <Override PartName="/xl/media/image856.gif" ContentType="image/gif"/>
  <Override PartName="/xl/media/image1746.gif" ContentType="image/gif"/>
  <Override PartName="/xl/media/image857.gif" ContentType="image/gif"/>
  <Override PartName="/xl/media/image1747.gif" ContentType="image/gif"/>
  <Override PartName="/xl/media/image858.gif" ContentType="image/gif"/>
  <Override PartName="/xl/media/image1748.gif" ContentType="image/gif"/>
  <Override PartName="/xl/media/image859.gif" ContentType="image/gif"/>
  <Override PartName="/xl/media/image1749.gif" ContentType="image/gif"/>
  <Override PartName="/xl/media/image860.gif" ContentType="image/gif"/>
  <Override PartName="/xl/media/image1750.gif" ContentType="image/gif"/>
  <Override PartName="/xl/media/image861.gif" ContentType="image/gif"/>
  <Override PartName="/xl/media/image1751.gif" ContentType="image/gif"/>
  <Override PartName="/xl/media/image862.gif" ContentType="image/gif"/>
  <Override PartName="/xl/media/image1752.gif" ContentType="image/gif"/>
  <Override PartName="/xl/media/image863.gif" ContentType="image/gif"/>
  <Override PartName="/xl/media/image1753.gif" ContentType="image/gif"/>
  <Override PartName="/xl/media/image864.gif" ContentType="image/gif"/>
  <Override PartName="/xl/media/image1754.gif" ContentType="image/gif"/>
  <Override PartName="/xl/media/image865.gif" ContentType="image/gif"/>
  <Override PartName="/xl/media/image1755.gif" ContentType="image/gif"/>
  <Override PartName="/xl/media/image866.gif" ContentType="image/gif"/>
  <Override PartName="/xl/media/image1756.gif" ContentType="image/gif"/>
  <Override PartName="/xl/media/image867.gif" ContentType="image/gif"/>
  <Override PartName="/xl/media/image1757.gif" ContentType="image/gif"/>
  <Override PartName="/xl/media/image868.gif" ContentType="image/gif"/>
  <Override PartName="/xl/media/image1758.gif" ContentType="image/gif"/>
  <Override PartName="/xl/media/image869.gif" ContentType="image/gif"/>
  <Override PartName="/xl/media/image1759.gif" ContentType="image/gif"/>
  <Override PartName="/xl/media/image870.gif" ContentType="image/gif"/>
  <Override PartName="/xl/media/image1760.gif" ContentType="image/gif"/>
  <Override PartName="/xl/media/image871.gif" ContentType="image/gif"/>
  <Override PartName="/xl/media/image1761.gif" ContentType="image/gif"/>
  <Override PartName="/xl/media/image872.gif" ContentType="image/gif"/>
  <Override PartName="/xl/media/image1762.gif" ContentType="image/gif"/>
  <Override PartName="/xl/media/image873.gif" ContentType="image/gif"/>
  <Override PartName="/xl/media/image1763.gif" ContentType="image/gif"/>
  <Override PartName="/xl/media/image874.gif" ContentType="image/gif"/>
  <Override PartName="/xl/media/image1764.gif" ContentType="image/gif"/>
  <Override PartName="/xl/media/image875.gif" ContentType="image/gif"/>
  <Override PartName="/xl/media/image1765.gif" ContentType="image/gif"/>
  <Override PartName="/xl/media/image876.gif" ContentType="image/gif"/>
  <Override PartName="/xl/media/image1766.gif" ContentType="image/gif"/>
  <Override PartName="/xl/media/image877.gif" ContentType="image/gif"/>
  <Override PartName="/xl/media/image1767.gif" ContentType="image/gif"/>
  <Override PartName="/xl/media/image878.gif" ContentType="image/gif"/>
  <Override PartName="/xl/media/image1768.gif" ContentType="image/gif"/>
  <Override PartName="/xl/media/image879.gif" ContentType="image/gif"/>
  <Override PartName="/xl/media/image1769.gif" ContentType="image/gif"/>
  <Override PartName="/xl/media/image880.gif" ContentType="image/gif"/>
  <Override PartName="/xl/media/image1770.gif" ContentType="image/gif"/>
  <Override PartName="/xl/media/image881.gif" ContentType="image/gif"/>
  <Override PartName="/xl/media/image1771.gif" ContentType="image/gif"/>
  <Override PartName="/xl/media/image882.gif" ContentType="image/gif"/>
  <Override PartName="/xl/media/image1772.gif" ContentType="image/gif"/>
  <Override PartName="/xl/media/image883.gif" ContentType="image/gif"/>
  <Override PartName="/xl/media/image1773.gif" ContentType="image/gif"/>
  <Override PartName="/xl/media/image884.gif" ContentType="image/gif"/>
  <Override PartName="/xl/media/image1774.gif" ContentType="image/gif"/>
  <Override PartName="/xl/media/image885.gif" ContentType="image/gif"/>
  <Override PartName="/xl/media/image1775.gif" ContentType="image/gif"/>
  <Override PartName="/xl/media/image886.gif" ContentType="image/gif"/>
  <Override PartName="/xl/media/image1776.gif" ContentType="image/gif"/>
  <Override PartName="/xl/media/image887.gif" ContentType="image/gif"/>
  <Override PartName="/xl/media/image1777.gif" ContentType="image/gif"/>
  <Override PartName="/xl/media/image888.gif" ContentType="image/gif"/>
  <Override PartName="/xl/media/image1778.gif" ContentType="image/gif"/>
  <Override PartName="/xl/media/image889.gif" ContentType="image/gif"/>
  <Override PartName="/xl/media/image1779.gif" ContentType="image/gif"/>
  <Override PartName="/xl/media/image890.gif" ContentType="image/gif"/>
  <Override PartName="/xl/media/image1780.gif" ContentType="image/gif"/>
  <Override PartName="/xl/media/image900.gif" ContentType="image/gif"/>
  <Override PartName="/xl/media/image901.gif" ContentType="image/gif"/>
  <Override PartName="/xl/media/image902.gif" ContentType="image/gif"/>
  <Override PartName="/xl/media/image904.gif" ContentType="image/gif"/>
  <Override PartName="/xl/media/image905.gif" ContentType="image/gif"/>
  <Override PartName="/xl/media/image906.gif" ContentType="image/gif"/>
  <Override PartName="/xl/media/image907.gif" ContentType="image/gif"/>
  <Override PartName="/xl/media/image908.gif" ContentType="image/gif"/>
  <Override PartName="/xl/media/image909.gif" ContentType="image/gif"/>
  <Override PartName="/xl/media/image910.gif" ContentType="image/gif"/>
  <Override PartName="/xl/media/image1800.gif" ContentType="image/gif"/>
  <Override PartName="/xl/media/image911.gif" ContentType="image/gif"/>
  <Override PartName="/xl/media/image1801.gif" ContentType="image/gif"/>
  <Override PartName="/xl/media/image912.gif" ContentType="image/gif"/>
  <Override PartName="/xl/media/image1802.gif" ContentType="image/gif"/>
  <Override PartName="/xl/media/image913.gif" ContentType="image/gif"/>
  <Override PartName="/xl/media/image1803.gif" ContentType="image/gif"/>
  <Override PartName="/xl/media/image914.gif" ContentType="image/gif"/>
  <Override PartName="/xl/media/image1804.gif" ContentType="image/gif"/>
  <Override PartName="/xl/media/image915.gif" ContentType="image/gif"/>
  <Override PartName="/xl/media/image1805.gif" ContentType="image/gif"/>
  <Override PartName="/xl/media/image916.gif" ContentType="image/gif"/>
  <Override PartName="/xl/media/image1806.gif" ContentType="image/gif"/>
  <Override PartName="/xl/media/image917.gif" ContentType="image/gif"/>
  <Override PartName="/xl/media/image1807.gif" ContentType="image/gif"/>
  <Override PartName="/xl/media/image918.gif" ContentType="image/gif"/>
  <Override PartName="/xl/media/image1808.gif" ContentType="image/gif"/>
  <Override PartName="/xl/media/image919.gif" ContentType="image/gif"/>
  <Override PartName="/xl/media/image1809.gif" ContentType="image/gif"/>
  <Override PartName="/xl/media/image920.gif" ContentType="image/gif"/>
  <Override PartName="/xl/media/image1810.gif" ContentType="image/gif"/>
  <Override PartName="/xl/media/image921.gif" ContentType="image/gif"/>
  <Override PartName="/xl/media/image1811.gif" ContentType="image/gif"/>
  <Override PartName="/xl/media/image922.gif" ContentType="image/gif"/>
  <Override PartName="/xl/media/image1812.gif" ContentType="image/gif"/>
  <Override PartName="/xl/media/image923.gif" ContentType="image/gif"/>
  <Override PartName="/xl/media/image1813.gif" ContentType="image/gif"/>
  <Override PartName="/xl/media/image924.gif" ContentType="image/gif"/>
  <Override PartName="/xl/media/image1814.gif" ContentType="image/gif"/>
  <Override PartName="/xl/media/image925.gif" ContentType="image/gif"/>
  <Override PartName="/xl/media/image1815.gif" ContentType="image/gif"/>
  <Override PartName="/xl/media/image926.gif" ContentType="image/gif"/>
  <Override PartName="/xl/media/image1816.gif" ContentType="image/gif"/>
  <Override PartName="/xl/media/image927.gif" ContentType="image/gif"/>
  <Override PartName="/xl/media/image1817.gif" ContentType="image/gif"/>
  <Override PartName="/xl/media/image928.gif" ContentType="image/gif"/>
  <Override PartName="/xl/media/image1818.gif" ContentType="image/gif"/>
  <Override PartName="/xl/media/image929.gif" ContentType="image/gif"/>
  <Override PartName="/xl/media/image1819.gif" ContentType="image/gif"/>
  <Override PartName="/xl/media/image930.gif" ContentType="image/gif"/>
  <Override PartName="/xl/media/image1820.gif" ContentType="image/gif"/>
  <Override PartName="/xl/media/image931.gif" ContentType="image/gif"/>
  <Override PartName="/xl/media/image1821.gif" ContentType="image/gif"/>
  <Override PartName="/xl/media/image932.gif" ContentType="image/gif"/>
  <Override PartName="/xl/media/image1822.gif" ContentType="image/gif"/>
  <Override PartName="/xl/media/image933.gif" ContentType="image/gif"/>
  <Override PartName="/xl/media/image1823.gif" ContentType="image/gif"/>
  <Override PartName="/xl/media/image934.gif" ContentType="image/gif"/>
  <Override PartName="/xl/media/image1824.gif" ContentType="image/gif"/>
  <Override PartName="/xl/media/image935.gif" ContentType="image/gif"/>
  <Override PartName="/xl/media/image1825.gif" ContentType="image/gif"/>
  <Override PartName="/xl/media/image936.gif" ContentType="image/gif"/>
  <Override PartName="/xl/media/image1826.gif" ContentType="image/gif"/>
  <Override PartName="/xl/media/image937.gif" ContentType="image/gif"/>
  <Override PartName="/xl/media/image1827.gif" ContentType="image/gif"/>
  <Override PartName="/xl/media/image938.gif" ContentType="image/gif"/>
  <Override PartName="/xl/media/image1828.gif" ContentType="image/gif"/>
  <Override PartName="/xl/media/image939.gif" ContentType="image/gif"/>
  <Override PartName="/xl/media/image1829.gif" ContentType="image/gif"/>
  <Override PartName="/xl/media/image940.gif" ContentType="image/gif"/>
  <Override PartName="/xl/media/image1830.gif" ContentType="image/gif"/>
  <Override PartName="/xl/media/image941.gif" ContentType="image/gif"/>
  <Override PartName="/xl/media/image1831.gif" ContentType="image/gif"/>
  <Override PartName="/xl/media/image942.gif" ContentType="image/gif"/>
  <Override PartName="/xl/media/image1832.gif" ContentType="image/gif"/>
  <Override PartName="/xl/media/image943.gif" ContentType="image/gif"/>
  <Override PartName="/xl/media/image1833.gif" ContentType="image/gif"/>
  <Override PartName="/xl/media/image944.gif" ContentType="image/gif"/>
  <Override PartName="/xl/media/image1834.gif" ContentType="image/gif"/>
  <Override PartName="/xl/media/image945.gif" ContentType="image/gif"/>
  <Override PartName="/xl/media/image1835.gif" ContentType="image/gif"/>
  <Override PartName="/xl/media/image946.gif" ContentType="image/gif"/>
  <Override PartName="/xl/media/image1836.gif" ContentType="image/gif"/>
  <Override PartName="/xl/media/image947.gif" ContentType="image/gif"/>
  <Override PartName="/xl/media/image1837.gif" ContentType="image/gif"/>
  <Override PartName="/xl/media/image948.gif" ContentType="image/gif"/>
  <Override PartName="/xl/media/image1838.gif" ContentType="image/gif"/>
  <Override PartName="/xl/media/image949.gif" ContentType="image/gif"/>
  <Override PartName="/xl/media/image1839.gif" ContentType="image/gif"/>
  <Override PartName="/xl/media/image950.gif" ContentType="image/gif"/>
  <Override PartName="/xl/media/image1840.gif" ContentType="image/gif"/>
  <Override PartName="/xl/media/image951.gif" ContentType="image/gif"/>
  <Override PartName="/xl/media/image1841.gif" ContentType="image/gif"/>
  <Override PartName="/xl/media/image952.gif" ContentType="image/gif"/>
  <Override PartName="/xl/media/image1842.gif" ContentType="image/gif"/>
  <Override PartName="/xl/media/image953.gif" ContentType="image/gif"/>
  <Override PartName="/xl/media/image1843.gif" ContentType="image/gif"/>
  <Override PartName="/xl/media/image954.gif" ContentType="image/gif"/>
  <Override PartName="/xl/media/image1844.gif" ContentType="image/gif"/>
  <Override PartName="/xl/media/image955.gif" ContentType="image/gif"/>
  <Override PartName="/xl/media/image1845.gif" ContentType="image/gif"/>
  <Override PartName="/xl/media/image956.gif" ContentType="image/gif"/>
  <Override PartName="/xl/media/image1846.gif" ContentType="image/gif"/>
  <Override PartName="/xl/media/image957.gif" ContentType="image/gif"/>
  <Override PartName="/xl/media/image1847.gif" ContentType="image/gif"/>
  <Override PartName="/xl/media/image958.gif" ContentType="image/gif"/>
  <Override PartName="/xl/media/image1848.gif" ContentType="image/gif"/>
  <Override PartName="/xl/media/image959.gif" ContentType="image/gif"/>
  <Override PartName="/xl/media/image1849.gif" ContentType="image/gif"/>
  <Override PartName="/xl/media/image960.gif" ContentType="image/gif"/>
  <Override PartName="/xl/media/image1850.gif" ContentType="image/gif"/>
  <Override PartName="/xl/media/image961.gif" ContentType="image/gif"/>
  <Override PartName="/xl/media/image1851.gif" ContentType="image/gif"/>
  <Override PartName="/xl/media/image962.gif" ContentType="image/gif"/>
  <Override PartName="/xl/media/image1852.gif" ContentType="image/gif"/>
  <Override PartName="/xl/media/image963.gif" ContentType="image/gif"/>
  <Override PartName="/xl/media/image1853.gif" ContentType="image/gif"/>
  <Override PartName="/xl/media/image964.gif" ContentType="image/gif"/>
  <Override PartName="/xl/media/image1854.gif" ContentType="image/gif"/>
  <Override PartName="/xl/media/image965.gif" ContentType="image/gif"/>
  <Override PartName="/xl/media/image1855.gif" ContentType="image/gif"/>
  <Override PartName="/xl/media/image966.gif" ContentType="image/gif"/>
  <Override PartName="/xl/media/image1856.gif" ContentType="image/gif"/>
  <Override PartName="/xl/media/image967.gif" ContentType="image/gif"/>
  <Override PartName="/xl/media/image1857.gif" ContentType="image/gif"/>
  <Override PartName="/xl/media/image968.gif" ContentType="image/gif"/>
  <Override PartName="/xl/media/image1858.gif" ContentType="image/gif"/>
  <Override PartName="/xl/media/image969.gif" ContentType="image/gif"/>
  <Override PartName="/xl/media/image1859.gif" ContentType="image/gif"/>
  <Override PartName="/xl/media/image970.gif" ContentType="image/gif"/>
  <Override PartName="/xl/media/image1860.gif" ContentType="image/gif"/>
  <Override PartName="/xl/media/image971.gif" ContentType="image/gif"/>
  <Override PartName="/xl/media/image1861.gif" ContentType="image/gif"/>
  <Override PartName="/xl/media/image972.gif" ContentType="image/gif"/>
  <Override PartName="/xl/media/image1862.gif" ContentType="image/gif"/>
  <Override PartName="/xl/media/image973.gif" ContentType="image/gif"/>
  <Override PartName="/xl/media/image1863.gif" ContentType="image/gif"/>
  <Override PartName="/xl/media/image974.gif" ContentType="image/gif"/>
  <Override PartName="/xl/media/image1864.gif" ContentType="image/gif"/>
  <Override PartName="/xl/media/image975.gif" ContentType="image/gif"/>
  <Override PartName="/xl/media/image1865.gif" ContentType="image/gif"/>
  <Override PartName="/xl/media/image976.gif" ContentType="image/gif"/>
  <Override PartName="/xl/media/image1866.gif" ContentType="image/gif"/>
  <Override PartName="/xl/media/image977.gif" ContentType="image/gif"/>
  <Override PartName="/xl/media/image1867.gif" ContentType="image/gif"/>
  <Override PartName="/xl/media/image978.gif" ContentType="image/gif"/>
  <Override PartName="/xl/media/image1868.gif" ContentType="image/gif"/>
  <Override PartName="/xl/media/image979.gif" ContentType="image/gif"/>
  <Override PartName="/xl/media/image1869.gif" ContentType="image/gif"/>
  <Override PartName="/xl/media/image980.gif" ContentType="image/gif"/>
  <Override PartName="/xl/media/image1870.gif" ContentType="image/gif"/>
  <Override PartName="/xl/media/image981.gif" ContentType="image/gif"/>
  <Override PartName="/xl/media/image1871.gif" ContentType="image/gif"/>
  <Override PartName="/xl/media/image982.gif" ContentType="image/gif"/>
  <Override PartName="/xl/media/image1872.gif" ContentType="image/gif"/>
  <Override PartName="/xl/media/image983.gif" ContentType="image/gif"/>
  <Override PartName="/xl/media/image1873.gif" ContentType="image/gif"/>
  <Override PartName="/xl/media/image984.gif" ContentType="image/gif"/>
  <Override PartName="/xl/media/image1874.gif" ContentType="image/gif"/>
  <Override PartName="/xl/media/image985.gif" ContentType="image/gif"/>
  <Override PartName="/xl/media/image1875.gif" ContentType="image/gif"/>
  <Override PartName="/xl/media/image986.gif" ContentType="image/gif"/>
  <Override PartName="/xl/media/image1876.gif" ContentType="image/gif"/>
  <Override PartName="/xl/media/image987.gif" ContentType="image/gif"/>
  <Override PartName="/xl/media/image1877.gif" ContentType="image/gif"/>
  <Override PartName="/xl/media/image988.gif" ContentType="image/gif"/>
  <Override PartName="/xl/media/image1878.gif" ContentType="image/gif"/>
  <Override PartName="/xl/media/image989.gif" ContentType="image/gif"/>
  <Override PartName="/xl/media/image1879.gif" ContentType="image/gif"/>
  <Override PartName="/xl/media/image990.gif" ContentType="image/gif"/>
  <Override PartName="/xl/media/image1090.gif" ContentType="image/gif"/>
  <Override PartName="/xl/media/image1091.gif" ContentType="image/gif"/>
  <Override PartName="/xl/media/image1092.gif" ContentType="image/gif"/>
  <Override PartName="/xl/media/image1093.gif" ContentType="image/gif"/>
  <Override PartName="/xl/media/image1094.gif" ContentType="image/gif"/>
  <Override PartName="/xl/media/image1095.gif" ContentType="image/gif"/>
  <Override PartName="/xl/media/image1096.gif" ContentType="image/gif"/>
  <Override PartName="/xl/media/image1097.gif" ContentType="image/gif"/>
  <Override PartName="/xl/media/image1098.gif" ContentType="image/gif"/>
  <Override PartName="/xl/media/image1099.gif" ContentType="image/gif"/>
  <Override PartName="/xl/media/image1190.gif" ContentType="image/gif"/>
  <Override PartName="/xl/media/image1191.gif" ContentType="image/gif"/>
  <Override PartName="/xl/media/image1192.gif" ContentType="image/gif"/>
  <Override PartName="/xl/media/image1193.gif" ContentType="image/gif"/>
  <Override PartName="/xl/media/image1194.gif" ContentType="image/gif"/>
  <Override PartName="/xl/media/image1195.gif" ContentType="image/gif"/>
  <Override PartName="/xl/media/image1196.gif" ContentType="image/gif"/>
  <Override PartName="/xl/media/image1197.gif" ContentType="image/gif"/>
  <Override PartName="/xl/media/image1198.gif" ContentType="image/gif"/>
  <Override PartName="/xl/media/image1199.gif" ContentType="image/gif"/>
  <Override PartName="/xl/media/image1290.gif" ContentType="image/gif"/>
  <Override PartName="/xl/media/image1291.gif" ContentType="image/gif"/>
  <Override PartName="/xl/media/image1292.gif" ContentType="image/gif"/>
  <Override PartName="/xl/media/image1293.gif" ContentType="image/gif"/>
  <Override PartName="/xl/media/image1294.gif" ContentType="image/gif"/>
  <Override PartName="/xl/media/image1295.gif" ContentType="image/gif"/>
  <Override PartName="/xl/media/image1296.gif" ContentType="image/gif"/>
  <Override PartName="/xl/media/image1297.gif" ContentType="image/gif"/>
  <Override PartName="/xl/media/image1298.gif" ContentType="image/gif"/>
  <Override PartName="/xl/media/image1299.gif" ContentType="image/gif"/>
  <Override PartName="/xl/media/image1390.gif" ContentType="image/gif"/>
  <Override PartName="/xl/media/image1391.gif" ContentType="image/gif"/>
  <Override PartName="/xl/media/image1392.gif" ContentType="image/gif"/>
  <Override PartName="/xl/media/image1393.gif" ContentType="image/gif"/>
  <Override PartName="/xl/media/image1394.gif" ContentType="image/gif"/>
  <Override PartName="/xl/media/image1395.gif" ContentType="image/gif"/>
  <Override PartName="/xl/media/image1396.gif" ContentType="image/gif"/>
  <Override PartName="/xl/media/image1397.gif" ContentType="image/gif"/>
  <Override PartName="/xl/media/image1398.gif" ContentType="image/gif"/>
  <Override PartName="/xl/media/image1399.gif" ContentType="image/gif"/>
  <Override PartName="/xl/media/image1590.gif" ContentType="image/gif"/>
  <Override PartName="/xl/media/image1591.gif" ContentType="image/gif"/>
  <Override PartName="/xl/media/image1592.gif" ContentType="image/gif"/>
  <Override PartName="/xl/media/image1593.gif" ContentType="image/gif"/>
  <Override PartName="/xl/media/image1594.gif" ContentType="image/gif"/>
  <Override PartName="/xl/media/image1595.gif" ContentType="image/gif"/>
  <Override PartName="/xl/media/image1596.gif" ContentType="image/gif"/>
  <Override PartName="/xl/media/image1597.gif" ContentType="image/gif"/>
  <Override PartName="/xl/media/image1598.gif" ContentType="image/gif"/>
  <Override PartName="/xl/media/image1599.gif" ContentType="image/gif"/>
  <Override PartName="/xl/media/image1690.gif" ContentType="image/gif"/>
  <Override PartName="/xl/media/image1691.gif" ContentType="image/gif"/>
  <Override PartName="/xl/media/image1692.gif" ContentType="image/gif"/>
  <Override PartName="/xl/media/image1693.gif" ContentType="image/gif"/>
  <Override PartName="/xl/media/image1694.gif" ContentType="image/gif"/>
  <Override PartName="/xl/media/image1695.gif" ContentType="image/gif"/>
  <Override PartName="/xl/media/image1696.gif" ContentType="image/gif"/>
  <Override PartName="/xl/media/image1697.gif" ContentType="image/gif"/>
  <Override PartName="/xl/media/image1698.gif" ContentType="image/gif"/>
  <Override PartName="/xl/media/image1699.gif" ContentType="image/gif"/>
  <Override PartName="/xl/media/image1790.gif" ContentType="image/gif"/>
  <Override PartName="/xl/media/image1791.gif" ContentType="image/gif"/>
  <Override PartName="/xl/media/image1792.gif" ContentType="image/gif"/>
  <Override PartName="/xl/media/image1793.gif" ContentType="image/gif"/>
  <Override PartName="/xl/media/image1794.gif" ContentType="image/gif"/>
  <Override PartName="/xl/media/image1795.gif" ContentType="image/gif"/>
  <Override PartName="/xl/media/image1796.gif" ContentType="image/gif"/>
  <Override PartName="/xl/media/image1797.gif" ContentType="image/gif"/>
  <Override PartName="/xl/media/image1798.gif" ContentType="image/gif"/>
  <Override PartName="/xl/media/image1799.gif" ContentType="image/gif"/>
  <Override PartName="/xl/media/image1880.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_rels/drawing1.xml.rels" ContentType="application/vnd.openxmlformats-package.relationships+xml"/>
  <Override PartName="/xl/drawings/_rels/drawing4.xml.rels" ContentType="application/vnd.openxmlformats-package.relationships+xml"/>
  <Override PartName="/xl/drawings/_rels/drawing7.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CAPA-DADOS" sheetId="1" state="visible" r:id="rId2"/>
    <sheet name="01_SINTETICO" sheetId="2" state="visible" r:id="rId3"/>
    <sheet name="02_CRONOGRAMA" sheetId="3" state="visible" r:id="rId4"/>
    <sheet name="03_COMPOSIÇÕES" sheetId="4" state="visible" r:id="rId5"/>
    <sheet name="04_PESQUISAS" sheetId="5" state="visible" r:id="rId6"/>
    <sheet name="05_BDI" sheetId="6" state="visible" r:id="rId7"/>
    <sheet name="06_ENCARGOS" sheetId="7" state="visible" r:id="rId8"/>
    <sheet name="CURVA ABC" sheetId="8" state="visible" r:id="rId9"/>
    <sheet name="INSUMOS_AUX" sheetId="9" state="visible" r:id="rId10"/>
    <sheet name="INSUMOS SINAPI" sheetId="10" state="visible" r:id="rId11"/>
    <sheet name="SERVICOS SINAPI" sheetId="11" state="visible" r:id="rId12"/>
  </sheets>
  <definedNames>
    <definedName function="false" hidden="false" localSheetId="1" name="_xlnm.Print_Area" vbProcedure="false">01_SINTETICO!$A:$J</definedName>
    <definedName function="false" hidden="false" localSheetId="1" name="_xlnm.Print_Titles" vbProcedure="false">01_SINTETICO!$1:$5</definedName>
    <definedName function="false" hidden="true" localSheetId="1" name="_xlnm._FilterDatabase" vbProcedure="false">01_SINTETICO!$A$6:$S$103</definedName>
    <definedName function="false" hidden="false" localSheetId="2" name="_xlnm.Print_Area" vbProcedure="false">02_CRONOGRAMA!$B$2:$I$32</definedName>
    <definedName function="false" hidden="false" localSheetId="3" name="_xlnm.Print_Area" vbProcedure="false">03_COMPOSIÇÕES!$A$1:$G$1041</definedName>
    <definedName function="false" hidden="false" localSheetId="3" name="_xlnm.Print_Titles" vbProcedure="false">03_COMPOSIÇÕES!$1:$3</definedName>
    <definedName function="false" hidden="true" localSheetId="3" name="_xlnm._FilterDatabase" vbProcedure="false">03_COMPOSIÇÕES!$A$5:$G$1041</definedName>
    <definedName function="false" hidden="false" localSheetId="4" name="_xlnm.Print_Area" vbProcedure="false">04_PESQUISAS!$A:$G</definedName>
    <definedName function="false" hidden="false" localSheetId="4" name="_xlnm.Print_Titles" vbProcedure="false">04_PESQUISAS!$1:$5</definedName>
    <definedName function="false" hidden="true" localSheetId="4" name="_xlnm._FilterDatabase" vbProcedure="false">04_PESQUISAS!$A$7:$G$7</definedName>
    <definedName function="false" hidden="false" localSheetId="5" name="_xlnm.Print_Area" vbProcedure="false">05_BDI!$A$1:$E$45</definedName>
    <definedName function="false" hidden="false" localSheetId="6" name="_xlnm.Print_Area" vbProcedure="false">06_ENCARGOS!$A:$G</definedName>
    <definedName function="false" hidden="false" localSheetId="0" name="_xlnm.Print_Area" vbProcedure="false">'CAPA-DADOS'!$A$1:$M$29</definedName>
    <definedName function="false" hidden="false" localSheetId="7" name="_xlnm.Print_Area" vbProcedure="false">'CURVA ABC'!$A$1:$K$86</definedName>
    <definedName function="false" hidden="false" localSheetId="7" name="_xlnm.Print_Titles" vbProcedure="false">'CURVA ABC'!$1:$5</definedName>
    <definedName function="false" hidden="true" localSheetId="7" name="_xlnm._FilterDatabase" vbProcedure="false">'CURVA ABC'!$A$6:$I$86</definedName>
    <definedName function="false" hidden="false" localSheetId="9" name="_xlnm.Print_Area" vbProcedure="false">'INSUMOS SINAPI'!$A:$E</definedName>
    <definedName function="false" hidden="false" localSheetId="8" name="_xlnm.Print_Area" vbProcedure="false">INSUMOS_AUX!$A:$H</definedName>
    <definedName function="false" hidden="true" localSheetId="8" name="_xlnm._FilterDatabase" vbProcedure="false">INSUMOS_AUX!$A$3:$H$172</definedName>
    <definedName function="false" hidden="false" localSheetId="10" name="_xlnm.Print_Area" vbProcedure="false">'SERVICOS SINAPI'!$A$1:$E$7425</definedName>
    <definedName function="false" hidden="false" name="MED_DIRETA" vbProcedure="false">02_CRONOGRAMA!$K$3</definedName>
    <definedName function="false" hidden="false" localSheetId="1" name="BDI_MAT" vbProcedure="false">01_SINTETICO!$I$107</definedName>
    <definedName function="false" hidden="false" localSheetId="1" name="BDI_MDO" vbProcedure="false">01_SINTETICO!$J$107</definedName>
    <definedName function="false" hidden="false" localSheetId="7" name="BDI_MAT" vbProcedure="false">'curva abc'!#ref!</definedName>
    <definedName function="false" hidden="false" localSheetId="7" name="BDI_MDO" vbProcedure="false">'curva abc'!#ref!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<sst xmlns="http://schemas.openxmlformats.org/spreadsheetml/2006/main" count="35093" uniqueCount="13318">
  <si>
    <t xml:space="preserve">TRIBUNAL REGIONAL DO TRABALHO DA 18ª REGIÃO</t>
  </si>
  <si>
    <t xml:space="preserve">SECRETARIA DE MANUTENÇÃO E PROJETOS</t>
  </si>
  <si>
    <t xml:space="preserve">DIVISÃO DE ENGENHARIA</t>
  </si>
  <si>
    <t xml:space="preserve">PLANILHA ORÇAMENTÁRIA DE REFERÊNCIA</t>
  </si>
  <si>
    <t xml:space="preserve">DADOS GERAIS DO ORÇAMENTO</t>
  </si>
  <si>
    <t xml:space="preserve">OBRA/SERVIÇO</t>
  </si>
  <si>
    <t xml:space="preserve">EXECUÇÃO DE ESTUDIO DE TV</t>
  </si>
  <si>
    <t xml:space="preserve">CIDADE DA OBRA</t>
  </si>
  <si>
    <t xml:space="preserve">GOIÂNIA-GO</t>
  </si>
  <si>
    <t xml:space="preserve">DATA DO ORÇAMENTO</t>
  </si>
  <si>
    <t xml:space="preserve">(atualizar com Control+ponto e virgula)</t>
  </si>
  <si>
    <t xml:space="preserve">TABELA UTILIZADA</t>
  </si>
  <si>
    <t xml:space="preserve">SINAPI-JULHO/2022</t>
  </si>
  <si>
    <t xml:space="preserve">DESONERADO</t>
  </si>
  <si>
    <t xml:space="preserve">REF. MUNICIPIO GOIÂNIA - DESONERADO</t>
  </si>
  <si>
    <t xml:space="preserve">(CONFORME DECRETO 7983/13)</t>
  </si>
  <si>
    <t xml:space="preserve">(publicação oficial www.caixa.gov.br/sinapi)</t>
  </si>
  <si>
    <t xml:space="preserve">CONTEÚDO</t>
  </si>
  <si>
    <t xml:space="preserve">ORÇAMENTO SINTÉTICO</t>
  </si>
  <si>
    <t xml:space="preserve">CRONOGRAMA FÍSICO FINANCEIRO</t>
  </si>
  <si>
    <t xml:space="preserve">COMPOSIÇÕES ANALÍTICAS</t>
  </si>
  <si>
    <t xml:space="preserve">RELATÓRIO DE PESQUISAS DE MERCADO</t>
  </si>
  <si>
    <t xml:space="preserve">COMPOSIÇÃO DO BDI PRESUMIDO (BONIFICAÇÕES E DESPESAS INDIRETAS)</t>
  </si>
  <si>
    <t xml:space="preserve">COMPOSIÇÃO DOS ENCARGOS SOCIAIS</t>
  </si>
  <si>
    <t xml:space="preserve">PODER JUDICIÁRIO DA UNIÃO
TRIBUNAL REGIONAL DO TRABALHO DA 18ª REGIÃO</t>
  </si>
  <si>
    <t xml:space="preserve">ORÇAMENTO SINTÉTICO DESONERADO</t>
  </si>
  <si>
    <t xml:space="preserve">ITEM</t>
  </si>
  <si>
    <t xml:space="preserve">CÓDIGO</t>
  </si>
  <si>
    <t xml:space="preserve">DISCRIMINAÇÃO</t>
  </si>
  <si>
    <t xml:space="preserve">CLASS</t>
  </si>
  <si>
    <t xml:space="preserve">UN</t>
  </si>
  <si>
    <t xml:space="preserve">QTD</t>
  </si>
  <si>
    <t xml:space="preserve">CUSTO UNITÁRIO</t>
  </si>
  <si>
    <t xml:space="preserve">CUSTO TOTAL (SEM BDI)</t>
  </si>
  <si>
    <t xml:space="preserve">PREÇO TOTAL (COM BDI)</t>
  </si>
  <si>
    <t xml:space="preserve">PREÇO FINAL</t>
  </si>
  <si>
    <t xml:space="preserve">MAT</t>
  </si>
  <si>
    <t xml:space="preserve">MDO</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</si>
  <si>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</si>
  <si>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</si>
  <si>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</si>
  <si>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</si>
  <si>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</si>
  <si>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</si>
  <si>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</si>
  <si>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</si>
  <si>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</si>
  <si>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</si>
  <si>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</si>
  <si>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(12)</t>
  </si>
  <si>
    <t xml:space="preserve">(13)</t>
  </si>
  <si>
    <t xml:space="preserve">ADMINISTRAÇÃO LOCAL</t>
  </si>
  <si>
    <t xml:space="preserve">1.01</t>
  </si>
  <si>
    <t xml:space="preserve">100320U</t>
  </si>
  <si>
    <t xml:space="preserve">ENGENHEIRO CIVIL PLENO COM ENCARGOS COMPLEMENTARES</t>
  </si>
  <si>
    <t xml:space="preserve">SER.CG</t>
  </si>
  <si>
    <t xml:space="preserve">MÊS</t>
  </si>
  <si>
    <t xml:space="preserve">1.02</t>
  </si>
  <si>
    <t xml:space="preserve">93572U</t>
  </si>
  <si>
    <t xml:space="preserve">ENCARREGADO GERAL DE OBRAS COM ENCARGOS COMPLEMENTARES</t>
  </si>
  <si>
    <t xml:space="preserve">1.03</t>
  </si>
  <si>
    <t xml:space="preserve">T.ART</t>
  </si>
  <si>
    <t xml:space="preserve">ANOTAÇÃO/REGISTRO DE RESPONSABILIDADE TÉCNICA (ART OU RRT)</t>
  </si>
  <si>
    <t xml:space="preserve">1.04</t>
  </si>
  <si>
    <t xml:space="preserve">T.DIARIO</t>
  </si>
  <si>
    <t xml:space="preserve">DIÁRIO DE OBRAS ou LIVRO DE ORDEM - EM TAMANHO OFICIO - 33X3 - PREENCHIMENTO OBRIGATÓRIO PELA CONTRATADA</t>
  </si>
  <si>
    <t xml:space="preserve">CANTEIRO DE OBRAS</t>
  </si>
  <si>
    <t xml:space="preserve">2.01</t>
  </si>
  <si>
    <t xml:space="preserve">LOCACAO DE ANDAIME METALICO TUBULAR DE ENCAIXE, TIPO DE TORRE, COM LARGURA DE 1 ATE 1,5 M E ALTURA DE *1,00* M (INCLUSO SAPATAS FIXAS OU RODIZIOS)</t>
  </si>
  <si>
    <t xml:space="preserve">MAT.</t>
  </si>
  <si>
    <t xml:space="preserve">MXMES</t>
  </si>
  <si>
    <t xml:space="preserve">2.02</t>
  </si>
  <si>
    <t xml:space="preserve">74209/1U</t>
  </si>
  <si>
    <t xml:space="preserve">PLACA DE OBRA EM CHAPA DE ACO GALVANIZADO</t>
  </si>
  <si>
    <t xml:space="preserve">M2</t>
  </si>
  <si>
    <t xml:space="preserve">2.03</t>
  </si>
  <si>
    <t xml:space="preserve">97064U</t>
  </si>
  <si>
    <t xml:space="preserve">MONTAGEM E DESMONTAGEM DE ANDAIME TUBULAR TIPO ?TORRE? (EXCLUSIVE ANDAIME E LIMPEZA). AF_11/2017</t>
  </si>
  <si>
    <t xml:space="preserve">M</t>
  </si>
  <si>
    <t xml:space="preserve">2.04</t>
  </si>
  <si>
    <t xml:space="preserve">T.PLATAFORMA</t>
  </si>
  <si>
    <t xml:space="preserve">PLATAFORMA MADEIRA PARA ANDAIME</t>
  </si>
  <si>
    <t xml:space="preserve">2.05</t>
  </si>
  <si>
    <t xml:space="preserve">T.PROT.INST</t>
  </si>
  <si>
    <t xml:space="preserve">PROTEÇÃO DE INSTALAÇÕES, VIDROS E EQUIPAMENTOS, MOBILIARIO, ESTACOES DE TRABALHO, ETC.</t>
  </si>
  <si>
    <t xml:space="preserve">RETIRADAS E DEMOLIÇÕES</t>
  </si>
  <si>
    <t xml:space="preserve">3.01</t>
  </si>
  <si>
    <t xml:space="preserve">102191U</t>
  </si>
  <si>
    <t xml:space="preserve">REMOÇÃO DE VIDRO LISO COMUM DE ESQUADRIA COM BAGUETE DE ALUMÍNIO OU PVC. AF_01/2021</t>
  </si>
  <si>
    <t xml:space="preserve">3.02</t>
  </si>
  <si>
    <t xml:space="preserve">97638U</t>
  </si>
  <si>
    <t xml:space="preserve">REMOÇÃO DE CHAPAS E PERFIS DE DRYWALL, DE FORMA MANUAL, SEM REAPROVEITAMENTO. AF_12/2017</t>
  </si>
  <si>
    <t xml:space="preserve">3.03</t>
  </si>
  <si>
    <t xml:space="preserve">97640U</t>
  </si>
  <si>
    <t xml:space="preserve">REMOÇÃO DE FORROS DE DRYWALL, PVC E FIBROMINERAL, DE FORMA MANUAL, SEM REAPROVEITAMENTO. AF_12/2017</t>
  </si>
  <si>
    <t xml:space="preserve">3.04</t>
  </si>
  <si>
    <t xml:space="preserve">97644U</t>
  </si>
  <si>
    <t xml:space="preserve">REMOÇÃO DE PORTAS, DE FORMA MANUAL, SEM REAPROVEITAMENTO. AF_12/2017</t>
  </si>
  <si>
    <t xml:space="preserve">3.05</t>
  </si>
  <si>
    <t xml:space="preserve">97665U</t>
  </si>
  <si>
    <t xml:space="preserve">REMOÇÃO DE LUMINÁRIAS, DE FORMA MANUAL, SEM REAPROVEITAMENTO. AF_12/2017</t>
  </si>
  <si>
    <t xml:space="preserve">3.06</t>
  </si>
  <si>
    <t xml:space="preserve">T.CACAMBA</t>
  </si>
  <si>
    <t xml:space="preserve">CAÇAMBA ESTACIONÁRIA PARA ENTULHOS. CAP. 6M³</t>
  </si>
  <si>
    <t xml:space="preserve">3.07</t>
  </si>
  <si>
    <t xml:space="preserve">T.ENSACAMENTO</t>
  </si>
  <si>
    <t xml:space="preserve">ENSACAMENTO DE ENTULHO, INCLUSO TRANSPORTE VERTICAL E DESPEJO EM CAÇAMBA ESTACIONÁRIA</t>
  </si>
  <si>
    <t xml:space="preserve">KG</t>
  </si>
  <si>
    <t xml:space="preserve">3.08</t>
  </si>
  <si>
    <t xml:space="preserve">T.REMOCAO.PISO</t>
  </si>
  <si>
    <t xml:space="preserve">REMOCAO, CARGA, TRANSPORTE VERTICAL E EMPILHAMENTO DE PLACA DE PISO ELEVADO 60X60 CM COMPOSTO POR CONCRETO CELULAR, CHAPA DE AÇO E BASE/HASTE/CRUZETAS EM AÇO</t>
  </si>
  <si>
    <t xml:space="preserve">ESQUADRIAS E DIVISÓRIAS</t>
  </si>
  <si>
    <t xml:space="preserve">4.01</t>
  </si>
  <si>
    <t xml:space="preserve">102184U</t>
  </si>
  <si>
    <t xml:space="preserve">PORTA DE ABRIR COM MOLA HIDRÁULICA, EM VIDRO TEMPERADO, 90X210 CM, ESPESSURA 10 MM, INCLUSIVE ACESSÓRIOS. AF_01/2021</t>
  </si>
  <si>
    <t xml:space="preserve">4.02</t>
  </si>
  <si>
    <t xml:space="preserve">102235U</t>
  </si>
  <si>
    <t xml:space="preserve">DIVISÓRIA FIXA EM VIDRO TEMPERADO 10 MM, SEM ABERTURA. AF_01/2021</t>
  </si>
  <si>
    <t xml:space="preserve">4.03</t>
  </si>
  <si>
    <t xml:space="preserve">T.96369</t>
  </si>
  <si>
    <t xml:space="preserve">PAREDE COM PLACAS DE GESSO ACARTONADO (DRYWALL), PARA USO INTERNO, COM ISOLAMENTO ACÚSTICO EM MANTA DE LA DE ROCHA, COM DUAS FACES DUPLAS E ESTRUTURA METÁLICA COM GUIAS DUPLAS</t>
  </si>
  <si>
    <t xml:space="preserve">4.04</t>
  </si>
  <si>
    <t xml:space="preserve">T.PORTA.ACUST</t>
  </si>
  <si>
    <t xml:space="preserve">PORTA ACUSTICA DE MADEIRA, ACABAMENTO MELAMÍNICO BRANCO, FOLHA PESADA OU SUPERPESADA, 90X210CM, FIXAÇÃO COM PREENCHIMENTO TOTAL DE ESPUMA EXPANSIVA - FORNECIMENTO E INSTALAÇÃO.</t>
  </si>
  <si>
    <t xml:space="preserve">PINTURA</t>
  </si>
  <si>
    <t xml:space="preserve">5.01</t>
  </si>
  <si>
    <t xml:space="preserve">100742U</t>
  </si>
  <si>
    <t xml:space="preserve">PINTURA COM TINTA ALQUÍDICA DE ACABAMENTO (ESMALTE SINTÉTICO ACETINADO) APLICADA A ROLO OU PINCEL SOBRE SUPERFÍCIES METÁLICAS (EXCETO PERFIL) EXECUTADO EM OBRA (POR DEMÃO). AF_01/2020</t>
  </si>
  <si>
    <t xml:space="preserve">5.02</t>
  </si>
  <si>
    <t xml:space="preserve">88488U</t>
  </si>
  <si>
    <t xml:space="preserve">APLICAÇÃO MANUAL DE PINTURA COM TINTA LÁTEX ACRÍLICA EM TETO, DUAS DEMÃOS. AF_06/2014</t>
  </si>
  <si>
    <t xml:space="preserve">5.03</t>
  </si>
  <si>
    <t xml:space="preserve">88496U</t>
  </si>
  <si>
    <t xml:space="preserve">APLICAÇÃO E LIXAMENTO DE MASSA LÁTEX EM TETO, DUAS DEMÃOS. AF_06/2014</t>
  </si>
  <si>
    <t xml:space="preserve">5.04</t>
  </si>
  <si>
    <t xml:space="preserve">88497U</t>
  </si>
  <si>
    <t xml:space="preserve">APLICAÇÃO E LIXAMENTO DE MASSA LÁTEX EM PAREDES, DUAS DEMÃOS. AF_06/2014</t>
  </si>
  <si>
    <t xml:space="preserve">5.05</t>
  </si>
  <si>
    <t xml:space="preserve">T.PINTURA.ACETINADA</t>
  </si>
  <si>
    <t xml:space="preserve">APLICAÇÃO MANUAL DE PINTURA COM TINTA ACRÍLICA LAVÁVEL ACETINADO EM PAREDES, DUAS DEMÃOS. (REF.: TOQUE DE SEDA PREMIUM BRANCO GELO SUVINIL)</t>
  </si>
  <si>
    <t xml:space="preserve">PISO, REVESTIMENTO E FORRO</t>
  </si>
  <si>
    <t xml:space="preserve">6.01</t>
  </si>
  <si>
    <t xml:space="preserve">101727U</t>
  </si>
  <si>
    <t xml:space="preserve">PISO VINÍLICO SEMI-FLEXÍVEL EM PLACAS, PADRÃO LISO, ESPESSURA 3,2 MM, FIXADO COM COLA. AF_09/2020</t>
  </si>
  <si>
    <t xml:space="preserve">6.02</t>
  </si>
  <si>
    <t xml:space="preserve">89957U</t>
  </si>
  <si>
    <t xml:space="preserve">PONTO DE CONSUMO TERMINAL DE ÁGUA FRIA (SUBRAMAL) COM TUBULAÇÃO DE PVC, DN 25 MM, INSTALADO EM RAMAL DE ÁGUA, INCLUSOS RASGO E CHUMBAMENTO EM ALVENARIA. AF_12/2014</t>
  </si>
  <si>
    <t xml:space="preserve">6.03</t>
  </si>
  <si>
    <t xml:space="preserve">96114U</t>
  </si>
  <si>
    <t xml:space="preserve">FORRO EM DRYWALL, PARA AMBIENTES COMERCIAIS, INCLUSIVE ESTRUTURA DE FIXAÇÃO. AF_05/2017_P</t>
  </si>
  <si>
    <t xml:space="preserve">6.04</t>
  </si>
  <si>
    <t xml:space="preserve">98678U</t>
  </si>
  <si>
    <t xml:space="preserve">PISO ELEVADO COM ESTRUTURA EM AÇO, COMPOSTO POR PEDESTAIS E LONGARINAS. AF_09/2020</t>
  </si>
  <si>
    <t xml:space="preserve">6.05</t>
  </si>
  <si>
    <t xml:space="preserve">98688U</t>
  </si>
  <si>
    <t xml:space="preserve">RODAPÉ EM POLIESTIRENO, ALTURA 5 CM. AF_09/2020</t>
  </si>
  <si>
    <t xml:space="preserve">6.06</t>
  </si>
  <si>
    <t xml:space="preserve">T.CAIXA DE OVO</t>
  </si>
  <si>
    <t xml:space="preserve">FORNECIMENTO E INSTALAÇÃO DE ESPUMA ACUSTICA ANTI CHAMA, 50X50X5CM, MODELO CAIXA DE OVO OU SIMILAR</t>
  </si>
  <si>
    <t xml:space="preserve">6.07</t>
  </si>
  <si>
    <t xml:space="preserve">T.PASTILHA HEXAGONAL</t>
  </si>
  <si>
    <t xml:space="preserve">REVESTIMENTO CERÂMICO PARA PAREDES INTERNAS EM PASTILHAS DE PORCELANA (PLACAS DE 30 X 30 CM), ALINHADAS A PRUMO.</t>
  </si>
  <si>
    <t xml:space="preserve">6.08</t>
  </si>
  <si>
    <t xml:space="preserve">T.REVESTIMENTO ACUSTICO</t>
  </si>
  <si>
    <t xml:space="preserve">FORNECIMENTO E INSTALAÇÃO DE ESPUMA ACUSTICA, MATERIAL ANTI CHAMAS SUPERFICIE ONDULADA, 25MM DE ESPESSURA, DENSIDADE 11KG/M³, DIMENSOES 625 X 625, COR PRETA, REFERENCIA SONEX ILITEC OWA OU SIMILAR</t>
  </si>
  <si>
    <t xml:space="preserve">INSTALACOES ELETRICAS / LÓGICA/ ILUMINAÇÃO</t>
  </si>
  <si>
    <t xml:space="preserve">7.01</t>
  </si>
  <si>
    <t xml:space="preserve">100561U</t>
  </si>
  <si>
    <t xml:space="preserve">QUADRO DE DISTRIBUICAO PARA TELEFONE N.3, 40X40X12CM EM CHAPA METALICA, DE EMBUTIR, SEM ACESSORIOS, PADRAO TELEBRAS, FORNECIMENTO E INSTALAÇÃO. AF_11/2019</t>
  </si>
  <si>
    <t xml:space="preserve">7.02</t>
  </si>
  <si>
    <t xml:space="preserve">100903U</t>
  </si>
  <si>
    <t xml:space="preserve">LÂMPADA TUBULAR LED DE 18/20 W, BASE G13 - FORNECIMENTO E INSTALAÇÃO. AF_02/2020_P</t>
  </si>
  <si>
    <t xml:space="preserve">7.03</t>
  </si>
  <si>
    <t xml:space="preserve">91834U</t>
  </si>
  <si>
    <t xml:space="preserve">ELETRODUTO FLEXÍVEL CORRUGADO, PVC, DN 25 MM (3/4"), PARA CIRCUITOS TERMINAIS, INSTALADO EM FORRO - FORNECIMENTO E INSTALAÇÃO. AF_12/2015</t>
  </si>
  <si>
    <t xml:space="preserve">7.04</t>
  </si>
  <si>
    <t xml:space="preserve">91840U</t>
  </si>
  <si>
    <t xml:space="preserve">ELETRODUTO FLEXÍVEL CORRUGADO, PEAD, DN 40 MM (1 1/4"), PARA CIRCUITOS TERMINAIS, INSTALADO EM FORRO - FORNECIMENTO E INSTALAÇÃO. AF_12/2015</t>
  </si>
  <si>
    <t xml:space="preserve">7.05</t>
  </si>
  <si>
    <t xml:space="preserve">91926U</t>
  </si>
  <si>
    <t xml:space="preserve">CABO DE COBRE FLEXÍVEL ISOLADO, 2,5 MM², ANTI-CHAMA 450/750 V, PARA CIRCUITOS TERMINAIS - FORNECIMENTO E INSTALAÇÃO. AF_12/2015</t>
  </si>
  <si>
    <t xml:space="preserve">7.06</t>
  </si>
  <si>
    <t xml:space="preserve">91933U</t>
  </si>
  <si>
    <t xml:space="preserve">CABO DE COBRE FLEXÍVEL ISOLADO, 10 MM², ANTI-CHAMA 0,6/1,0 KV, PARA CIRCUITOS TERMINAIS - FORNECIMENTO E INSTALAÇÃO. AF_12/2015</t>
  </si>
  <si>
    <t xml:space="preserve">7.07</t>
  </si>
  <si>
    <t xml:space="preserve">91935U</t>
  </si>
  <si>
    <t xml:space="preserve">CABO DE COBRE FLEXÍVEL ISOLADO, 16 MM², ANTI-CHAMA 0,6/1,0 KV, PARA CIRCUITOS TERMINAIS - FORNECIMENTO E INSTALAÇÃO. AF_12/2015</t>
  </si>
  <si>
    <t xml:space="preserve">7.08</t>
  </si>
  <si>
    <t xml:space="preserve">91941U</t>
  </si>
  <si>
    <t xml:space="preserve">CAIXA RETANGULAR 4" X 2" BAIXA (0,30 M DO PISO), PVC, INSTALADA EM PAREDE - FORNECIMENTO E INSTALAÇÃO. AF_12/2015</t>
  </si>
  <si>
    <t xml:space="preserve">7.09</t>
  </si>
  <si>
    <t xml:space="preserve">91944U</t>
  </si>
  <si>
    <t xml:space="preserve">CAIXA RETANGULAR 4" X 4" BAIXA (0,30 M DO PISO), PVC, INSTALADA EM PAREDE - FORNECIMENTO E INSTALAÇÃO. AF_12/2015</t>
  </si>
  <si>
    <t xml:space="preserve">7.10</t>
  </si>
  <si>
    <t xml:space="preserve">91953U</t>
  </si>
  <si>
    <t xml:space="preserve">INTERRUPTOR SIMPLES (1 MÓDULO), 10A/250V, INCLUINDO SUPORTE E PLACA - FORNECIMENTO E INSTALAÇÃO. AF_12/2015</t>
  </si>
  <si>
    <t xml:space="preserve">7.11</t>
  </si>
  <si>
    <t xml:space="preserve">91975U</t>
  </si>
  <si>
    <t xml:space="preserve">INTERRUPTOR SIMPLES (4 MÓDULOS), 10A/250V, INCLUINDO SUPORTE E PLACA - FORNECIMENTO E INSTALAÇÃO. AF_12/2015</t>
  </si>
  <si>
    <t xml:space="preserve">7.12</t>
  </si>
  <si>
    <t xml:space="preserve">91992U</t>
  </si>
  <si>
    <t xml:space="preserve">TOMADA ALTA DE EMBUTIR (1 MÓDULO), 2P+T 10 A, INCLUINDO SUPORTE E PLACA - FORNECIMENTO E INSTALAÇÃO. AF_12/2015</t>
  </si>
  <si>
    <t xml:space="preserve">7.13</t>
  </si>
  <si>
    <t xml:space="preserve">92019U</t>
  </si>
  <si>
    <t xml:space="preserve">TOMADA BAIXA DE EMBUTIR (4 MÓDULOS), 2P+T 10 A, INCLUINDO SUPORTE E PLACA - FORNECIMENTO E INSTALAÇÃO. AF_12/2015</t>
  </si>
  <si>
    <t xml:space="preserve">7.14</t>
  </si>
  <si>
    <t xml:space="preserve">96358U</t>
  </si>
  <si>
    <t xml:space="preserve">PAREDE COM PLACAS DE GESSO ACARTONADO (DRYWALL), PARA USO INTERNO, COM DUAS FACES SIMPLES E ESTRUTURA METÁLICA COM GUIAS SIMPLES, SEM VÃOS. AF_06/2017_P</t>
  </si>
  <si>
    <t xml:space="preserve">7.15</t>
  </si>
  <si>
    <t xml:space="preserve">97586U</t>
  </si>
  <si>
    <t xml:space="preserve">LUMINÁRIA TIPO CALHA, DE SOBREPOR, COM 2 LÂMPADAS TUBULARES FLUORESCENTES DE 36 W, COM REATOR DE PARTIDA RÁPIDA - FORNECIMENTO E INSTALAÇÃO. AF_02/2020</t>
  </si>
  <si>
    <t xml:space="preserve">7.16</t>
  </si>
  <si>
    <t xml:space="preserve">97668U</t>
  </si>
  <si>
    <t xml:space="preserve">ELETRODUTO FLEXÍVEL CORRUGADO, PEAD, DN 63 (2"), PARA REDE ENTERRADA DE DISTRIBUIÇÃO DE ENERGIA ELÉTRICA - FORNECIMENTO E INSTALAÇÃO. AF_12/2021</t>
  </si>
  <si>
    <t xml:space="preserve">7.17</t>
  </si>
  <si>
    <t xml:space="preserve">98307U</t>
  </si>
  <si>
    <t xml:space="preserve">TOMADA DE REDE RJ45 - FORNECIMENTO E INSTALAÇÃO. AF_11/2019</t>
  </si>
  <si>
    <t xml:space="preserve">7.18</t>
  </si>
  <si>
    <t xml:space="preserve">T.CABOPP</t>
  </si>
  <si>
    <t xml:space="preserve">CABO MULTIPOLAR DE COBRE, FLEXIVEL, CLASSE 4 OU 5, ISOLACAO EM HEPR, COBERTURA EM PVC-ST2, ANTICHAMA BWF-B, 0,6/1 KV, 3 CONDUTORES DE 2,5 MM2</t>
  </si>
  <si>
    <t xml:space="preserve">7.19</t>
  </si>
  <si>
    <t xml:space="preserve">T.CONECTOR.RETO</t>
  </si>
  <si>
    <t xml:space="preserve">CONECTOR BOX RETO 2"</t>
  </si>
  <si>
    <t xml:space="preserve">7.20</t>
  </si>
  <si>
    <t xml:space="preserve">T.DISJUNTOR.TRIPOLAR</t>
  </si>
  <si>
    <t xml:space="preserve">DISJUNTOR TRIPOLAR DE 60 a 100 A</t>
  </si>
  <si>
    <t xml:space="preserve">7.21</t>
  </si>
  <si>
    <t xml:space="preserve">T.ELE.CAIXA PISO</t>
  </si>
  <si>
    <t xml:space="preserve">CAIXA ELETRICA DE PISO, 20 X 20CM, FORNECIMENTO/REMANEJAMENTO E INTSLAÇÃO</t>
  </si>
  <si>
    <t xml:space="preserve">7.22</t>
  </si>
  <si>
    <t xml:space="preserve">T.ILUM.LP-4</t>
  </si>
  <si>
    <t xml:space="preserve">ILUMINADOR COM 4 LÂMPADAS QUENTES 55W CADA, BIVOLT, INCL. ACESSÓRIOS NECESSÁRIOS PARA FIXAÇÃO, REF.: LINEPRO LP-4</t>
  </si>
  <si>
    <t xml:space="preserve">7.23</t>
  </si>
  <si>
    <t xml:space="preserve">T.ILUMINADOR.INSTALACAO</t>
  </si>
  <si>
    <t xml:space="preserve">INSTALAÇÃO DE ILUMINADOR</t>
  </si>
  <si>
    <t xml:space="preserve">7.24</t>
  </si>
  <si>
    <t xml:space="preserve">T.INSTALAÇÃO.TV</t>
  </si>
  <si>
    <t xml:space="preserve">INSTALAÇÃO DE TV , INCLUSO SUPORTE ARTICULADO E TELESCÓPICO, CABO HDMI E REFORÇO ESTRUTURA PAREDE DE DRYWALL</t>
  </si>
  <si>
    <t xml:space="preserve">7.25</t>
  </si>
  <si>
    <t xml:space="preserve">T.LOG.RJ45.MACHO</t>
  </si>
  <si>
    <t xml:space="preserve">CONECTOR RJ 45 MACHO</t>
  </si>
  <si>
    <t xml:space="preserve">7.26</t>
  </si>
  <si>
    <t xml:space="preserve">T.LOG.UTP</t>
  </si>
  <si>
    <t xml:space="preserve">CABO DE REDE UTP CAT. 6</t>
  </si>
  <si>
    <t xml:space="preserve">7.27</t>
  </si>
  <si>
    <t xml:space="preserve">T.LUMINOSO.ONAIR</t>
  </si>
  <si>
    <t xml:space="preserve">LUMINOSO EM LED "ON AIR", FORNECIMENTO E INSTALAÇÃO</t>
  </si>
  <si>
    <t xml:space="preserve">7.28</t>
  </si>
  <si>
    <t xml:space="preserve">T.MESA.ILUM</t>
  </si>
  <si>
    <t xml:space="preserve">MESA CONTROLADORA DE LUZ, DIMMER 12 CANAIS (POTÊNCIA MÍNIMA DE 2.000W POR CANAL), INCL. CONECTORES PARA ALIMENTAÇÃO, FORNECIMENTO E INSTALAÇÃO</t>
  </si>
  <si>
    <t xml:space="preserve">7.29</t>
  </si>
  <si>
    <t xml:space="preserve">T.PERFILADO</t>
  </si>
  <si>
    <t xml:space="preserve">PERFILADO PERFURADO SIMPLES 38 X 38 MM, CHAPA 22</t>
  </si>
  <si>
    <t xml:space="preserve">7.30</t>
  </si>
  <si>
    <t xml:space="preserve">T.PINO.MACHO</t>
  </si>
  <si>
    <t xml:space="preserve">PINO MACHO 2P+T - 10 A</t>
  </si>
  <si>
    <t xml:space="preserve">7.31</t>
  </si>
  <si>
    <t xml:space="preserve">T.SPOT</t>
  </si>
  <si>
    <t xml:space="preserve">SPOT PRETO LED 4 W - 3000K</t>
  </si>
  <si>
    <t xml:space="preserve">7.32</t>
  </si>
  <si>
    <t xml:space="preserve">T.SUPORTE.ILUMINADORES</t>
  </si>
  <si>
    <t xml:space="preserve">TUBOS EM AÇO GALVANIZADO, PINTURA PRETA, FIXADOS NO TETO, PARA SUPORTE DOS ILUMINADORES</t>
  </si>
  <si>
    <t xml:space="preserve">7.33</t>
  </si>
  <si>
    <t xml:space="preserve">T.TERMINAL.CABO10</t>
  </si>
  <si>
    <t xml:space="preserve">TERMINAL METALICO A PRESSAO PARA 1 CABO DE 6 A 10 MM2, COM 1 FURO DE FIXACAO</t>
  </si>
  <si>
    <t xml:space="preserve">7.34</t>
  </si>
  <si>
    <t xml:space="preserve">T.TERMINAL.CABO16</t>
  </si>
  <si>
    <t xml:space="preserve">TERMINAL METALICO A PRESSAO PARA 1 CABO DE 16 MM2, COM 1 FURO DE FIXACAO</t>
  </si>
  <si>
    <t xml:space="preserve">7.35</t>
  </si>
  <si>
    <t xml:space="preserve">T.TERMINAL.CABO2.5</t>
  </si>
  <si>
    <t xml:space="preserve">TERMINAL A COMPRESSAO EM COBRE ESTANHADO PARA CABO 2,5 MM2, 1 FURO E 1COMPRESSAO, PARA PARAFUSO DE FIXACAO M5</t>
  </si>
  <si>
    <t xml:space="preserve">MOBILIÁRIOS E ACESSÓRIOS</t>
  </si>
  <si>
    <t xml:space="preserve">8.01</t>
  </si>
  <si>
    <t xml:space="preserve">T.ARMARIO COPA</t>
  </si>
  <si>
    <t xml:space="preserve">ARMARIO EM MELANINICO COM PORTAS E GAVETAS</t>
  </si>
  <si>
    <t xml:space="preserve">8.02</t>
  </si>
  <si>
    <t xml:space="preserve">T.CENÁRIO.MDF</t>
  </si>
  <si>
    <t xml:space="preserve">CENÁRIO EM MDF COLOR, ESPESSURA 18MM, COM ACABAMENTO TEXTURIZADO NAS DUAS FACES EM IMITAÇÃO DE MADEIRA, CORES E MEDIDAS DEFINIDAS EM PROJETO, FORNECIMENTO E INSTALAÇÃO.</t>
  </si>
  <si>
    <t xml:space="preserve">8.03</t>
  </si>
  <si>
    <t xml:space="preserve">T.ESCRIVANINHA.MDF</t>
  </si>
  <si>
    <t xml:space="preserve">ESCRIVANINHA EM MDF COM 3 GAVETAS L X H X P =1,40 X 0,75 X 0,60M</t>
  </si>
  <si>
    <t xml:space="preserve">8.04</t>
  </si>
  <si>
    <t xml:space="preserve">T.GONDOLA MINI PORTA PALLET</t>
  </si>
  <si>
    <t xml:space="preserve">GONDOLA MINI PORTA PALLET CAP. 250KG 200X180X60, FORNECIMENTO E INSTALAÇÃO</t>
  </si>
  <si>
    <t xml:space="preserve">8.05</t>
  </si>
  <si>
    <t xml:space="preserve">T.LOGO.H E</t>
  </si>
  <si>
    <t xml:space="preserve">LOGO HE EM ACRILICO 10MM COLORIDO, CONFORME PROJETO. FORNECIMENTO E INSTALAÇÃO</t>
  </si>
  <si>
    <t xml:space="preserve">8.06</t>
  </si>
  <si>
    <t xml:space="preserve">T.LOGO.JT</t>
  </si>
  <si>
    <t xml:space="preserve">LOGO JT EM ACRILICO 10MM COLORIDO, CONFORME PROJETO. FORNECIMENTO E INSTALAÇÃO</t>
  </si>
  <si>
    <t xml:space="preserve">8.07</t>
  </si>
  <si>
    <t xml:space="preserve">T.MESA ENTREV</t>
  </si>
  <si>
    <t xml:space="preserve">MESA DO ENTREVISTADOR EM MDF, COM VIDRO 6MM PINTADO, CONFORME PROJETO</t>
  </si>
  <si>
    <t xml:space="preserve">SERVIÇOS FINAIS</t>
  </si>
  <si>
    <t xml:space="preserve">9.01</t>
  </si>
  <si>
    <t xml:space="preserve">221101/AGETOP-CIVIL</t>
  </si>
  <si>
    <t xml:space="preserve">GRANITINA 8MM FUNDIDA COM CONTRAPISO (1CI:3ARML) E=2CM E JUNTA PLASTICA 27MM</t>
  </si>
  <si>
    <t xml:space="preserve">9.02</t>
  </si>
  <si>
    <t xml:space="preserve">T.CANTONEIRA.ALUM</t>
  </si>
  <si>
    <t xml:space="preserve">FRISO DE ALUMÍNIO DE 1.1/4'' (ABAS IGUAIS) COLADA EM LOCAIS ONDE HA MUDANCA DE MATERIAL DO PISO</t>
  </si>
  <si>
    <t xml:space="preserve">9.03</t>
  </si>
  <si>
    <t xml:space="preserve">T.LIMPEZA</t>
  </si>
  <si>
    <t xml:space="preserve">LIMPEZA PERMANENTE E FINAL DE OBRA</t>
  </si>
  <si>
    <t xml:space="preserve">9.04</t>
  </si>
  <si>
    <t xml:space="preserve">T.PLACA.INAUG</t>
  </si>
  <si>
    <t xml:space="preserve">PLACA DE INAUGURAÇÃO AÇO ESCOVADO - 40X60 CM</t>
  </si>
  <si>
    <t xml:space="preserve">TOTAIS</t>
  </si>
  <si>
    <t xml:space="preserve">TOTAL GERAL SEM BDI</t>
  </si>
  <si>
    <t xml:space="preserve">PERCENTUAIS DE BDI</t>
  </si>
  <si>
    <t xml:space="preserve">BDI</t>
  </si>
  <si>
    <t xml:space="preserve">TOTAIS COM BDI</t>
  </si>
  <si>
    <t xml:space="preserve">&lt;---- BDI SE FOSSE UNIFORMEMENTE APLICADO</t>
  </si>
  <si>
    <t xml:space="preserve">R$/m2</t>
  </si>
  <si>
    <t xml:space="preserve">CRONOGRAMA FÍSICO-FINANCEIRO DESONERADO</t>
  </si>
  <si>
    <t xml:space="preserve">ETAPAS
(para descrição completa, ver orçamento sintético)</t>
  </si>
  <si>
    <t xml:space="preserve">MEDIÇÕES / SUBETAPAS</t>
  </si>
  <si>
    <t xml:space="preserve">VERIFICAÇÕES CONSISTÊNCIA</t>
  </si>
  <si>
    <t xml:space="preserve">%</t>
  </si>
  <si>
    <t xml:space="preserve">*medido proporcionalmente à execução contratual</t>
  </si>
  <si>
    <t xml:space="preserve">R$</t>
  </si>
  <si>
    <t xml:space="preserve">TOTAIS DAS MEDIÇÕES</t>
  </si>
  <si>
    <t xml:space="preserve">TOTAIS ACUMULADOS</t>
  </si>
  <si>
    <t xml:space="preserve">%    </t>
  </si>
  <si>
    <t xml:space="preserve">RELATÓRIO DE COMPOSIÇÕES ANALÍTICAS - ORÇAMENTO DESONERADO</t>
  </si>
  <si>
    <t xml:space="preserve">DESCRIÇÃO</t>
  </si>
  <si>
    <t xml:space="preserve">UNID.</t>
  </si>
  <si>
    <t xml:space="preserve">QUANT./COEF.</t>
  </si>
  <si>
    <t xml:space="preserve">PREÇO MAT. (UNIT.)(R$)</t>
  </si>
  <si>
    <t xml:space="preserve">PREÇO M.O. (UNIT.)(R$)</t>
  </si>
  <si>
    <t xml:space="preserve">MÊS </t>
  </si>
  <si>
    <t xml:space="preserve">EXAMES - MENSALISTA (COLETADO CAIXA)</t>
  </si>
  <si>
    <t xml:space="preserve">SEGURO - MENSALISTA (COLETADO CAIXA)</t>
  </si>
  <si>
    <t xml:space="preserve">ENGENHEIRO CIVIL PLENO (MENSALISTA)</t>
  </si>
  <si>
    <t xml:space="preserve">M.O.</t>
  </si>
  <si>
    <t xml:space="preserve">FERRAMENTAS - FAMILIA ENGENHEIRO CIVIL - MENSALISTA (ENCARGOS COMPLEMENTARES - COLETADO CAIXA)</t>
  </si>
  <si>
    <t xml:space="preserve">EPI - FAMILIA ENGENHEIRO CIVIL - MENSALISTA (ENCARGOS COMPLEMENTARES - COLETADO CAIXA)</t>
  </si>
  <si>
    <t xml:space="preserve">ENCARREGADO GERAL DE OBRAS (MENSALISTA)</t>
  </si>
  <si>
    <t xml:space="preserve">FERRAMENTAS - FAMILIA ENCARREGADO GERAL - MENSALISTA (ENCARGOS COMPLEMENTARES - COLETADO CAIXA)</t>
  </si>
  <si>
    <t xml:space="preserve">EPI - FAMILIA ENCARREGADO GERAL - MENSALISTA (ENCARGOS COMPLEMENTARES - COLETADO CAIXA)</t>
  </si>
  <si>
    <t xml:space="preserve">UN </t>
  </si>
  <si>
    <t xml:space="preserve">PESQUISA.ART</t>
  </si>
  <si>
    <t xml:space="preserve">PESQUISA.DIARIO</t>
  </si>
  <si>
    <t xml:space="preserve">LIVRO DIARIO DE OBRAS / LIVRO DE ORDEM TAMANHO OFICIO 33 X 3</t>
  </si>
  <si>
    <t xml:space="preserve">MXMES </t>
  </si>
  <si>
    <t xml:space="preserve">M2 </t>
  </si>
  <si>
    <t xml:space="preserve">BETONEIRA CAPACIDADE NOMINAL 400 L, CAPACIDADE DE MISTURA 280 L, MOTOR ELETRICO TRIFASICO 220/380 V POTENCIA 2 CV, SEM CARREGADOR</t>
  </si>
  <si>
    <t xml:space="preserve">CARPINTEIRO DE FORMAS</t>
  </si>
  <si>
    <t xml:space="preserve">H </t>
  </si>
  <si>
    <t xml:space="preserve">CIMENTO PORTLAND COMPOSTO CP II-32</t>
  </si>
  <si>
    <t xml:space="preserve">KG </t>
  </si>
  <si>
    <t xml:space="preserve">ENERGIA ELETRICA ATE 2000 KWH INDUSTRIAL, SEM DEMANDA</t>
  </si>
  <si>
    <t xml:space="preserve">KW/H </t>
  </si>
  <si>
    <t xml:space="preserve">AREIA MEDIA - POSTO JAZIDA/FORNECEDOR (RETIRADO NA JAZIDA, SEM TRANSPORTE)</t>
  </si>
  <si>
    <t xml:space="preserve">M3 </t>
  </si>
  <si>
    <t xml:space="preserve">ALIMENTACAO - HORISTA (COLETADO CAIXA)</t>
  </si>
  <si>
    <t xml:space="preserve">TRANSPORTE - HORISTA (COLETADO CAIXA)</t>
  </si>
  <si>
    <t xml:space="preserve">EXAMES - HORISTA (COLETADO CAIXA)</t>
  </si>
  <si>
    <t xml:space="preserve">SEGURO - HORISTA (COLETADO CAIXA)</t>
  </si>
  <si>
    <t xml:space="preserve">OPERADOR DE BETONEIRA ESTACIONARIA / MISTURADOR</t>
  </si>
  <si>
    <t xml:space="preserve">FERRAMENTAS - FAMILIA CARPINTEIRO DE FORMAS - HORISTA (ENCARGOS COMPLEMENTARES - COLETADO CAIXA)</t>
  </si>
  <si>
    <t xml:space="preserve">FERRAMENTAS - FAMILIA OPERADOR ESCAVADEIRA - HORISTA (ENCARGOS COMPLEMENTARES - COLETADO CAIXA)</t>
  </si>
  <si>
    <t xml:space="preserve">FERRAMENTAS - FAMILIA SERVENTE - HORISTA (ENCARGOS COMPLEMENTARES - COLETADO CAIXA)</t>
  </si>
  <si>
    <t xml:space="preserve">EPI - FAMILIA CARPINTEIRO DE FORMAS - HORISTA (ENCARGOS COMPLEMENTARES - COLETADO CAIXA)</t>
  </si>
  <si>
    <t xml:space="preserve">EPI - FAMILIA OPERADOR ESCAVADEIRA - HORISTA (ENCARGOS COMPLEMENTARES - COLETADO CAIXA)</t>
  </si>
  <si>
    <t xml:space="preserve">EPI - FAMILIA SERVENTE - HORISTA (ENCARGOS COMPLEMENTARES - COLETADO CAIXA)</t>
  </si>
  <si>
    <t xml:space="preserve">SARRAFO DE MADEIRA NAO APARELHADA *2,5 X 7* CM, MACARANDUBA, ANGELIM OU EQUIVALENTE DA REGIAO</t>
  </si>
  <si>
    <t xml:space="preserve">M </t>
  </si>
  <si>
    <t xml:space="preserve">PONTALETE DE MADEIRA NAO APARELHADA *7,5 X 7,5* CM (3 X 3 ") PINUS, MISTA OU EQUIVALENTE DA REGIAO</t>
  </si>
  <si>
    <t xml:space="preserve">PEDRA BRITADA N. 1 (9,5 a 19 MM) POSTO PEDREIRA/FORNECEDOR, SEM FRETE</t>
  </si>
  <si>
    <t xml:space="preserve">PLACA DE OBRA (PARA CONSTRUCAO CIVIL) EM CHAPA GALVANIZADA *N. 22*, ADESIVADA, DE *2,4 X 1,2* M (SEM POSTES PARA FIXACAO)</t>
  </si>
  <si>
    <t xml:space="preserve">PREGO DE ACO POLIDO COM CABECA 18 X 30 (2 3/4 X 10)</t>
  </si>
  <si>
    <t xml:space="preserve">SERVENTE DE OBRAS</t>
  </si>
  <si>
    <t xml:space="preserve">MONTADOR DE ESTRUTURAS METALICAS HORISTA</t>
  </si>
  <si>
    <t xml:space="preserve">TABUA DE MADEIRA NAO APARELHADA *2,5 X 30* CM, CEDRINHO OU EQUIVALENTE DA REGIAO</t>
  </si>
  <si>
    <t xml:space="preserve">LONA PLASTICA PRETA, E= 150 MICRA</t>
  </si>
  <si>
    <t xml:space="preserve">VIDRACEIRO (HORISTA)</t>
  </si>
  <si>
    <t xml:space="preserve">FERRAMENTAS - FAMILIA PEDREIRO - HORISTA (ENCARGOS COMPLEMENTARES - COLETADO CAIXA)</t>
  </si>
  <si>
    <t xml:space="preserve">EPI - FAMILIA PEDREIRO - HORISTA (ENCARGOS COMPLEMENTARES - COLETADO CAIXA)</t>
  </si>
  <si>
    <t xml:space="preserve">H</t>
  </si>
  <si>
    <t xml:space="preserve">PEDREIRO (HORISTA)</t>
  </si>
  <si>
    <t xml:space="preserve">ELETRICISTA</t>
  </si>
  <si>
    <t xml:space="preserve">FERRAMENTAS - FAMILIA ELETRICISTA - HORISTA (ENCARGOS COMPLEMENTARES - COLETADO CAIXA)</t>
  </si>
  <si>
    <t xml:space="preserve">EPI - FAMILIA ELETRICISTA - HORISTA (ENCARGOS COMPLEMENTARES - COLETADO CAIXA)</t>
  </si>
  <si>
    <t xml:space="preserve">PESQUISA.CACAMBA</t>
  </si>
  <si>
    <t xml:space="preserve">SACO DE RAFIA PARA ENTULHO, NOVO, LISO (SEM CLICHE), *60 x 90* CM</t>
  </si>
  <si>
    <t xml:space="preserve">MOLA HIDRAULICA DE PISO, PARA PORTAS DE ATE 1100 MM E PESO DE ATE 120 KG, COM CORPO EM ACO INOX</t>
  </si>
  <si>
    <t xml:space="preserve">CONJ. DE FERRAGENS PARA PORTA DE VIDRO TEMPERADO, EM ZAMAC CROMADO, CONTEMPLANDO DOBRADICA INF., DOBRADICA SUP., PIVO PARA DOBRADICA INF., PIVO PARA DOBRADICA SUP., FECHADURA CENTRAL EM ZAMC. CROMADO, CONTRA FECHADURA DE PRESSAO</t>
  </si>
  <si>
    <t xml:space="preserve">CJ </t>
  </si>
  <si>
    <t xml:space="preserve">VIDRO TEMPERADO INCOLOR PARA PORTA DE ABRIR, E = 10 MM (SEM FERRAGENS E SEM COLOCACAO)</t>
  </si>
  <si>
    <t xml:space="preserve">VIDRO TEMPERADO INCOLOR E = 10 MM, SEM COLOCACAO</t>
  </si>
  <si>
    <t xml:space="preserve">BUCHA DE NYLON SEM ABA S6, COM PARAFUSO DE 4,20 X 40 MM EM ACO ZINCADO COM ROSCA SOBERBA, CABECA CHATA E FENDA PHILLIPS</t>
  </si>
  <si>
    <t xml:space="preserve">SERRA CIRCULAR DE BANCADA COM MOTOR ELETRICO, POTENCIA DE *1600* W, PARA DISCO DE DIAMETRO DE 10" (250 MM)</t>
  </si>
  <si>
    <t xml:space="preserve">PERFIL DE ALUMINIO ANODIZADO</t>
  </si>
  <si>
    <t xml:space="preserve">FITA DE PAPEL REFORCADA COM LAMINA DE METAL PARA REFORCO DE CANTOS DE CHAPA DE GESSO PARA DRYWALL</t>
  </si>
  <si>
    <t xml:space="preserve">SILICONE ACETICO USO GERAL INCOLOR 280 G</t>
  </si>
  <si>
    <t xml:space="preserve">OPERADOR DE MAQUINAS E TRATORES DIVERSOS (TERRAPLANAGEM)</t>
  </si>
  <si>
    <t xml:space="preserve">PINO DE ACO COM ARRUELA CONICA, DIAMETRO ARRUELA = *23* MM E COMP HASTE = *27* MM (ACAO INDIRETA)</t>
  </si>
  <si>
    <t xml:space="preserve">CENTO</t>
  </si>
  <si>
    <t xml:space="preserve">PLACA / CHAPA DE GESSO ACARTONADO, STANDARD (ST), COR BRANCA, E = 12,5 MM, 1200 X 2400 MM (L X C)</t>
  </si>
  <si>
    <t xml:space="preserve">PERFIL GUIA, FORMATO U, EM ACO ZINCADO, PARA ESTRUTURA PAREDE DRYWALL, E = 0,5 MM, 70 X 3000 MM (L X C)</t>
  </si>
  <si>
    <t xml:space="preserve">PERFIL MONTANTE, FORMATO C, EM ACO ZINCADO, PARA ESTRUTURA PAREDE DRYWALL, E = 0,5 MM, 70 X 3000 MM (L X C)</t>
  </si>
  <si>
    <t xml:space="preserve">FITA DE PAPEL MICROPERFURADO, 50 X 150 MM, PARA TRATAMENTO DE JUNTAS DE CHAPA DE GESSO PARA DRYWALL</t>
  </si>
  <si>
    <t xml:space="preserve">MASSA DE REJUNTE EM PO PARA DRYWALL, A BASE DE GESSO, SECAGEM RAPIDA, PARA TRATAMENTO DE JUNTAS DE CHAPA DE GESSO (NECESSITA ADICAO DE AGUA)</t>
  </si>
  <si>
    <t xml:space="preserve">PARAFUSO DRY WALL, EM ACO FOSFATIZADO, CABECA TROMBETA E PONTA AGULHA (TA), COMPRIMENTO 25 MM</t>
  </si>
  <si>
    <t xml:space="preserve">PARAFUSO DRY WALL, EM ACO FOSFATIZADO, CABECA TROMBETA E PONTA AGULHA (TA), COMPRIMENTO 45 MM</t>
  </si>
  <si>
    <t xml:space="preserve">PARAFUSO DRY WALL, EM ACO ZINCADO, CABECA LENTILHA E PONTA BROCA (LB), LARGURA 4,2 MM, COMPRIMENTO 13 MM</t>
  </si>
  <si>
    <t xml:space="preserve">PESQUISA.LA DE ROCHA</t>
  </si>
  <si>
    <t xml:space="preserve">LA DE ROCHA PARA ISOLAMENTO ACUSTICO EM PAREDE DE DRY WALL 50MM</t>
  </si>
  <si>
    <t xml:space="preserve">CARPINTEIRO DE ESQUADRIAS</t>
  </si>
  <si>
    <t xml:space="preserve">ESPUMA EXPANSIVA DE POLIURETANO, APLICACAO MANUAL - 500 ML</t>
  </si>
  <si>
    <t xml:space="preserve">PESQUISA.PORTA ACUSTICA</t>
  </si>
  <si>
    <t xml:space="preserve">PORTA MODULAR ACUSTICA (PORTA ACUSTICA), 90X210 CM, ESP 60MM, INCLUSO FERRAGENS E SERVICO DE INSTALACAO</t>
  </si>
  <si>
    <t xml:space="preserve">FERRAMENTAS - FAMILIA PINTOR - HORISTA (ENCARGOS COMPLEMENTARES - COLETADO CAIXA)</t>
  </si>
  <si>
    <t xml:space="preserve">EPI - FAMILIA PINTOR - HORISTA (ENCARGOS COMPLEMENTARES - COLETADO CAIXA)</t>
  </si>
  <si>
    <t xml:space="preserve">PINTOR</t>
  </si>
  <si>
    <t xml:space="preserve">DILUENTE AGUARRAS</t>
  </si>
  <si>
    <t xml:space="preserve">L </t>
  </si>
  <si>
    <t xml:space="preserve">TINTA ESMALTE SINTETICO PREMIUM ACETINADO</t>
  </si>
  <si>
    <t xml:space="preserve">TINTA LATEX ACRILICA PREMIUM, COR BRANCO FOSCO</t>
  </si>
  <si>
    <t xml:space="preserve">LIXA EM FOLHA PARA PAREDE OU MADEIRA, NUMERO 120, COR VERMELHA</t>
  </si>
  <si>
    <t xml:space="preserve">MASSA CORRIDA PARA SUPERFICIES DE AMBIENTES INTERNOS</t>
  </si>
  <si>
    <t xml:space="preserve">PESQUISA.TINTA.ACETINADO</t>
  </si>
  <si>
    <t xml:space="preserve">TINTA ACRÍLICA ACETINADO TOQUE DE SEDA PREMIUM BRANCO GELO - REF.: SUVINIL (LATA 18LT)</t>
  </si>
  <si>
    <t xml:space="preserve">ADESIVO ACRILICO DE BASE AQUOSA / COLA DE CONTATO</t>
  </si>
  <si>
    <t xml:space="preserve">PLACA VINILICA SEMIFLEXIVEL PARA PISOS, E = 3,2 MM, 30 X 30 CM (SEM COLOCACAO)</t>
  </si>
  <si>
    <t xml:space="preserve">ADESIVO PLASTICO PARA PVC, FRASCO COM *850* GR</t>
  </si>
  <si>
    <t xml:space="preserve">SOLUCAO PREPARADORA / LIMPADORA PARA PVC, FRASCO COM 1000 CM3</t>
  </si>
  <si>
    <t xml:space="preserve">AUXILIAR DE ENCANADOR OU BOMBEIRO HIDRAULICO (HORISTA)</t>
  </si>
  <si>
    <t xml:space="preserve">ENCANADOR OU BOMBEIRO HIDRAULICO (HORISTA)</t>
  </si>
  <si>
    <t xml:space="preserve">JOELHO PVC, SOLDAVEL, COM BUCHA DE LATAO, 90 GRAUS, 25 MM X 3/4", PARA AGUA FRIA PREDIAL</t>
  </si>
  <si>
    <t xml:space="preserve">JOELHO PVC, SOLDAVEL, 90 GRAUS, 25 MM, PARA AGUA FRIA PREDIAL</t>
  </si>
  <si>
    <t xml:space="preserve">LIXA DAGUA EM FOLHA, GRAO 100</t>
  </si>
  <si>
    <t xml:space="preserve">FERRAMENTAS - FAMILIA ENCANADOR - HORISTA (ENCARGOS COMPLEMENTARES - COLETADO CAIXA)</t>
  </si>
  <si>
    <t xml:space="preserve">EPI - FAMILIA ENCANADOR - HORISTA (ENCARGOS COMPLEMENTARES - COLETADO CAIXA)</t>
  </si>
  <si>
    <t xml:space="preserve">TE SOLDAVEL, PVC, 90 GRAUS, 25 MM, PARA AGUA FRIA PREDIAL (NBR 5648)</t>
  </si>
  <si>
    <t xml:space="preserve">TUBO PVC, SOLDAVEL, DN 25 MM, AGUA FRIA (NBR-5648)</t>
  </si>
  <si>
    <t xml:space="preserve">PERFIL CANALETA, FORMATO C, EM ACO ZINCADO, PARA ESTRUTURA FORRO DRYWALL, E = 0,5 MM, *46 X 18* (L X H), COMPRIMENTO 3 M</t>
  </si>
  <si>
    <t xml:space="preserve">PENDURAL OU PRESILHA REGULADORA, EM ACO GALVANIZADO, COM CORPO, MOLA E REBITE, PARA PERFIL TIPO CANALETA DE ESTRUTURA EM FORROS DRYWALL</t>
  </si>
  <si>
    <t xml:space="preserve">PARAFUSO ZINCADO, AUTOBROCANTE, FLANGEADO, 4,2 MM X 19 MM</t>
  </si>
  <si>
    <t xml:space="preserve">ARAME GALVANIZADO 6 BWG, D = 5,16 MM (0,157 KG/M), OU 8 BWG, D = 4,19 MM (0,101 KG/M), OU 10 BWG, D = 3,40 MM (0,0713 KG/M)</t>
  </si>
  <si>
    <t xml:space="preserve">PISO ELEVADO COM 2 PLACAS DE ACO COM ENCHIMENTO DE CONCRETO CELULAR, INCLUSO BASE/HASTE/CRUZETAS, 60 X 60 CM, H = *28* CM, RESISTENCIA CARGA CONCENTRADA 496 KG (COM COLOCACAO)</t>
  </si>
  <si>
    <t xml:space="preserve">RODAPE EM POLIESTIRENO, BRANCO, H = *5* CM, E = *1,5* CM</t>
  </si>
  <si>
    <t xml:space="preserve">ADESIVO / COLA DE CONTATO LIQUIDO, A BASE DE RESINAS, PARA COLAGEM DE ESPUMA PARA ISOLAMENTO TERMICO FLEXIVEL</t>
  </si>
  <si>
    <t xml:space="preserve">L</t>
  </si>
  <si>
    <t xml:space="preserve">PESQUISA.ESPUMA.CAIXA DE OVO</t>
  </si>
  <si>
    <t xml:space="preserve">ESPUMA ACUSTICA ANTI CHAMA, 50X50X5CM, MODELO CAIXA DE OVO OU SIMILAR</t>
  </si>
  <si>
    <t xml:space="preserve">ARGAMASSA COLANTE TIPO AC III E</t>
  </si>
  <si>
    <t xml:space="preserve">AZULEJISTA OU LADRILHEIRO (HORISTA)</t>
  </si>
  <si>
    <t xml:space="preserve">PESQUISA.PASTILHA</t>
  </si>
  <si>
    <t xml:space="preserve">PASTILHA DE PORCELANA HEXAGONAL, REF. ARTICO M6249</t>
  </si>
  <si>
    <t xml:space="preserve">PESQUISA.ESPUMA.ACUSTICA</t>
  </si>
  <si>
    <t xml:space="preserve">ESPUMA ACÚSTICA 25MM DE ESPESSURA, DIMENSÃO 625 X 625MM, COR PRETA, REFERENCIA SONEX ILITEC 25/35 OWA OU SIMILAR</t>
  </si>
  <si>
    <t xml:space="preserve">CAL HIDRATADA CH-I PARA ARGAMASSAS</t>
  </si>
  <si>
    <t xml:space="preserve">CAIXA DE PASSAGEM/ LUZ / TELEFONIA, DE EMBUTIR, EM CHAPA DE ACO GALVANIZADO, DIMENSOES 40 X 40 X *12* CM (PADRAO CONCESSIONARIA LOCAL)</t>
  </si>
  <si>
    <t xml:space="preserve">AJUDANTE DE ELETRICISTA</t>
  </si>
  <si>
    <t xml:space="preserve">SOQUETE DE BAQUELITE BASE E27, PARA LAMPADAS</t>
  </si>
  <si>
    <t xml:space="preserve">LAMPADA LED TUBULAR BIVOLT 18/20 W, BASE G13</t>
  </si>
  <si>
    <t xml:space="preserve">ELETRODUTO PVC FLEXIVEL CORRUGADO, COR AMARELA, DE 25 MM</t>
  </si>
  <si>
    <t xml:space="preserve">ABRACADEIRA EM ACO PARA AMARRACAO DE ELETRODUTOS, TIPO D, COM 1/2" E PARAFUSO DE FIXACAO</t>
  </si>
  <si>
    <t xml:space="preserve">ELETRODUTO/DUTO PEAD FLEXIVEL PAREDE SIMPLES, CORRUGACAO HELICOIDAL, COR PRETA, SEM ROSCA, DE 1 1/4", PARA CABEAMENTO SUBTERRANEO (NBR 15715)</t>
  </si>
  <si>
    <t xml:space="preserve">CABO DE COBRE, FLEXIVEL, CLASSE 4 OU 5, ISOLACAO EM PVC/A, ANTICHAMA BWF-B, 1 CONDUTOR, 450/750 V, SECAO NOMINAL 2,5 MM2</t>
  </si>
  <si>
    <t xml:space="preserve">FITA ISOLANTE ADESIVA ANTICHAMA, USO ATE 750 V, EM ROLO DE 19 MM X 5 M</t>
  </si>
  <si>
    <t xml:space="preserve">CABO DE COBRE, FLEXIVEL, CLASSE 4 OU 5, ISOLACAO EM PVC/A, ANTICHAMA BWF-B, COBERTURA PVC-ST1, ANTICHAMA BWF-B, 1 CONDUTOR, 0,6/1 KV, SECAO NOMINAL 10 MM2</t>
  </si>
  <si>
    <t xml:space="preserve">CABO DE COBRE, FLEXIVEL, CLASSE 4 OU 5, ISOLACAO EM PVC/A, ANTICHAMA BWF-B, COBERTURA PVC-ST1, ANTICHAMA BWF-B, 1 CONDUTOR, 0,6/1 KV, SECAO NOMINAL 16 MM2</t>
  </si>
  <si>
    <t xml:space="preserve">CAIXA DE PASSAGEM, EM PVC, DE 4" X 2", PARA ELETRODUTO FLEXIVEL CORRUGADO</t>
  </si>
  <si>
    <t xml:space="preserve">CAIXA DE PASSAGEM, EM PVC, DE 4" X 4", PARA ELETRODUTO FLEXIVEL CORRUGADO</t>
  </si>
  <si>
    <t xml:space="preserve">ESPELHO / PLACA DE 3 POSTOS 4" X 2", PARA INSTALACAO DE TOMADAS E INTERRUPTORES</t>
  </si>
  <si>
    <t xml:space="preserve">SUPORTE DE FIXACAO PARA ESPELHO / PLACA 4" X 2", PARA 3 MODULOS, PARA INSTALACAO DE TOMADAS E INTERRUPTORES (SOMENTE SUPORTE)</t>
  </si>
  <si>
    <t xml:space="preserve">INTERRUPTOR SIMPLES 10A, 250V (APENAS MODULO)</t>
  </si>
  <si>
    <t xml:space="preserve">ESPELHO / PLACA DE 6 POSTOS 4" X 4", PARA INSTALACAO DE TOMADAS E INTERRUPTORES</t>
  </si>
  <si>
    <t xml:space="preserve">SUPORTE DE FIXACAO PARA ESPELHO / PLACA 4" X 4", PARA 6 MODULOS, PARA INSTALACAO DE TOMADAS E INTERRUPTORES (SOMENTE SUPORTE)</t>
  </si>
  <si>
    <t xml:space="preserve">TOMADA 2P+T 10A, 250V (APENAS MODULO)</t>
  </si>
  <si>
    <t xml:space="preserve">CENTO </t>
  </si>
  <si>
    <t xml:space="preserve">LUMINARIA DE SOBREPOR EM CHAPA DE ACO PARA 2 LAMPADAS FLUORESCENTES DE *36* W, ALETADA, COMPLETA (LAMPADAS E REATOR INCLUSOS)</t>
  </si>
  <si>
    <t xml:space="preserve">ELETRODUTO/DUTO PEAD FLEXIVEL PAREDE SIMPLES, CORRUGACAO HELICOIDAL, COR PRETA, SEM ROSCA, DE 2", PARA CABEAMENTO SUBTERRANEO (NBR 15715)</t>
  </si>
  <si>
    <t xml:space="preserve">TOMADA RJ45, 8 FIOS, CAT 5E, CONJUNTO MONTADO PARA EMBUTIR 4" X 2" (PLACA + SUPORTE + MODULO)</t>
  </si>
  <si>
    <t xml:space="preserve">CONECTOR RETO DE ALUMINIO PARA ELETRODUTO DE 2", PARA ADAPTAR ENTRADA DE ELETRODUTO METALICO FLEXIVEL EM QUADROS</t>
  </si>
  <si>
    <t xml:space="preserve">PESQUISA.DISJUNTOR.TRIPOLAR</t>
  </si>
  <si>
    <t xml:space="preserve">CAIXA DE INSPECAO PARA ATERRAMENTO OU OUTRO USO, EM PVC, DN = 250 X 250 MM</t>
  </si>
  <si>
    <t xml:space="preserve">PESQUISA.LP-4</t>
  </si>
  <si>
    <t xml:space="preserve">ILUMINADOR LINEPRO LP-4, COM 4 LAMPADAS QUENTES 55W CADA, BIVOLT, INCL. GARRA E CABO DE SEGURANÇA</t>
  </si>
  <si>
    <t xml:space="preserve">PESQUISA.CABO HDMI</t>
  </si>
  <si>
    <t xml:space="preserve">CABO HDMI 10METROS HD 4K</t>
  </si>
  <si>
    <t xml:space="preserve">PESQUISA.SUPORTE PARA TV</t>
  </si>
  <si>
    <t xml:space="preserve">SUPORTE PARA TV ARTICULADO</t>
  </si>
  <si>
    <t xml:space="preserve">CONECTOR MACHO RJ - 45, CATEGORIA 6</t>
  </si>
  <si>
    <t xml:space="preserve">CABO DE PAR TRANCADO UTP, 4 PARES, CATEGORIA 6</t>
  </si>
  <si>
    <t xml:space="preserve">PESQUISA.LUMINOSO.ONAIR</t>
  </si>
  <si>
    <t xml:space="preserve">PAINEL LUMINOSO 20X30CM EM MDF (MOLDURA) E LED "ON AIR", INCL. FONTE DE ENERGIA 110/220V</t>
  </si>
  <si>
    <t xml:space="preserve">PESQUISA.MESA.ILUMIN</t>
  </si>
  <si>
    <t xml:space="preserve">MESA CONTROLADORA DE LUZ, DIMMER 12 CANAIS (POTÊNCIA MÍNIMA DE 2.000W POR CANAL), INCL. CONECTORES PARA ALIMENTAÇÃO, REF.: CBI OU SIMILAR</t>
  </si>
  <si>
    <t xml:space="preserve">CHUMBADOR DE ACO, DIAMETRO 1/2", COMPRIMENTO 75 MM</t>
  </si>
  <si>
    <t xml:space="preserve">ARRUELA EM ALUMINIO, COM ROSCA, DE 1/2", PARA ELETRODUTO</t>
  </si>
  <si>
    <t xml:space="preserve">VERGALHAO ZINCADO ROSCA TOTAL, 1/4 " (6,3 MM)</t>
  </si>
  <si>
    <t xml:space="preserve">PORCA ZINCADA, SEXTAVADA, DIAMETRO 1/2"</t>
  </si>
  <si>
    <t xml:space="preserve">PESQUISA.PINOMACHO</t>
  </si>
  <si>
    <t xml:space="preserve">PESQUISA.SPOT</t>
  </si>
  <si>
    <t xml:space="preserve">ABRACADEIRA, GALVANIZADA/ZINCADA, ROSCA SEM FIM, PARAFUSO INOX, LARGURA FITA *12,6 A *14 MM, D = 2" A 2 1/2"</t>
  </si>
  <si>
    <t xml:space="preserve">TUBO ACO GALVANIZADO COM COSTURA, CLASSE MEDIA, DN 1.1/4", E = *3,25* MM, PESO *3,14* KG/M (NBR 5580)</t>
  </si>
  <si>
    <t xml:space="preserve">TERMINAL A COMPRESSAO EM COBRE ESTANHADO PARA CABO 2,5 MM2, 1 FURO E 1 COMPRESSAO, PARA PARAFUSO DE FIXACAO M5</t>
  </si>
  <si>
    <t xml:space="preserve">SOLVENTE PARA COLA (PARA LAMINADO MELAMINICO) A BASE DE RESINA SINTETICA</t>
  </si>
  <si>
    <t xml:space="preserve">PARAFUSO ROSCA SOBERBA ZINCADO CABECA CHATA FENDA SIMPLES 3,8 X 30 MM (1.1/4 ")</t>
  </si>
  <si>
    <t xml:space="preserve">DOBRADICA EM LATAO, 3 " X 2 1/2 ", E= 1,9 A 2 MM, COM ANEL, CROMADO, TAMPA BOLA, COM PARAFUSOS</t>
  </si>
  <si>
    <t xml:space="preserve">MARCENEIRO (HORISTA)</t>
  </si>
  <si>
    <t xml:space="preserve">CHAPA DE LAMINADO MELAMINICO, LISO BRILHANTE, DE *1,25 X 3,08* M, E = 0,8 MM</t>
  </si>
  <si>
    <t xml:space="preserve">COLA A BASE DE RESINA SINTETICA PARA CHAPA DE LAMINADO MELAMINICO</t>
  </si>
  <si>
    <t xml:space="preserve">AJUDANTE DE CARPINTEIRO</t>
  </si>
  <si>
    <t xml:space="preserve">PESQUISA.CORREDIÇA</t>
  </si>
  <si>
    <t xml:space="preserve">CORREDIÇA TELESCOPICA 600MM CAPACIDADE ATÉ 35KG</t>
  </si>
  <si>
    <t xml:space="preserve">CHAPA DE MDF BRANCO LISO 1 FACE, E = 18 MM, DE *2,75 X 1,85* M</t>
  </si>
  <si>
    <t xml:space="preserve">CHAPA DE MDF BRANCO LISO 1 FACE, E = 15 MM, DE *2,75 X 1,85* M</t>
  </si>
  <si>
    <t xml:space="preserve">PESQUISA.GONDOLA</t>
  </si>
  <si>
    <t xml:space="preserve">GONDOLA MINI PORTA PALLET, CAPACIDADE 250KG, 210X180X60, FORNECIMENTO E INSTALAÇÃO</t>
  </si>
  <si>
    <t xml:space="preserve">PESQUISA.CHAPA.ACRILICO</t>
  </si>
  <si>
    <t xml:space="preserve">CHAPA DE ACRILICO COLORIDO E=10MM</t>
  </si>
  <si>
    <t xml:space="preserve">VIDRO CRISTAL COLORIDO, 6 MM, PINTADO NA COR BRANCA</t>
  </si>
  <si>
    <t xml:space="preserve">CANTONEIRA ALUMINIO ABAS IGUAIS 1 1/4 ", E = 3/16 "</t>
  </si>
  <si>
    <t xml:space="preserve">SERRALHEIRO (HORISTA)</t>
  </si>
  <si>
    <t xml:space="preserve">PESQUISA.METALON</t>
  </si>
  <si>
    <t xml:space="preserve">METALON 100X50X6000 MM</t>
  </si>
  <si>
    <t xml:space="preserve">2223/AGETOP-CIVIL</t>
  </si>
  <si>
    <t xml:space="preserve">PISO FUNDIDO DE GRANITINA 8MM(COM JUNTA 27 MM /GRANA DO PARANÁ/CERA/MAO OBRA)</t>
  </si>
  <si>
    <t xml:space="preserve">ACIDO MURIATICO, DILUICAO 10% A 12% PARA USO EM LIMPEZA</t>
  </si>
  <si>
    <t xml:space="preserve">PLACA DE INAUGURACAO METALICA, *40* CM X *60* CM</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</si>
  <si>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</si>
  <si>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 xml:space="preserve">TIPO</t>
  </si>
  <si>
    <t xml:space="preserve">Descrição</t>
  </si>
  <si>
    <t xml:space="preserve">UNIDADE </t>
  </si>
  <si>
    <t xml:space="preserve">CUSTO ADOTADO</t>
  </si>
  <si>
    <t xml:space="preserve">EMPRESA</t>
  </si>
  <si>
    <t xml:space="preserve">TELEFONE</t>
  </si>
  <si>
    <t xml:space="preserve">ENDEREÇO/E-MAIL</t>
  </si>
  <si>
    <t xml:space="preserve">VALOR</t>
  </si>
  <si>
    <t xml:space="preserve">MÉDIA MERCADO</t>
  </si>
  <si>
    <t xml:space="preserve">CUSTOS ADOTADOS</t>
  </si>
  <si>
    <t xml:space="preserve">MATERIAL</t>
  </si>
  <si>
    <t xml:space="preserve">MÃO-DE-OBRA</t>
  </si>
  <si>
    <t xml:space="preserve">Papelaria Universo</t>
  </si>
  <si>
    <t xml:space="preserve">(62) 3541-3634</t>
  </si>
  <si>
    <t xml:space="preserve">NÃO SE APLICA</t>
  </si>
  <si>
    <t xml:space="preserve">Papelaria Dinâmica</t>
  </si>
  <si>
    <t xml:space="preserve">(62) 3226-9300</t>
  </si>
  <si>
    <t xml:space="preserve">Papelaria Modelo</t>
  </si>
  <si>
    <t xml:space="preserve">(62) 3251-5528</t>
  </si>
  <si>
    <t xml:space="preserve">CREA-GO</t>
  </si>
  <si>
    <t xml:space="preserve">(62) 3221-6200</t>
  </si>
  <si>
    <t xml:space="preserve">www.crea-go.org.br</t>
  </si>
  <si>
    <t xml:space="preserve">* OBS .: FOI UTILIZADO O PREÇO PARA SERVIÇOS ACIMA DE 15.000,00</t>
  </si>
  <si>
    <t xml:space="preserve">PESQUISA.PASTILHA </t>
  </si>
  <si>
    <t xml:space="preserve">Pastilhart</t>
  </si>
  <si>
    <t xml:space="preserve">(41) 99798-0148</t>
  </si>
  <si>
    <t xml:space="preserve">https://www.pastilhart.com.br/carrinho/index</t>
  </si>
  <si>
    <t xml:space="preserve">Arqplace</t>
  </si>
  <si>
    <t xml:space="preserve">(19) 99919-4955</t>
  </si>
  <si>
    <t xml:space="preserve">https://www.arqplace.com.br/pastilha-de-porcelana-atlas-hexagonal-m-6249-artico?variant_id=2977</t>
  </si>
  <si>
    <t xml:space="preserve">Tropobella</t>
  </si>
  <si>
    <t xml:space="preserve">(11) 99116-3230</t>
  </si>
  <si>
    <t xml:space="preserve">https://loja.tropobella.com.br/produto/hexagonal-branco-artico/</t>
  </si>
  <si>
    <t xml:space="preserve">REVESTIMENTO EM ESPUMA ACÚSTICA 25MM DE ESPESSURA, DIMENSÃO 625 X 625MM, COR PRETA, DENSIDADE 11KG/M³, MATERIAL ANTI CHAMAS. REFERENCIA SONEX ILITEC 25/25 OWA</t>
  </si>
  <si>
    <t xml:space="preserve">Nicbox</t>
  </si>
  <si>
    <t xml:space="preserve">(11) 99351-9539</t>
  </si>
  <si>
    <t xml:space="preserve">https://www.suportesnicbox.com.br/loja/busca.php?loja=598337&amp;palavra_busca=SONEX+ILLTEC</t>
  </si>
  <si>
    <t xml:space="preserve">Plack Sistemas Construtivos</t>
  </si>
  <si>
    <t xml:space="preserve">(62) 3983-9340</t>
  </si>
  <si>
    <t xml:space="preserve">Av. Marialva, 110 - Vila Rosa, Goiânia - GO</t>
  </si>
  <si>
    <t xml:space="preserve">Mercado livre</t>
  </si>
  <si>
    <t xml:space="preserve">https://produto.mercadolivre.com.br/MLB-2732431548-sonex-illtec-perfilado-625x625mm-modelo-3535-natural-_JM?matt_tool=18956390&amp;utm_source=google_shopping&amp;utm_medium=organic</t>
  </si>
  <si>
    <t xml:space="preserve">Atual Entulhos</t>
  </si>
  <si>
    <t xml:space="preserve">(62) 3010-2727</t>
  </si>
  <si>
    <t xml:space="preserve">Av. T-2, 500 - St. Bueno, Goiânia - GO</t>
  </si>
  <si>
    <t xml:space="preserve">Disk Entulhos</t>
  </si>
  <si>
    <t xml:space="preserve">(62) 3261-6161</t>
  </si>
  <si>
    <t xml:space="preserve">R. Nepomuceno, 200 - Setor Negrão de Lima, Goiânia - GO</t>
  </si>
  <si>
    <t xml:space="preserve">RG Entulhos</t>
  </si>
  <si>
    <t xml:space="preserve">(62) 3549-7270</t>
  </si>
  <si>
    <t xml:space="preserve">R. 16, 720 - Jardim Santo Antônio, Goiânia - GO</t>
  </si>
  <si>
    <t xml:space="preserve">TINTA ACRÍLICA ACETINADO TOQUE DE SEDA PREMIUM BRANCO GELO - REF.: SUVINIL</t>
  </si>
  <si>
    <t xml:space="preserve">Melo  Tintas</t>
  </si>
  <si>
    <t xml:space="preserve">(62) 3933-8222</t>
  </si>
  <si>
    <t xml:space="preserve">Av. T-7, 566 - St. Bueno, Goiânia - GO</t>
  </si>
  <si>
    <t xml:space="preserve">Leroy Merlin Goiânia</t>
  </si>
  <si>
    <t xml:space="preserve">(62) 4020-5376</t>
  </si>
  <si>
    <t xml:space="preserve">Av. Goiás, 3592 - St. Central, Goiânia - GO</t>
  </si>
  <si>
    <t xml:space="preserve">Tintas MC</t>
  </si>
  <si>
    <t xml:space="preserve">(62) 3251-2327</t>
  </si>
  <si>
    <t xml:space="preserve">Av. T-7, 480, Setor Bueno, Goiânia-Go</t>
  </si>
  <si>
    <t xml:space="preserve">PESQUISA.CORREDIÇA TELESCOPICA</t>
  </si>
  <si>
    <t xml:space="preserve">CORREDIÇA TELESCOPICA 600MM CAPACIDADE 45KG (PAR)</t>
  </si>
  <si>
    <t xml:space="preserve">GMAD</t>
  </si>
  <si>
    <t xml:space="preserve">(47) 34410022</t>
  </si>
  <si>
    <t xml:space="preserve">https://www.gmad.com.br/corredica-telescopica-h45-40kg---gmad/p?idsku=3026&amp;gclid=CjwKCAjwsMGYBhAEEiwAGUXJaT7J8UddJ7nJQZmkaaFKgPM-dBOUwFYxtRrBoXx80PeMceb71_15lBoCgykQAvD_BwE</t>
  </si>
  <si>
    <t xml:space="preserve">Gasometro</t>
  </si>
  <si>
    <t xml:space="preserve">(11) 34694460</t>
  </si>
  <si>
    <t xml:space="preserve">https://www.madeirasgasometro.com.br/corredica-telescopica-35kg-600mm-zincada-tn-h45-fgvtn/p?idsku=2002573&amp;gclid=CjwKCAjwsMGYBhAEEiwAGUXJaUsWF5UvY77knfYbjX4hVA4MEeYxLYJUnhxHmQj9NSQZBC9lqkYB_hoC_bwQAvD_BwE</t>
  </si>
  <si>
    <t xml:space="preserve">Tudo na mao acessorios</t>
  </si>
  <si>
    <t xml:space="preserve">https://www.tudonamao.net.br/componentes-para-moveis/corredicas-dobradicas-e-pistoes/corredica-telescopica-zincada-para-gaveta-ate-45kg?variant_id=316</t>
  </si>
  <si>
    <t xml:space="preserve">PORTA ACÚSTICA (30dB) EM MADEIRA 90X210CM, ESP. 60MM, COM REVESTIMENTO MELANÍNICO BRANCO</t>
  </si>
  <si>
    <t xml:space="preserve">Backline</t>
  </si>
  <si>
    <t xml:space="preserve">(11) 2222-1143</t>
  </si>
  <si>
    <t xml:space="preserve">comercial@backline.com.br</t>
  </si>
  <si>
    <t xml:space="preserve">Vila Barbara Esquadrias Acusticas</t>
  </si>
  <si>
    <t xml:space="preserve">(47) 30454340</t>
  </si>
  <si>
    <t xml:space="preserve">vilabarbaraacustica@gmail.com</t>
  </si>
  <si>
    <t xml:space="preserve">Amplitude Soluções Acusticas </t>
  </si>
  <si>
    <t xml:space="preserve">(41) 3379-2258</t>
  </si>
  <si>
    <t xml:space="preserve">Rua Pastor Carlos Frank 307 Boqueirão – Curitiba/PR</t>
  </si>
  <si>
    <t xml:space="preserve">PESQUISA.MESA.ILUM</t>
  </si>
  <si>
    <t xml:space="preserve">MESA DE ILUMINAÇÃO DIMMER, MÍNIMO 12 CANAIS, POTÊNCIA MÍNIMA DE 2000W POR CANAL, 220V, INCLUSO CONECTORES PARA ALIMENTAÇÃO, REF.: CBI OU SIMILAR</t>
  </si>
  <si>
    <t xml:space="preserve">Mercado Livre Loja 1</t>
  </si>
  <si>
    <t xml:space="preserve">https://produto.mercadolivre.com.br/MLB-1360378023-mesa-dimmer-cbi-12-canais-2000-watts-por-canal-_JM?matt_tool=36625289&amp;matt_word=&amp;matt_source=google&amp;matt_campaign_id=14300459467&amp;matt_ad_group_id=126793518156&amp;matt_match_type=&amp;matt_network=g&amp;matt_device=c&amp;matt_creative=543111991151&amp;matt_keyword=&amp;matt_ad_position=&amp;matt_ad_type=pla&amp;matt_merchant_id=109754139&amp;matt_product_id=MLB1360378023&amp;matt_product_partition_id=1415141984104&amp;matt_target_id=pla-1415141984104&amp;gclid=CjwKCAjw4c-ZBhAEEiwAZ105RcATolqI_-UlgoGXNU0r71ZsLWjI-EyJNPZDCKHtpLR6CT8hTJVaXxoC1XgQAvD_BwE</t>
  </si>
  <si>
    <t xml:space="preserve">Elite Som e Luz</t>
  </si>
  <si>
    <t xml:space="preserve">https://www.magazineluiza.com.br/mesa-dimmer-cbi-12-canais-2000-watts-por-canal-cbi-iluminacao/p/bjjk70a6d9/ea/meso/</t>
  </si>
  <si>
    <t xml:space="preserve">Casas Bahia</t>
  </si>
  <si>
    <t xml:space="preserve">https://www.casasbahia.com.br/_error?n=404&amp;url=https://npdp.casasbahia.com.br/instrumentos-musicais/audio-iluminacao/acessoriosaudioiluminacao/mesa-dimmer-12-canais-1509698857.html?idsku=1509698857</t>
  </si>
  <si>
    <t xml:space="preserve">PESQUISA.LUMINOSO</t>
  </si>
  <si>
    <t xml:space="preserve">https://produto.mercadolivre.com.br/MLB-1923373974-luminoso-no-ar-para-estudio-de-gravaco-youtubers-e-tik-tok-_JM?matt_tool=58598667&amp;matt_word=&amp;matt_source=google&amp;matt_campaign_id=14302215498&amp;matt_ad_group_id=134553695748&amp;matt_match_type=&amp;matt_network=g&amp;matt_device=c&amp;matt_creative=539425477402&amp;matt_keyword=&amp;matt_ad_position=&amp;matt_ad_type=pla&amp;matt_merchant_id=457612698&amp;matt_product_id=MLB1923373974&amp;matt_product_partition_id=1406442772457&amp;matt_target_id=pla-1406442772457&amp;gclid=CjwKCAjw4c-ZBhAEEiwAZ105RQF4lKR48RtapIsne-i4f3S7opm2rY--oFfxnZ7Vvpb005a9n-8qzRoCbV0QAvD_BwE</t>
  </si>
  <si>
    <t xml:space="preserve">Mmleds Store</t>
  </si>
  <si>
    <t xml:space="preserve">https://www.elo7.com.br/luminoso-on-air-led-neon-quadro-placa-estudio-e-gravacao/dp/13FA8D0?elo7_source=google_pmax&amp;elo7_medium=cpc&amp;elo7_campaign=google-performance-pmax-casa_e_decor&amp;elo7_content=google-performance-pmax-casa_e_decor&amp;elo7_term=&amp;gclid=CjwKCAjw4c-ZBhAEEiwAZ105RfU_tRP34NGLA27oS3bg0ctqWIjeKPvkAvVbVi4mv7Cqzuf9rQ-19hoCbpIQAvD_BwE</t>
  </si>
  <si>
    <t xml:space="preserve">Mercado Livre Loja 2</t>
  </si>
  <si>
    <t xml:space="preserve">https://produto.mercadolivre.com.br/MLB-1812950722-no-ar-quadro-decorativo-luminoso-placa-letreiro-led-30x15-_JM?matt_tool=49072866&amp;matt_word=&amp;matt_source=google&amp;matt_campaign_id=14302215528&amp;matt_ad_group_id=134553701988&amp;matt_match_type=&amp;matt_network=g&amp;matt_device=c&amp;matt_creative=539425477876&amp;matt_keyword=&amp;matt_ad_position=&amp;matt_ad_type=pla&amp;matt_merchant_id=498258532&amp;matt_product_id=MLB1812950722&amp;matt_product_partition_id=1406442772497&amp;matt_target_id=pla-1406442772497&amp;gclid=CjwKCAjw4c-ZBhAEEiwAZ105RRHfce_QaCqWo6bYRGv5XzKoAJWPTXVHpR_sdprKbmuciuY0NKfbURoCjDsQAvD_BwE</t>
  </si>
  <si>
    <t xml:space="preserve">ILUMINADOR REF.: LINEPRO LP-4, COM BANDEIRAS INTENSIFICADORAS E PORTA GELATINA, COM 4 LÂMPADAS QUENTES DE 55W CADA, BIVOLT, INL. GARRA E CABO DE SEGURANÇA</t>
  </si>
  <si>
    <t xml:space="preserve">F&amp;F EQUIPAMENTOS</t>
  </si>
  <si>
    <t xml:space="preserve">https://www.ffequipamentos.com/produtos/iluminador-linepro-lp-4-3200-5600k/?pf=gs&amp;utm_source=google&amp;utm_medium=cpc&amp;device=c&amp;matchtype=&amp;network=x&amp;adposition=&amp;targetid=&amp;gclid=CjwKCAjw4c-ZBhAEEiwAZ105RbN3G9FIV3w4bSu7VO_9ugETt6AreQ0pZZT_PN9vppvHqVfJqVkiaRoC5t8QAvD_BwE</t>
  </si>
  <si>
    <t xml:space="preserve">Mercado Livre Loja 3</t>
  </si>
  <si>
    <t xml:space="preserve">https://produto.mercadolivre.com.br/MLB-1297676560-iluminador-luz-fria-lp-4-c-garra-s-abas-linepro-_JM#position=2&amp;search_layout=stack&amp;type=item&amp;tracking_id=4c9c72f9-b952-4e78-b969-b3238d2a8bd2</t>
  </si>
  <si>
    <t xml:space="preserve">AMS Broadcast</t>
  </si>
  <si>
    <t xml:space="preserve">contato@amsbroadcast.com.br</t>
  </si>
  <si>
    <t xml:space="preserve">PESQUISA.ACRILICO10MM</t>
  </si>
  <si>
    <t xml:space="preserve">CHAPA DE ACRILICO COLORIDO ESP 10MM</t>
  </si>
  <si>
    <t xml:space="preserve">Acriloja</t>
  </si>
  <si>
    <t xml:space="preserve">(47) 32715355</t>
  </si>
  <si>
    <t xml:space="preserve">https://www.acriloja.com/placa-chapa-acrilico/vermelho/translucido/placa-de-acrilico-vermelho-translucido-100cm-x-200cm-chapa-de-acrilico-vermelho-vm-780?parceiro=2531&amp;gclid=CjwKCAjwp9qZBhBkEiwAsYFsb370gVfOLJ1UMLogZ7w9DbL5Z7nbD87I6LQe-FrSj_5QrONlC00KihoCbv4QAvD_BwE&amp;variant_id=2605</t>
  </si>
  <si>
    <t xml:space="preserve">Tudoemacrilico.com</t>
  </si>
  <si>
    <t xml:space="preserve">(11) 37321688</t>
  </si>
  <si>
    <t xml:space="preserve">https://www.tudoemacrilico.com/chapa-placa-de-acrilico-azul-100x100cm-10mm-az-601.html</t>
  </si>
  <si>
    <t xml:space="preserve">Savion Acrilicos</t>
  </si>
  <si>
    <t xml:space="preserve">(11) 55810933</t>
  </si>
  <si>
    <t xml:space="preserve">https://acrilico.savion.com.br/chapas-acrilicas/acrilico-colorido/chapas-em-acrilico-colorido-10mm-de-espessura-tamanho-1x2-metros-aw10</t>
  </si>
  <si>
    <t xml:space="preserve">PESQUISA.SUPORTE TV</t>
  </si>
  <si>
    <t xml:space="preserve">Americanas</t>
  </si>
  <si>
    <t xml:space="preserve">Online</t>
  </si>
  <si>
    <t xml:space="preserve">https://www.americanas.com.br/produto/3049155329?opn=YSMESP&amp;offerId=605445830c07044266228719&amp;srsltid=AR5OiO3OmryHMwFPHAmz1Uk5Zi_NeNkp-Mnhh15YpNSchRlpLHhKh_u1EwU&amp;cor=Black&amp;condition=NEW</t>
  </si>
  <si>
    <t xml:space="preserve">Amazon</t>
  </si>
  <si>
    <t xml:space="preserve">https://www.amazon.com.br/Suporte-Articulado-Parede-Elg-A02V6N/dp/B0765NMJQS/ref=asc_df_B0765NMJQS/?tag=googleshopp00-20&amp;linkCode=df0&amp;hvadid=379708086870&amp;hvpos=&amp;hvnetw=g&amp;hvrand=1449230591248277489&amp;hvpone=&amp;hvptwo=&amp;hvqmt=&amp;hvdev=c&amp;hvdvcmdl=&amp;hvlocint=&amp;hvlocphy=1001552&amp;hvtargid=pla-864599450127&amp;psc=1</t>
  </si>
  <si>
    <t xml:space="preserve">Central suporte</t>
  </si>
  <si>
    <t xml:space="preserve">https://www.kasaluxo.com.br/kasa-decoracao/vaso-thai-110-colecao-studio-andre-lenza?parceiro=1577&amp;gclid=EAIaIQobChMIiuvontrJ-gIVDDGRCh23uwTsEAsYIyABEgLkv_D_BwE&amp;variant_id=5903</t>
  </si>
  <si>
    <t xml:space="preserve">PESQUISA.GONDULA</t>
  </si>
  <si>
    <t xml:space="preserve">GONDULA MINI PORTA PALLET 250KG, 180 X 200 X 60</t>
  </si>
  <si>
    <t xml:space="preserve">Magalu</t>
  </si>
  <si>
    <t xml:space="preserve">https://www.magazineluiza.com.br/gondola-1-mini-porta-pallet-250-kg-180x200x60-cxlxp-cinza-com-laranja-bandejas-mdf-branco-amapa/p/efa3g0gaad/pi/expb/?&amp;seller_id=closetfacil&amp;utm_source=google&amp;utm_medium=pla&amp;utm_campaign=&amp;partner_id=69102&amp;gclid=EAIaIQobChMI8qrCufLJ-gIVyCtMCh0jmwkGEAQYAiABEgIR3_D_BwE&amp;gclsrc=aw.ds</t>
  </si>
  <si>
    <t xml:space="preserve">Carrefur</t>
  </si>
  <si>
    <t xml:space="preserve">https://www.carrefour.com.br/gondola-mini-porta-pallet-cont-250kg-com-3-niveis-200x180x060-com-bandejas-em-mdf-branco-mp925668610/p</t>
  </si>
  <si>
    <t xml:space="preserve">https://www.casasbahia.com.br/gondola-mini-porta-pallet-cont-250kg-com-3-niveis-200x180x060-sem-bandeja-kit-bandeja-cru-1534753260/p/1534753260?utm_medium=Cpc&amp;utm_source=google_freelisting&amp;IdSku=1534753260&amp;idLojista=11121&amp;tipoLojista=3P</t>
  </si>
  <si>
    <t xml:space="preserve">CABO HDMI 10 METROS HD 4K </t>
  </si>
  <si>
    <t xml:space="preserve">https://www.magazineluiza.com.br/cabo-hdmi-10-metros-sem-filtro-v1-4-knup-kp-h5000-preto/p/cbf86b9584/in/chdm/?&amp;seller_id=lucaseletronico</t>
  </si>
  <si>
    <t xml:space="preserve">Extra</t>
  </si>
  <si>
    <t xml:space="preserve">https://www.extra.com.br/cabo-hdmi-10-metros-20-com-filtro-3d-xbox-ps4-full-hd-19-pinos-blindado-1505105575/p/1505105575?utm_medium=cpc&amp;utm_source=google_freelisting&amp;IdSku=1505105575&amp;idLojista=44859&amp;tipoLojista=3P</t>
  </si>
  <si>
    <t xml:space="preserve">https://www.casasbahia.com.br/cabo-hdmi-10-metros-20-com-filtro-3d-xbox-ps4-full-hd-19-pinos-blindado-1505105575/p/1505105575?utm_medium=Cpc&amp;utm_source=google_freelisting&amp;IdSku=1505105575&amp;idLojista=44859&amp;tipoLojista=3P</t>
  </si>
  <si>
    <t xml:space="preserve">PESQUISA.PINO MACHO </t>
  </si>
  <si>
    <t xml:space="preserve">PINO MACHO 10A 2P+T 250V</t>
  </si>
  <si>
    <t xml:space="preserve">https://www.magazineluiza.com.br/pino-macho-2p-t-10-a-tramontina/p/dk6f460e65/cj/mael/</t>
  </si>
  <si>
    <t xml:space="preserve">https://www.americanas.com.br/produto/2086221031?pfm_index=6&amp;pfm_page=category&amp;pfm_pos=grid&amp;pfm_type=category_page</t>
  </si>
  <si>
    <t xml:space="preserve">Lojaeletrica</t>
  </si>
  <si>
    <t xml:space="preserve">www.lojaeletrica.com.br/plug-macho-preto-10a-2pt-nbr14136-57403003-tramontina,product,2321806630160,dept,0.aspx</t>
  </si>
  <si>
    <t xml:space="preserve">https://www.magazineluiza.com.br/luminaria-spot-led-direct-mr16-base-linear-1x4w-preto-taschibra/p/ed322kcd49/cj/spot/</t>
  </si>
  <si>
    <t xml:space="preserve">Shoppe</t>
  </si>
  <si>
    <t xml:space="preserve">https://shopee.com.br/Luminária-Spot-Led-Direct-Mr16-Base-Linear-1x4w-Preto-i.683292853.13076733431</t>
  </si>
  <si>
    <t xml:space="preserve">Iluminidecor</t>
  </si>
  <si>
    <t xml:space="preserve">https://www.ilumedecor.com.br/spot-led-taschibra-direct-mr16-base-linear-1x4w</t>
  </si>
  <si>
    <t xml:space="preserve">LA DE ROCHA PARA ISOLAMENTO ACUSTICO EM DRY WALL 50MM</t>
  </si>
  <si>
    <t xml:space="preserve">M²</t>
  </si>
  <si>
    <t xml:space="preserve">LeroyMerlin</t>
  </si>
  <si>
    <t xml:space="preserve">https://www.leroymerlin.com.br/rolo-de-la-de-rocha-4,8m2-1,2x4mx50mm-biola_89514544</t>
  </si>
  <si>
    <t xml:space="preserve">Madeiramadeira</t>
  </si>
  <si>
    <t xml:space="preserve">https://www.madeiramadeira.com.br/placa-la-de-rocha-biola-dens-32kgs-m3-x-50mm-com-4-32m2-termico-e-acustico-4827880.html?origem=pla-4827880&amp;utm_source=google&amp;utm_medium=cpc&amp;utm_content=isolantes-termicos-4473&amp;utm_term=&amp;utm_id=17826125885&amp;gclid=CjwKCAiAvK2bBhB8EiwAZUbP1KJYHWZ8dSuVzht65z64KDrstTDt7-tdz_nx7LWLH6INOR7gK57vQxoC9jUQAvD_BwE</t>
  </si>
  <si>
    <t xml:space="preserve">Magazine Luiza</t>
  </si>
  <si>
    <t xml:space="preserve">https://www.magazineluiza.com.br/painel-la-de-rocha-rockfibras-dens-32kgs-1350-x-600-x-51mm-pacotes-com-8-pecas/p/jbfe4285b3/rc/rcnm/?&amp;seller_id=teracforroseisolamentos&amp;utm_source=google&amp;utm_medium=pla&amp;utm_campaign=&amp;partner_id=69099&amp;gclid=CjwKCAiAvK2bBhB8EiwAZUbP1LFmbCqM00iJVjqw0D37uqI-pgudBAyk7fW6lmZ88I85jzLUoWuclhoCdd0QAvD_BwE&amp;gclsrc=aw.ds</t>
  </si>
  <si>
    <t xml:space="preserve">ESPUMA PARA ISOLAMENTO ACÚSTICO ANTI-CHAMA, 50X50X5CM, MODELO CAIXA DE OVO OU SIMILAR</t>
  </si>
  <si>
    <t xml:space="preserve">Mercado Livre</t>
  </si>
  <si>
    <t xml:space="preserve">https://produto.mercadolivre.com.br/MLB-1689810342-4-espuma-para-isolamento-de-compressor-anti-chama-50mm-_JM#is_advertising=true&amp;position=3&amp;search_layout=grid&amp;type=pad&amp;tracking_id=a2c9cf2d-6810-423f-b53f-2c0b4290953e&amp;is_advertising=true&amp;ad_domain=VQCATCORE_LST&amp;ad_position=3&amp;ad_click_id=OTAzYzJlMGItYzEwNC00OTUzLTg4YWUtNzllMmM5ZmQ4NDE3</t>
  </si>
  <si>
    <t xml:space="preserve">https://www.americanas.com.br/produto/5814872959?pfm_carac=os%20mais%20vendidos%20da%20categoria&amp;pfm_index=5&amp;pfm_page=product&amp;pfm_pos=item_page.rr2&amp;pfm_type=vit_recommendation&amp;DCSext.recom=RR_item_page.rr2-mars_TopSalesCategory%3AF1%3A0%3Amars_Smith%3Aads%3Dtrue%3AorderAdsTest%3Dmotor_high_ads&amp;nm_origem=rec_item_page.rr2-mars_TopSalesCategory%3AF1%3A0%3Amars_Smith%3Aads%3Dtrue%3AorderAdsTest%3Dmotor_high_ads&amp;nm_ranking_rec=5&amp;offerId=630e73e09064f2befbfac408</t>
  </si>
  <si>
    <t xml:space="preserve">https://www.amazon.com.br/ESPUMA-AC%C3%9ASTICA-CAIXA-PLACAS-50x50/dp/B094L4CH79/ref=d_pd_sbs_sccl_3_20/145-5837433-7095041?pd_rd_w=yKsNA&amp;content-id=amzn1.sym.fef6cc63-4dad-451d-8388-54c5e75b1392&amp;pf_rd_p=fef6cc63-4dad-451d-8388-54c5e75b1392&amp;pf_rd_r=N91AQABV096R3HS24X8D&amp;pd_rd_wg=kXydE&amp;pd_rd_r=0ac3a31f-c8ce-48ce-b993-065acd65c99e&amp;pd_rd_i=B094L4CH79&amp;psc=1</t>
  </si>
  <si>
    <t xml:space="preserve">PODER JUDICIÁRIO DA UNIÃO</t>
  </si>
  <si>
    <t xml:space="preserve">DETALHAMENTO DE BDI PRESUMIDO COM DESONERAÇÃO</t>
  </si>
  <si>
    <t xml:space="preserve">CONSIDEROU-SE SERVIÇOS DE CONSTRUÇÃO CIVIL  A SEREM PRESTADOS POR EMPRESAS QUE GOZAM DE DESONERAÇÃO DE FOLHA DE PAGAMENTO.</t>
  </si>
  <si>
    <t xml:space="preserve">(FONTE: CÓDIGO TRIBUTÁRIO MUNICIPAL)</t>
  </si>
  <si>
    <t xml:space="preserve">ACÓRDÃO 2.622/2013 TCU</t>
  </si>
  <si>
    <t xml:space="preserve">MATERIAIS</t>
  </si>
  <si>
    <t xml:space="preserve">MÃO DE OBRA</t>
  </si>
  <si>
    <t xml:space="preserve">1º QUARTIL</t>
  </si>
  <si>
    <t xml:space="preserve">MÉDIA</t>
  </si>
  <si>
    <t xml:space="preserve">3º QUARTIL</t>
  </si>
  <si>
    <t xml:space="preserve">ADMINISTRAÇÃO CENTRAL (AC)</t>
  </si>
  <si>
    <t xml:space="preserve">AC</t>
  </si>
  <si>
    <t xml:space="preserve">S+R+G</t>
  </si>
  <si>
    <t xml:space="preserve">SEGURO (S)</t>
  </si>
  <si>
    <t xml:space="preserve">GARANTIAS (G)</t>
  </si>
  <si>
    <t xml:space="preserve">S+G</t>
  </si>
  <si>
    <t xml:space="preserve">RISCOS (R)</t>
  </si>
  <si>
    <t xml:space="preserve">R</t>
  </si>
  <si>
    <t xml:space="preserve">ref. ao 1º fator</t>
  </si>
  <si>
    <t xml:space="preserve">DESPESAS FINANCEIRAS (DF)</t>
  </si>
  <si>
    <t xml:space="preserve">ref. ao 2º fator</t>
  </si>
  <si>
    <t xml:space="preserve">DF</t>
  </si>
  <si>
    <t xml:space="preserve">REMUNERAÇÃO BRUTA DO CONSTRUTOR (L)</t>
  </si>
  <si>
    <t xml:space="preserve">ref. ao 3º fator</t>
  </si>
  <si>
    <t xml:space="preserve">(1+AC+S+R+G) x (1+DF) x (1+L)</t>
  </si>
  <si>
    <t xml:space="preserve">PIS</t>
  </si>
  <si>
    <t xml:space="preserve">COFINS</t>
  </si>
  <si>
    <t xml:space="preserve">(CÓDIGO TRIBUTÁRIO DO MUNICÍPIO) ISSQN</t>
  </si>
  <si>
    <t xml:space="preserve">(depende da legislação tributária municipal)</t>
  </si>
  <si>
    <t xml:space="preserve">(CONTRIB. PREV. SOBRE RECEITA BRUTA) CPRB</t>
  </si>
  <si>
    <t xml:space="preserve">( 1 – I )</t>
  </si>
  <si>
    <t xml:space="preserve">Fórmula utilizada:</t>
  </si>
  <si>
    <t xml:space="preserve">ESSES VALORES não INCLUIRAM O IPRB, CONFORME OBSERVA O próprio ACORDAO</t>
  </si>
  <si>
    <t xml:space="preserve">Fonte: 
BRASIL. Tribunal de Contas da União. Orientações para elaboração de planilhas orçamentárias de Obras Públicas. Brasília: TCU, 2014.(p.86)</t>
  </si>
  <si>
    <t xml:space="preserve">FONTE: CAIXA ECONOMICA FEDERAL</t>
  </si>
  <si>
    <t xml:space="preserve">PODER JUDICIÁRIO DA UNIÃO_x005F_x000D_
TRIBUNAL REGIONAL DO TRABALHO DA 18ª REGIÃO</t>
  </si>
  <si>
    <t xml:space="preserve">CURVA ABC</t>
  </si>
  <si>
    <t xml:space="preserve">PERCENTUAIS</t>
  </si>
  <si>
    <t xml:space="preserve">TOTAL</t>
  </si>
  <si>
    <t xml:space="preserve">ACUM %</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</si>
  <si>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</si>
  <si>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</si>
  <si>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</si>
  <si>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</si>
  <si>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</si>
  <si>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</si>
  <si>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</si>
  <si>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</si>
  <si>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</si>
  <si>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</si>
  <si>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</si>
  <si>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TABELA DE INSUMOS EMPREGADOS NAS COMPOSIÇÕES ANALÍTICAS</t>
  </si>
  <si>
    <t xml:space="preserve">(NÃO IMPRIMIR, POIS NÃO FAZ PARTE DA DOCUMENTAÇÃO NECESSÁRIA, APENAS PARA CALCULO INTERNO)</t>
  </si>
  <si>
    <t xml:space="preserve">UNIDADE</t>
  </si>
  <si>
    <t xml:space="preserve">QUANT.</t>
  </si>
  <si>
    <t xml:space="preserve">PR.UNIT(R$)</t>
  </si>
  <si>
    <t xml:space="preserve">SINAPI</t>
  </si>
  <si>
    <t xml:space="preserve">DIFERENÇAS</t>
  </si>
  <si>
    <t xml:space="preserve">MUDA DE ARVORE ORNAMENTAL, OITI/AROEIRA SALSA/ANGICO/IPE/JACARANDA OU EQUIVALENTE DA REGIAO, H= *1* M</t>
  </si>
  <si>
    <t xml:space="preserve">M3</t>
  </si>
  <si>
    <t xml:space="preserve">KW/H</t>
  </si>
  <si>
    <t xml:space="preserve">CJ</t>
  </si>
  <si>
    <t xml:space="preserve">TERRA VEGETAL (ENSACADA)</t>
  </si>
  <si>
    <t xml:space="preserve">        PRECOS DE INSUMOS - BANCO NACIONAL</t>
  </si>
  <si>
    <t xml:space="preserve">MES DE COLETA: 07/2022</t>
  </si>
  <si>
    <t xml:space="preserve">LOCALIDADE: 4260 - GOIANIA</t>
  </si>
  <si>
    <t xml:space="preserve">ENCARGOS SOCIAIS DESONERADOS (%) HORISTA  85,92  MENSALISTA  49,08</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</si>
  <si>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</si>
  <si>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</si>
  <si>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</si>
  <si>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</si>
  <si>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</si>
  <si>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</si>
  <si>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</si>
  <si>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</si>
  <si>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ABRACADEIRA DE LATAO PARA FIXACAO DE CABO PARA-RAIO, DIMENSOES 32 X 24 X 24 MM                                                                                                                                                                                                                                                                                                                                                                                                                            </t>
  </si>
  <si>
    <t xml:space="preserve">AS</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</si>
  <si>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</si>
  <si>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</si>
  <si>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</si>
  <si>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</si>
  <si>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</si>
  <si>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</si>
  <si>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</si>
  <si>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</si>
  <si>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</si>
  <si>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</si>
  <si>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</si>
  <si>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</si>
  <si>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</si>
  <si>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</si>
  <si>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</si>
  <si>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</si>
  <si>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</si>
  <si>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</si>
  <si>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</si>
  <si>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</si>
  <si>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</si>
  <si>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</si>
  <si>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</si>
  <si>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</si>
  <si>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</si>
  <si>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</si>
  <si>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</si>
  <si>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</si>
  <si>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</si>
  <si>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</si>
  <si>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</si>
  <si>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</si>
  <si>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</si>
  <si>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</si>
  <si>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</si>
  <si>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</si>
  <si>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</si>
  <si>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</si>
  <si>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</si>
  <si>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</si>
  <si>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</si>
  <si>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</si>
  <si>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</si>
  <si>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</si>
  <si>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</si>
  <si>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</si>
  <si>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</si>
  <si>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</si>
  <si>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</si>
  <si>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</si>
  <si>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</si>
  <si>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</si>
  <si>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</si>
  <si>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</si>
  <si>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</si>
  <si>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</si>
  <si>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</si>
  <si>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</si>
  <si>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</si>
  <si>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</si>
  <si>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</si>
  <si>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</si>
  <si>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</si>
  <si>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</si>
  <si>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</si>
  <si>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</si>
  <si>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</si>
  <si>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</si>
  <si>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</si>
  <si>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</si>
  <si>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</si>
  <si>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</si>
  <si>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</si>
  <si>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</si>
  <si>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</si>
  <si>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</si>
  <si>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</si>
  <si>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</si>
  <si>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</si>
  <si>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</si>
  <si>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</si>
  <si>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</si>
  <si>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</si>
  <si>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</si>
  <si>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</si>
  <si>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</si>
  <si>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</si>
  <si>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</si>
  <si>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</si>
  <si>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</si>
  <si>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</si>
  <si>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</si>
  <si>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</si>
  <si>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</si>
  <si>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</si>
  <si>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</si>
  <si>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</si>
  <si>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</si>
  <si>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</si>
  <si>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</si>
  <si>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</si>
  <si>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</si>
  <si>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</si>
  <si>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</si>
  <si>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</si>
  <si>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</si>
  <si>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</si>
  <si>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</si>
  <si>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</si>
  <si>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</si>
  <si>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</si>
  <si>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</si>
  <si>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</si>
  <si>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</si>
  <si>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</si>
  <si>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</si>
  <si>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</si>
  <si>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</si>
  <si>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</si>
  <si>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</si>
  <si>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</si>
  <si>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</si>
  <si>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</si>
  <si>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</si>
  <si>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</si>
  <si>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</si>
  <si>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</si>
  <si>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</si>
  <si>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</si>
  <si>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</si>
  <si>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</si>
  <si>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</si>
  <si>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</si>
  <si>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</si>
  <si>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</si>
  <si>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</si>
  <si>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</si>
  <si>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</si>
  <si>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</si>
  <si>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</si>
  <si>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</si>
  <si>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</si>
  <si>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</si>
  <si>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</si>
  <si>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</si>
  <si>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</si>
  <si>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</si>
  <si>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</si>
  <si>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</si>
  <si>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</si>
  <si>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</si>
  <si>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</si>
  <si>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</si>
  <si>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</si>
  <si>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</si>
  <si>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</si>
  <si>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</si>
  <si>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</si>
  <si>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</si>
  <si>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</si>
  <si>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</si>
  <si>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</si>
  <si>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</si>
  <si>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</si>
  <si>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</si>
  <si>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</si>
  <si>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</si>
  <si>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</si>
  <si>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</si>
  <si>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</si>
  <si>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</si>
  <si>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</si>
  <si>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</si>
  <si>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</si>
  <si>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</si>
  <si>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</si>
  <si>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</si>
  <si>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</si>
  <si>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</si>
  <si>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</si>
  <si>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</si>
  <si>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</si>
  <si>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</si>
  <si>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</si>
  <si>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</si>
  <si>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</si>
  <si>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</si>
  <si>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</si>
  <si>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</si>
  <si>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</si>
  <si>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</si>
  <si>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</si>
  <si>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</si>
  <si>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</si>
  <si>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</si>
  <si>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</si>
  <si>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</si>
  <si>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</si>
  <si>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</si>
  <si>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</si>
  <si>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</si>
  <si>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</si>
  <si>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</si>
  <si>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</si>
  <si>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</si>
  <si>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</si>
  <si>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</si>
  <si>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</si>
  <si>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</si>
  <si>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</si>
  <si>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</si>
  <si>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</si>
  <si>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</si>
  <si>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</si>
  <si>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</si>
  <si>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</si>
  <si>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</si>
  <si>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</si>
  <si>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</si>
  <si>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</si>
  <si>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</si>
  <si>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</si>
  <si>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</si>
  <si>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</si>
  <si>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</si>
  <si>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</si>
  <si>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</si>
  <si>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</si>
  <si>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</si>
  <si>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</si>
  <si>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</si>
  <si>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</si>
  <si>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</si>
  <si>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</si>
  <si>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</si>
  <si>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</si>
  <si>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</si>
  <si>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</si>
  <si>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</si>
  <si>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</si>
  <si>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</si>
  <si>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</si>
  <si>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</si>
  <si>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</si>
  <si>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</si>
  <si>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</si>
  <si>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</si>
  <si>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</si>
  <si>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</si>
  <si>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</si>
  <si>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</si>
  <si>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</si>
  <si>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</si>
  <si>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</si>
  <si>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</si>
  <si>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</si>
  <si>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</si>
  <si>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</si>
  <si>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</si>
  <si>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</si>
  <si>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</si>
  <si>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</si>
  <si>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</si>
  <si>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</si>
  <si>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</si>
  <si>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</si>
  <si>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</si>
  <si>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</si>
  <si>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</si>
  <si>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</si>
  <si>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</si>
  <si>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</si>
  <si>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</si>
  <si>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</si>
  <si>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</si>
  <si>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</si>
  <si>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</si>
  <si>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</si>
  <si>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</si>
  <si>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</si>
  <si>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</si>
  <si>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</si>
  <si>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</si>
  <si>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</si>
  <si>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</si>
  <si>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</si>
  <si>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</si>
  <si>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</si>
  <si>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</si>
  <si>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</si>
  <si>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</si>
  <si>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</si>
  <si>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</si>
  <si>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</si>
  <si>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</si>
  <si>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</si>
  <si>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</si>
  <si>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</si>
  <si>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</si>
  <si>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</si>
  <si>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</si>
  <si>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</si>
  <si>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</si>
  <si>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</si>
  <si>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</si>
  <si>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</si>
  <si>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</si>
  <si>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</si>
  <si>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</si>
  <si>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</si>
  <si>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</si>
  <si>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</si>
  <si>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</si>
  <si>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</si>
  <si>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</si>
  <si>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</si>
  <si>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</si>
  <si>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</si>
  <si>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</si>
  <si>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</si>
  <si>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</si>
  <si>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</si>
  <si>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</si>
  <si>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</si>
  <si>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</si>
  <si>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</si>
  <si>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</si>
  <si>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</si>
  <si>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</si>
  <si>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</si>
  <si>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</si>
  <si>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</si>
  <si>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</si>
  <si>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</si>
  <si>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</si>
  <si>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</si>
  <si>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</si>
  <si>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</si>
  <si>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</si>
  <si>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</si>
  <si>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</si>
  <si>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</si>
  <si>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</si>
  <si>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</si>
  <si>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</si>
  <si>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</si>
  <si>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</si>
  <si>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</si>
  <si>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</si>
  <si>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</si>
  <si>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</si>
  <si>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</si>
  <si>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</si>
  <si>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</si>
  <si>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</si>
  <si>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</si>
  <si>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</si>
  <si>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</si>
  <si>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</si>
  <si>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</si>
  <si>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</si>
  <si>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</si>
  <si>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</si>
  <si>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</si>
  <si>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</si>
  <si>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</si>
  <si>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</si>
  <si>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</si>
  <si>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</si>
  <si>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</si>
  <si>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</si>
  <si>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</si>
  <si>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</si>
  <si>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</si>
  <si>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</si>
  <si>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</si>
  <si>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</si>
  <si>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</si>
  <si>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</si>
  <si>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</si>
  <si>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</si>
  <si>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</si>
  <si>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</si>
  <si>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</si>
  <si>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</si>
  <si>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</si>
  <si>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</si>
  <si>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</si>
  <si>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</si>
  <si>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</si>
  <si>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</si>
  <si>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</si>
  <si>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</si>
  <si>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</si>
  <si>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</si>
  <si>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</si>
  <si>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</si>
  <si>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</si>
  <si>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</si>
  <si>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</si>
  <si>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</si>
  <si>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</si>
  <si>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</si>
  <si>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</si>
  <si>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</si>
  <si>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</si>
  <si>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</si>
  <si>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</si>
  <si>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</si>
  <si>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</si>
  <si>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</si>
  <si>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</si>
  <si>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</si>
  <si>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</si>
  <si>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</si>
  <si>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</si>
  <si>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</si>
  <si>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</si>
  <si>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</si>
  <si>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</si>
  <si>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</si>
  <si>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</si>
  <si>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</si>
  <si>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</si>
  <si>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</si>
  <si>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</si>
  <si>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</si>
  <si>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</si>
  <si>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</si>
  <si>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</si>
  <si>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</si>
  <si>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</si>
  <si>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</si>
  <si>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</si>
  <si>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</si>
  <si>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</si>
  <si>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</si>
  <si>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</si>
  <si>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</si>
  <si>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</si>
  <si>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</si>
  <si>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</si>
  <si>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</si>
  <si>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</si>
  <si>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</si>
  <si>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</si>
  <si>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</si>
  <si>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</si>
  <si>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</si>
  <si>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</si>
  <si>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</si>
  <si>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</si>
  <si>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</si>
  <si>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</si>
  <si>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</si>
  <si>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</si>
  <si>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</si>
  <si>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</si>
  <si>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</si>
  <si>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</si>
  <si>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</si>
  <si>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</si>
  <si>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</si>
  <si>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</si>
  <si>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</si>
  <si>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</si>
  <si>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</si>
  <si>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</si>
  <si>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</si>
  <si>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</si>
  <si>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</si>
  <si>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</si>
  <si>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</si>
  <si>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</si>
  <si>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</si>
  <si>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</si>
  <si>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</si>
  <si>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</si>
  <si>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</si>
  <si>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</si>
  <si>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</si>
  <si>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</si>
  <si>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</si>
  <si>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</si>
  <si>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</si>
  <si>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</si>
  <si>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</si>
  <si>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</si>
  <si>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</si>
  <si>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</si>
  <si>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</si>
  <si>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</si>
  <si>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</si>
  <si>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</si>
  <si>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</si>
  <si>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</si>
  <si>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</si>
  <si>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</si>
  <si>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</si>
  <si>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</si>
  <si>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</si>
  <si>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</si>
  <si>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</si>
  <si>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</si>
  <si>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</si>
  <si>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</si>
  <si>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</si>
  <si>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</si>
  <si>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</si>
  <si>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</si>
  <si>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</si>
  <si>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</si>
  <si>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</si>
  <si>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</si>
  <si>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</si>
  <si>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</si>
  <si>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</si>
  <si>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</si>
  <si>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</si>
  <si>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</si>
  <si>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</si>
  <si>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</si>
  <si>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</si>
  <si>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</si>
  <si>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</si>
  <si>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</si>
  <si>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</si>
  <si>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</si>
  <si>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</si>
  <si>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</si>
  <si>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</si>
  <si>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</si>
  <si>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</si>
  <si>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</si>
  <si>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</si>
  <si>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</si>
  <si>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</si>
  <si>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</si>
  <si>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</si>
  <si>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</si>
  <si>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</si>
  <si>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</si>
  <si>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</si>
  <si>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</si>
  <si>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</si>
  <si>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</si>
  <si>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</si>
  <si>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</si>
  <si>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</si>
  <si>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</si>
  <si>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</si>
  <si>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</si>
  <si>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</si>
  <si>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</si>
  <si>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</si>
  <si>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</si>
  <si>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</si>
  <si>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</si>
  <si>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</si>
  <si>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</si>
  <si>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</si>
  <si>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</si>
  <si>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</si>
  <si>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</si>
  <si>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</si>
  <si>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</si>
  <si>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</si>
  <si>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</si>
  <si>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</si>
  <si>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</si>
  <si>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</si>
  <si>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</si>
  <si>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</si>
  <si>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</si>
  <si>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</si>
  <si>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</si>
  <si>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</si>
  <si>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</si>
  <si>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</si>
  <si>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</si>
  <si>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</si>
  <si>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</si>
  <si>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</si>
  <si>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</si>
  <si>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</si>
  <si>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</si>
  <si>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</si>
  <si>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</si>
  <si>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</si>
  <si>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</si>
  <si>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</si>
  <si>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</si>
  <si>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</si>
  <si>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</si>
  <si>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</si>
  <si>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</si>
  <si>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</si>
  <si>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</si>
  <si>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</si>
  <si>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</si>
  <si>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</si>
  <si>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</si>
  <si>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</si>
  <si>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</si>
  <si>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</si>
  <si>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</si>
  <si>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</si>
  <si>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</si>
  <si>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</si>
  <si>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</si>
  <si>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</si>
  <si>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</si>
  <si>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</si>
  <si>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</si>
  <si>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</si>
  <si>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</si>
  <si>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</si>
  <si>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</si>
  <si>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</si>
  <si>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</si>
  <si>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</si>
  <si>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</si>
  <si>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</si>
  <si>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</si>
  <si>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</si>
  <si>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</si>
  <si>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</si>
  <si>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</si>
  <si>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</si>
  <si>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</si>
  <si>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</si>
  <si>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</si>
  <si>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</si>
  <si>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</si>
  <si>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</si>
  <si>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</si>
  <si>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</si>
  <si>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</si>
  <si>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</si>
  <si>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</si>
  <si>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</si>
  <si>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</si>
  <si>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</si>
  <si>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</si>
  <si>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</si>
  <si>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</si>
  <si>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</si>
  <si>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</si>
  <si>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</si>
  <si>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</si>
  <si>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</si>
  <si>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</si>
  <si>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</si>
  <si>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</si>
  <si>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</si>
  <si>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</si>
  <si>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</si>
  <si>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</si>
  <si>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</si>
  <si>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</si>
  <si>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</si>
  <si>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</si>
  <si>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</si>
  <si>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</si>
  <si>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</si>
  <si>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</si>
  <si>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</si>
  <si>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</si>
  <si>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</si>
  <si>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</si>
  <si>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</si>
  <si>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</si>
  <si>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</si>
  <si>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</si>
  <si>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</si>
  <si>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</si>
  <si>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</si>
  <si>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</si>
  <si>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</si>
  <si>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</si>
  <si>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</si>
  <si>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</si>
  <si>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</si>
  <si>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</si>
  <si>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</si>
  <si>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</si>
  <si>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</si>
  <si>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</si>
  <si>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</si>
  <si>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</si>
  <si>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</si>
  <si>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</si>
  <si>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</si>
  <si>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</si>
  <si>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</si>
  <si>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</si>
  <si>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</si>
  <si>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</si>
  <si>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</si>
  <si>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</si>
  <si>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</si>
  <si>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</si>
  <si>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</si>
  <si>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</si>
  <si>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</si>
  <si>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</si>
  <si>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</si>
  <si>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</si>
  <si>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</si>
  <si>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</si>
  <si>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</si>
  <si>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</si>
  <si>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</si>
  <si>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</si>
  <si>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</si>
  <si>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</si>
  <si>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</si>
  <si>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</si>
  <si>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</si>
  <si>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</si>
  <si>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</si>
  <si>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</si>
  <si>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</si>
  <si>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</si>
  <si>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</si>
  <si>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</si>
  <si>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</si>
  <si>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</si>
  <si>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</si>
  <si>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</si>
  <si>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</si>
  <si>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</si>
  <si>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</si>
  <si>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</si>
  <si>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</si>
  <si>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</si>
  <si>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</si>
  <si>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</si>
  <si>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</si>
  <si>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</si>
  <si>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</si>
  <si>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</si>
  <si>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</si>
  <si>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</si>
  <si>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</si>
  <si>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</si>
  <si>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</si>
  <si>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</si>
  <si>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</si>
  <si>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</si>
  <si>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</si>
  <si>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</si>
  <si>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</si>
  <si>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</si>
  <si>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</si>
  <si>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</si>
  <si>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</si>
  <si>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</si>
  <si>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</si>
  <si>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</si>
  <si>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</si>
  <si>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</si>
  <si>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</si>
  <si>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</si>
  <si>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</si>
  <si>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</si>
  <si>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</si>
  <si>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</si>
  <si>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</si>
  <si>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</si>
  <si>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</si>
  <si>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</si>
  <si>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</si>
  <si>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</si>
  <si>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</si>
  <si>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</si>
  <si>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</si>
  <si>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</si>
  <si>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</si>
  <si>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</si>
  <si>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</si>
  <si>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</si>
  <si>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</si>
  <si>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</si>
  <si>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</si>
  <si>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</si>
  <si>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</si>
  <si>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</si>
  <si>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</si>
  <si>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</si>
  <si>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</si>
  <si>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</si>
  <si>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</si>
  <si>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</si>
  <si>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</si>
  <si>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</si>
  <si>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</si>
  <si>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</si>
  <si>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</si>
  <si>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</si>
  <si>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</si>
  <si>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</si>
  <si>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</si>
  <si>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</si>
  <si>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</si>
  <si>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</si>
  <si>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</si>
  <si>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</si>
  <si>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</si>
  <si>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</si>
  <si>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</si>
  <si>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</si>
  <si>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</si>
  <si>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</si>
  <si>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</si>
  <si>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</si>
  <si>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</si>
  <si>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</si>
  <si>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</si>
  <si>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</si>
  <si>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</si>
  <si>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</si>
  <si>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</si>
  <si>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</si>
  <si>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</si>
  <si>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</si>
  <si>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</si>
  <si>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</si>
  <si>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</si>
  <si>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</si>
  <si>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</si>
  <si>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</si>
  <si>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</si>
  <si>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</si>
  <si>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</si>
  <si>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</si>
  <si>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</si>
  <si>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</si>
  <si>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</si>
  <si>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</si>
  <si>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</si>
  <si>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</si>
  <si>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</si>
  <si>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</si>
  <si>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</si>
  <si>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</si>
  <si>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</si>
  <si>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</si>
  <si>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</si>
  <si>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</si>
  <si>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</si>
  <si>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</si>
  <si>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</si>
  <si>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</si>
  <si>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</si>
  <si>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</si>
  <si>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</si>
  <si>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</si>
  <si>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</si>
  <si>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</si>
  <si>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</si>
  <si>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</si>
  <si>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</si>
  <si>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</si>
  <si>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</si>
  <si>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</si>
  <si>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</si>
  <si>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</si>
  <si>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</si>
  <si>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</si>
  <si>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</si>
  <si>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</si>
  <si>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</si>
  <si>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</si>
  <si>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</si>
  <si>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</si>
  <si>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</si>
  <si>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</si>
  <si>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</si>
  <si>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</si>
  <si>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</si>
  <si>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</si>
  <si>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</si>
  <si>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</si>
  <si>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</si>
  <si>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</si>
  <si>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</si>
  <si>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</si>
  <si>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</si>
  <si>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</si>
  <si>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</si>
  <si>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</si>
  <si>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</si>
  <si>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</si>
  <si>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</si>
  <si>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</si>
  <si>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</si>
  <si>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</si>
  <si>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</si>
  <si>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</si>
  <si>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</si>
  <si>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</si>
  <si>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</si>
  <si>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</si>
  <si>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</si>
  <si>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</si>
  <si>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</si>
  <si>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</si>
  <si>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</si>
  <si>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</si>
  <si>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</si>
  <si>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</si>
  <si>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</si>
  <si>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</si>
  <si>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</si>
  <si>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</si>
  <si>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</si>
  <si>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</si>
  <si>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</si>
  <si>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</si>
  <si>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</si>
  <si>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</si>
  <si>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</si>
  <si>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</si>
  <si>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</si>
  <si>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</si>
  <si>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</si>
  <si>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</si>
  <si>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</si>
  <si>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</si>
  <si>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</si>
  <si>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</si>
  <si>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</si>
  <si>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</si>
  <si>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</si>
  <si>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</si>
  <si>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</si>
  <si>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</si>
  <si>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</si>
  <si>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</si>
  <si>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</si>
  <si>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</si>
  <si>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</si>
  <si>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</si>
  <si>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</si>
  <si>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</si>
  <si>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</si>
  <si>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</si>
  <si>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</si>
  <si>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</si>
  <si>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</si>
  <si>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</si>
  <si>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</si>
  <si>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</si>
  <si>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</si>
  <si>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</si>
  <si>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</si>
  <si>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</si>
  <si>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</si>
  <si>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</si>
  <si>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</si>
  <si>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</si>
  <si>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</si>
  <si>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</si>
  <si>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</si>
  <si>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</si>
  <si>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</si>
  <si>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</si>
  <si>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</si>
  <si>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</si>
  <si>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</si>
  <si>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</si>
  <si>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</si>
  <si>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</si>
  <si>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</si>
  <si>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</si>
  <si>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</si>
  <si>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</si>
  <si>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</si>
  <si>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</si>
  <si>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</si>
  <si>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</si>
  <si>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</si>
  <si>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</si>
  <si>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</si>
  <si>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</si>
  <si>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</si>
  <si>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</si>
  <si>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</si>
  <si>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</si>
  <si>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</si>
  <si>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</si>
  <si>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</si>
  <si>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</si>
  <si>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</si>
  <si>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</si>
  <si>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</si>
  <si>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</si>
  <si>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</si>
  <si>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</si>
  <si>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</si>
  <si>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</si>
  <si>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</si>
  <si>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</si>
  <si>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</si>
  <si>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</si>
  <si>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</si>
  <si>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</si>
  <si>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</si>
  <si>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</si>
  <si>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</si>
  <si>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</si>
  <si>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</si>
  <si>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</si>
  <si>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</si>
  <si>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</si>
  <si>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</si>
  <si>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</si>
  <si>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</si>
  <si>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</si>
  <si>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</si>
  <si>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</si>
  <si>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</si>
  <si>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</si>
  <si>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</si>
  <si>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</si>
  <si>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</si>
  <si>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</si>
  <si>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</si>
  <si>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</si>
  <si>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</si>
  <si>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</si>
  <si>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</si>
  <si>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</si>
  <si>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</si>
  <si>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</si>
  <si>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</si>
  <si>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</si>
  <si>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</si>
  <si>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</si>
  <si>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</si>
  <si>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</si>
  <si>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</si>
  <si>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</si>
  <si>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</si>
  <si>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</si>
  <si>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</si>
  <si>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</si>
  <si>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</si>
  <si>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</si>
  <si>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</si>
  <si>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</si>
  <si>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</si>
  <si>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</si>
  <si>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</si>
  <si>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</si>
  <si>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</si>
  <si>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</si>
  <si>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</si>
  <si>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</si>
  <si>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</si>
  <si>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</si>
  <si>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</si>
  <si>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</si>
  <si>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</si>
  <si>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</si>
  <si>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</si>
  <si>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</si>
  <si>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</si>
  <si>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</si>
  <si>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</si>
  <si>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</si>
  <si>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</si>
  <si>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</si>
  <si>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</si>
  <si>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</si>
  <si>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</si>
  <si>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</si>
  <si>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</si>
  <si>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</si>
  <si>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</si>
  <si>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</si>
  <si>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</si>
  <si>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</si>
  <si>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</si>
  <si>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</si>
  <si>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</si>
  <si>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</si>
  <si>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</si>
  <si>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</si>
  <si>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</si>
  <si>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</si>
  <si>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</si>
  <si>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</si>
  <si>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</si>
  <si>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</si>
  <si>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</si>
  <si>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</si>
  <si>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</si>
  <si>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</si>
  <si>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</si>
  <si>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</si>
  <si>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</si>
  <si>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</si>
  <si>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</si>
  <si>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</si>
  <si>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</si>
  <si>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</si>
  <si>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</si>
  <si>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</si>
  <si>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</si>
  <si>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</si>
  <si>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</si>
  <si>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</si>
  <si>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</si>
  <si>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</si>
  <si>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</si>
  <si>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</si>
  <si>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</si>
  <si>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</si>
  <si>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</si>
  <si>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</si>
  <si>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</si>
  <si>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</si>
  <si>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</si>
  <si>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</si>
  <si>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</si>
  <si>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</si>
  <si>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</si>
  <si>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</si>
  <si>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</si>
  <si>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</si>
  <si>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</si>
  <si>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</si>
  <si>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</si>
  <si>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</si>
  <si>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</si>
  <si>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</si>
  <si>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</si>
  <si>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</si>
  <si>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</si>
  <si>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</si>
  <si>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</si>
  <si>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</si>
  <si>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</si>
  <si>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</si>
  <si>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</si>
  <si>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</si>
  <si>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</si>
  <si>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</si>
  <si>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</si>
  <si>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</si>
  <si>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</si>
  <si>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</si>
  <si>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</si>
  <si>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</si>
  <si>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</si>
  <si>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</si>
  <si>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</si>
  <si>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</si>
  <si>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</si>
  <si>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</si>
  <si>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</si>
  <si>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</si>
  <si>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</si>
  <si>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</si>
  <si>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</si>
  <si>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</si>
  <si>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</si>
  <si>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</si>
  <si>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</si>
  <si>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</si>
  <si>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</si>
  <si>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</si>
  <si>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</si>
  <si>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</si>
  <si>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</si>
  <si>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</si>
  <si>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</si>
  <si>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</si>
  <si>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</si>
  <si>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</si>
  <si>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</si>
  <si>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</si>
  <si>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</si>
  <si>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</si>
  <si>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</si>
  <si>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</si>
  <si>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</si>
  <si>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</si>
  <si>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</si>
  <si>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</si>
  <si>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</si>
  <si>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</si>
  <si>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</si>
  <si>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</si>
  <si>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</si>
  <si>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</si>
  <si>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</si>
  <si>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</si>
  <si>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</si>
  <si>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</si>
  <si>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</si>
  <si>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</si>
  <si>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</si>
  <si>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</si>
  <si>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</si>
  <si>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</si>
  <si>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</si>
  <si>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</si>
  <si>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</si>
  <si>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</si>
  <si>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</si>
  <si>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</si>
  <si>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</si>
  <si>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</si>
  <si>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</si>
  <si>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</si>
  <si>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</si>
  <si>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</si>
  <si>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</si>
  <si>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</si>
  <si>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</si>
  <si>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</si>
  <si>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</si>
  <si>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</si>
  <si>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</si>
  <si>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</si>
  <si>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</si>
  <si>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</si>
  <si>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</si>
  <si>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</si>
  <si>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</si>
  <si>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</si>
  <si>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</si>
  <si>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</si>
  <si>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</si>
  <si>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</si>
  <si>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</si>
  <si>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</si>
  <si>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</si>
  <si>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</si>
  <si>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</si>
  <si>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</si>
  <si>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</si>
  <si>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</si>
  <si>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</si>
  <si>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</si>
  <si>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</si>
  <si>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</si>
  <si>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</si>
  <si>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</si>
  <si>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</si>
  <si>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</si>
  <si>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</si>
  <si>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</si>
  <si>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</si>
  <si>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</si>
  <si>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</si>
  <si>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</si>
  <si>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</si>
  <si>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</si>
  <si>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</si>
  <si>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</si>
  <si>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</si>
  <si>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</si>
  <si>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</si>
  <si>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</si>
  <si>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</si>
  <si>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</si>
  <si>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</si>
  <si>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</si>
  <si>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</si>
  <si>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</si>
  <si>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</si>
  <si>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</si>
  <si>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</si>
  <si>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</si>
  <si>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</si>
  <si>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</si>
  <si>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</si>
  <si>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</si>
  <si>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</si>
  <si>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</si>
  <si>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</si>
  <si>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</si>
  <si>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</si>
  <si>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</si>
  <si>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</si>
  <si>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</si>
  <si>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</si>
  <si>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</si>
  <si>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</si>
  <si>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</si>
  <si>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</si>
  <si>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</si>
  <si>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</si>
  <si>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</si>
  <si>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</si>
  <si>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</si>
  <si>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</si>
  <si>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</si>
  <si>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</si>
  <si>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</si>
  <si>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</si>
  <si>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</si>
  <si>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</si>
  <si>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</si>
  <si>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</si>
  <si>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</si>
  <si>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</si>
  <si>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</si>
  <si>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</si>
  <si>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</si>
  <si>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</si>
  <si>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</si>
  <si>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</si>
  <si>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</si>
  <si>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</si>
  <si>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</si>
  <si>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</si>
  <si>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</si>
  <si>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</si>
  <si>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</si>
  <si>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</si>
  <si>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</si>
  <si>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</si>
  <si>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</si>
  <si>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</si>
  <si>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</si>
  <si>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</si>
  <si>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</si>
  <si>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</si>
  <si>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</si>
  <si>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</si>
  <si>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</si>
  <si>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</si>
  <si>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</si>
  <si>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</si>
  <si>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</si>
  <si>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</si>
  <si>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</si>
  <si>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</si>
  <si>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</si>
  <si>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</si>
  <si>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</si>
  <si>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</si>
  <si>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</si>
  <si>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</si>
  <si>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</si>
  <si>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</si>
  <si>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</si>
  <si>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</si>
  <si>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</si>
  <si>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</si>
  <si>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</si>
  <si>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</si>
  <si>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</si>
  <si>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</si>
  <si>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</si>
  <si>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</si>
  <si>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</si>
  <si>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</si>
  <si>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</si>
  <si>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</si>
  <si>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</si>
  <si>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</si>
  <si>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</si>
  <si>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</si>
  <si>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</si>
  <si>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</si>
  <si>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</si>
  <si>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</si>
  <si>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</si>
  <si>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</si>
  <si>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</si>
  <si>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</si>
  <si>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</si>
  <si>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</si>
  <si>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</si>
  <si>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</si>
  <si>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</si>
  <si>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</si>
  <si>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</si>
  <si>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</si>
  <si>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</si>
  <si>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</si>
  <si>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</si>
  <si>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</si>
  <si>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</si>
  <si>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</si>
  <si>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</si>
  <si>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</si>
  <si>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</si>
  <si>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</si>
  <si>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</si>
  <si>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</si>
  <si>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</si>
  <si>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</si>
  <si>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</si>
  <si>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</si>
  <si>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</si>
  <si>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</si>
  <si>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</si>
  <si>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</si>
  <si>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</si>
  <si>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</si>
  <si>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</si>
  <si>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</si>
  <si>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</si>
  <si>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</si>
  <si>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</si>
  <si>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</si>
  <si>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</si>
  <si>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</si>
  <si>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</si>
  <si>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</si>
  <si>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</si>
  <si>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</si>
  <si>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</si>
  <si>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</si>
  <si>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</si>
  <si>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</si>
  <si>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</si>
  <si>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</si>
  <si>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</si>
  <si>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</si>
  <si>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</si>
  <si>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</si>
  <si>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</si>
  <si>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</si>
  <si>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</si>
  <si>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</si>
  <si>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</si>
  <si>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</si>
  <si>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</si>
  <si>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</si>
  <si>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</si>
  <si>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</si>
  <si>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</si>
  <si>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</si>
  <si>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</si>
  <si>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</si>
  <si>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</si>
  <si>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</si>
  <si>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</si>
  <si>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</si>
  <si>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</si>
  <si>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</si>
  <si>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</si>
  <si>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</si>
  <si>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</si>
  <si>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</si>
  <si>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</si>
  <si>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</si>
  <si>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</si>
  <si>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</si>
  <si>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</si>
  <si>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</si>
  <si>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</si>
  <si>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</si>
  <si>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</si>
  <si>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</si>
  <si>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</si>
  <si>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</si>
  <si>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</si>
  <si>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</si>
  <si>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</si>
  <si>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</si>
  <si>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</si>
  <si>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</si>
  <si>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</si>
  <si>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</si>
  <si>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</si>
  <si>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</si>
  <si>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</si>
  <si>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</si>
  <si>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</si>
  <si>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</si>
  <si>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</si>
  <si>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</si>
  <si>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</si>
  <si>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</si>
  <si>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</si>
  <si>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</si>
  <si>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</si>
  <si>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</si>
  <si>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</si>
  <si>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</si>
  <si>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</si>
  <si>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</si>
  <si>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</si>
  <si>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</si>
  <si>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</si>
  <si>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</si>
  <si>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</si>
  <si>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</si>
  <si>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</si>
  <si>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</si>
  <si>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</si>
  <si>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</si>
  <si>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</si>
  <si>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</si>
  <si>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</si>
  <si>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</si>
  <si>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</si>
  <si>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</si>
  <si>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</si>
  <si>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</si>
  <si>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</si>
  <si>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</si>
  <si>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</si>
  <si>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</si>
  <si>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</si>
  <si>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</si>
  <si>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</si>
  <si>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</si>
  <si>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</si>
  <si>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</si>
  <si>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</si>
  <si>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</si>
  <si>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</si>
  <si>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</si>
  <si>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</si>
  <si>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</si>
  <si>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</si>
  <si>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</si>
  <si>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</si>
  <si>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</si>
  <si>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</si>
  <si>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</si>
  <si>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</si>
  <si>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</si>
  <si>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</si>
  <si>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</si>
  <si>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</si>
  <si>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</si>
  <si>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</si>
  <si>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</si>
  <si>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</si>
  <si>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</si>
  <si>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</si>
  <si>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</si>
  <si>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</si>
  <si>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</si>
  <si>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</si>
  <si>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</si>
  <si>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</si>
  <si>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</si>
  <si>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</si>
  <si>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</si>
  <si>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</si>
  <si>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</si>
  <si>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</si>
  <si>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</si>
  <si>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</si>
  <si>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</si>
  <si>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</si>
  <si>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</si>
  <si>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</si>
  <si>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</si>
  <si>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</si>
  <si>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</si>
  <si>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</si>
  <si>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</si>
  <si>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</si>
  <si>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</si>
  <si>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</si>
  <si>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</si>
  <si>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</si>
  <si>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</si>
  <si>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</si>
  <si>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</si>
  <si>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</si>
  <si>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</si>
  <si>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</si>
  <si>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</si>
  <si>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</si>
  <si>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</si>
  <si>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</si>
  <si>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</si>
  <si>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</si>
  <si>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</si>
  <si>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</si>
  <si>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</si>
  <si>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</si>
  <si>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</si>
  <si>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</si>
  <si>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</si>
  <si>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</si>
  <si>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</si>
  <si>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</si>
  <si>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</si>
  <si>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</si>
  <si>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</si>
  <si>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</si>
  <si>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</si>
  <si>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</si>
  <si>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</si>
  <si>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</si>
  <si>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</si>
  <si>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</si>
  <si>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</si>
  <si>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</si>
  <si>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</si>
  <si>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</si>
  <si>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</si>
  <si>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</si>
  <si>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</si>
  <si>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</si>
  <si>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</si>
  <si>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</si>
  <si>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</si>
  <si>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</si>
  <si>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</si>
  <si>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</si>
  <si>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</si>
  <si>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</si>
  <si>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</si>
  <si>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</si>
  <si>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</si>
  <si>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</si>
  <si>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</si>
  <si>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</si>
  <si>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</si>
  <si>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</si>
  <si>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</si>
  <si>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</si>
  <si>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</si>
  <si>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</si>
  <si>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</si>
  <si>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</si>
  <si>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</si>
  <si>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</si>
  <si>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</si>
  <si>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</si>
  <si>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</si>
  <si>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</si>
  <si>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</si>
  <si>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</si>
  <si>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</si>
  <si>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</si>
  <si>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</si>
  <si>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</si>
  <si>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</si>
  <si>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</si>
  <si>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</si>
  <si>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</si>
  <si>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</si>
  <si>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</si>
  <si>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</si>
  <si>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</si>
  <si>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</si>
  <si>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</si>
  <si>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</si>
  <si>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</si>
  <si>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</si>
  <si>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</si>
  <si>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</si>
  <si>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</si>
  <si>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</si>
  <si>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</si>
  <si>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</si>
  <si>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</si>
  <si>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</si>
  <si>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</si>
  <si>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</si>
  <si>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</si>
  <si>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</si>
  <si>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</si>
  <si>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</si>
  <si>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</si>
  <si>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</si>
  <si>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</si>
  <si>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</si>
  <si>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</si>
  <si>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</si>
  <si>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</si>
  <si>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</si>
  <si>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</si>
  <si>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</si>
  <si>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</si>
  <si>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</si>
  <si>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</si>
  <si>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</si>
  <si>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</si>
  <si>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</si>
  <si>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</si>
  <si>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</si>
  <si>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</si>
  <si>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</si>
  <si>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</si>
  <si>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</si>
  <si>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</si>
  <si>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</si>
  <si>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</si>
  <si>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</si>
  <si>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</si>
  <si>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</si>
  <si>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</si>
  <si>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</si>
  <si>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</si>
  <si>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</si>
  <si>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</si>
  <si>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</si>
  <si>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</si>
  <si>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</si>
  <si>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</si>
  <si>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</si>
  <si>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</si>
  <si>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</si>
  <si>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</si>
  <si>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</si>
  <si>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</si>
  <si>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</si>
  <si>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</si>
  <si>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</si>
  <si>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</si>
  <si>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</si>
  <si>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</si>
  <si>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</si>
  <si>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</si>
  <si>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</si>
  <si>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</si>
  <si>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</si>
  <si>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</si>
  <si>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</si>
  <si>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</si>
  <si>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</si>
  <si>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</si>
  <si>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</si>
  <si>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</si>
  <si>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</si>
  <si>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</si>
  <si>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</si>
  <si>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</si>
  <si>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</si>
  <si>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</si>
  <si>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</si>
  <si>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</si>
  <si>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</si>
  <si>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</si>
  <si>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</si>
  <si>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</si>
  <si>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</si>
  <si>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</si>
  <si>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</si>
  <si>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</si>
  <si>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</si>
  <si>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</si>
  <si>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</si>
  <si>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</si>
  <si>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</si>
  <si>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</si>
  <si>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</si>
  <si>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</si>
  <si>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</si>
  <si>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</si>
  <si>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</si>
  <si>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</si>
  <si>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</si>
  <si>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</si>
  <si>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</si>
  <si>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</si>
  <si>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</si>
  <si>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</si>
  <si>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</si>
  <si>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</si>
  <si>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</si>
  <si>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</si>
  <si>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</si>
  <si>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</si>
  <si>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</si>
  <si>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</si>
  <si>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</si>
  <si>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</si>
  <si>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</si>
  <si>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</si>
  <si>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</si>
  <si>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</si>
  <si>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</si>
  <si>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</si>
  <si>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</si>
  <si>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</si>
  <si>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</si>
  <si>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</si>
  <si>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</si>
  <si>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</si>
  <si>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</si>
  <si>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</si>
  <si>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</si>
  <si>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</si>
  <si>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</si>
  <si>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</si>
  <si>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</si>
  <si>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</si>
  <si>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</si>
  <si>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</si>
  <si>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</si>
  <si>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</si>
  <si>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</si>
  <si>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</si>
  <si>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</si>
  <si>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</si>
  <si>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</si>
  <si>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</si>
  <si>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</si>
  <si>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</si>
  <si>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</si>
  <si>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</si>
  <si>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</si>
  <si>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</si>
  <si>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</si>
  <si>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</si>
  <si>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</si>
  <si>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</si>
  <si>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</si>
  <si>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</si>
  <si>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</si>
  <si>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</si>
  <si>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</si>
  <si>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</si>
  <si>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</si>
  <si>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</si>
  <si>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</si>
  <si>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</si>
  <si>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</si>
  <si>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</si>
  <si>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</si>
  <si>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</si>
  <si>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</si>
  <si>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</si>
  <si>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</si>
  <si>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</si>
  <si>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</si>
  <si>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</si>
  <si>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</si>
  <si>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</si>
  <si>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</si>
  <si>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</si>
  <si>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</si>
  <si>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</si>
  <si>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</si>
  <si>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</si>
  <si>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</si>
  <si>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</si>
  <si>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</si>
  <si>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</si>
  <si>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</si>
  <si>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</si>
  <si>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</si>
  <si>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</si>
  <si>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</si>
  <si>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</si>
  <si>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</si>
  <si>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</si>
  <si>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</si>
  <si>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</si>
  <si>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</si>
  <si>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</si>
  <si>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</si>
  <si>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</si>
  <si>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</si>
  <si>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</si>
  <si>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</si>
  <si>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</si>
  <si>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</si>
  <si>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</si>
  <si>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</si>
  <si>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</si>
  <si>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</si>
  <si>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</si>
  <si>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</si>
  <si>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</si>
  <si>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</si>
  <si>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</si>
  <si>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</si>
  <si>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</si>
  <si>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</si>
  <si>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</si>
  <si>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</si>
  <si>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</si>
  <si>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</si>
  <si>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</si>
  <si>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</si>
  <si>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</si>
  <si>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</si>
  <si>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</si>
  <si>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</si>
  <si>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</si>
  <si>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</si>
  <si>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</si>
  <si>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</si>
  <si>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</si>
  <si>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</si>
  <si>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</si>
  <si>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</si>
  <si>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</si>
  <si>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</si>
  <si>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</si>
  <si>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</si>
  <si>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</si>
  <si>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</si>
  <si>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</si>
  <si>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</si>
  <si>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</si>
  <si>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</si>
  <si>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</si>
  <si>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</si>
  <si>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</si>
  <si>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</si>
  <si>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</si>
  <si>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</si>
  <si>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</si>
  <si>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</si>
  <si>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</si>
  <si>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</si>
  <si>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</si>
  <si>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</si>
  <si>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</si>
  <si>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</si>
  <si>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</si>
  <si>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</si>
  <si>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</si>
  <si>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</si>
  <si>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</si>
  <si>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</si>
  <si>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</si>
  <si>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</si>
  <si>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</si>
  <si>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</si>
  <si>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</si>
  <si>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</si>
  <si>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</si>
  <si>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</si>
  <si>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</si>
  <si>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</si>
  <si>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</si>
  <si>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</si>
  <si>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</si>
  <si>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</si>
  <si>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</si>
  <si>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</si>
  <si>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</si>
  <si>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</si>
  <si>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</si>
  <si>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</si>
  <si>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</si>
  <si>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</si>
  <si>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</si>
  <si>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</si>
  <si>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</si>
  <si>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</si>
  <si>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</si>
  <si>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</si>
  <si>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</si>
  <si>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</si>
  <si>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</si>
  <si>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</si>
  <si>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</si>
  <si>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</si>
  <si>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</si>
  <si>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</si>
  <si>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</si>
  <si>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</si>
  <si>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</si>
  <si>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</si>
  <si>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</si>
  <si>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</si>
  <si>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</si>
  <si>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</si>
  <si>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</si>
  <si>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</si>
  <si>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</si>
  <si>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</si>
  <si>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</si>
  <si>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</si>
  <si>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</si>
  <si>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</si>
  <si>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</si>
  <si>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</si>
  <si>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</si>
  <si>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</si>
  <si>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</si>
  <si>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</si>
  <si>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</si>
  <si>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</si>
  <si>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</si>
  <si>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</si>
  <si>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</si>
  <si>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</si>
  <si>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</si>
  <si>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</si>
  <si>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</si>
  <si>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</si>
  <si>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</si>
  <si>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</si>
  <si>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</si>
  <si>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</si>
  <si>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</si>
  <si>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</si>
  <si>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</si>
  <si>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</si>
  <si>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</si>
  <si>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</si>
  <si>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</si>
  <si>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</si>
  <si>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</si>
  <si>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</si>
  <si>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</si>
  <si>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</si>
  <si>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</si>
  <si>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</si>
  <si>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</si>
  <si>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</si>
  <si>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</si>
  <si>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</si>
  <si>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</si>
  <si>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</si>
  <si>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</si>
  <si>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</si>
  <si>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</si>
  <si>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</si>
  <si>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</si>
  <si>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</si>
  <si>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</si>
  <si>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</si>
  <si>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</si>
  <si>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</si>
  <si>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</si>
  <si>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</si>
  <si>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</si>
  <si>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</si>
  <si>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</si>
  <si>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</si>
  <si>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</si>
  <si>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</si>
  <si>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</si>
  <si>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</si>
  <si>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</si>
  <si>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</si>
  <si>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</si>
  <si>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</si>
  <si>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</si>
  <si>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</si>
  <si>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</si>
  <si>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</si>
  <si>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</si>
  <si>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</si>
  <si>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</si>
  <si>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</si>
  <si>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</si>
  <si>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</si>
  <si>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</si>
  <si>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</si>
  <si>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</si>
  <si>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</si>
  <si>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</si>
  <si>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</si>
  <si>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</si>
  <si>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</si>
  <si>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</si>
  <si>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</si>
  <si>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</si>
  <si>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</si>
  <si>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</si>
  <si>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</si>
  <si>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</si>
  <si>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</si>
  <si>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</si>
  <si>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</si>
  <si>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</si>
  <si>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</si>
  <si>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</si>
  <si>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</si>
  <si>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</si>
  <si>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</si>
  <si>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</si>
  <si>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</si>
  <si>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</si>
  <si>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</si>
  <si>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</si>
  <si>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</si>
  <si>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</si>
  <si>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</si>
  <si>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</si>
  <si>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</si>
  <si>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</si>
  <si>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</si>
  <si>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</si>
  <si>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</si>
  <si>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</si>
  <si>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</si>
  <si>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</si>
  <si>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</si>
  <si>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</si>
  <si>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</si>
  <si>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</si>
  <si>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</si>
  <si>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</si>
  <si>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</si>
  <si>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</si>
  <si>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</si>
  <si>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</si>
  <si>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</si>
  <si>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</si>
  <si>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</si>
  <si>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</si>
  <si>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</si>
  <si>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</si>
  <si>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</si>
  <si>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</si>
  <si>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</si>
  <si>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</si>
  <si>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</si>
  <si>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</si>
  <si>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</si>
  <si>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</si>
  <si>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</si>
  <si>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</si>
  <si>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</si>
  <si>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</si>
  <si>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</si>
  <si>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</si>
  <si>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</si>
  <si>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</si>
  <si>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</si>
  <si>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</si>
  <si>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</si>
  <si>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</si>
  <si>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</si>
  <si>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</si>
  <si>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</si>
  <si>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</si>
  <si>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</si>
  <si>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</si>
  <si>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</si>
  <si>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</si>
  <si>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</si>
  <si>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</si>
  <si>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</si>
  <si>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</si>
  <si>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</si>
  <si>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</si>
  <si>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</si>
  <si>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</si>
  <si>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</si>
  <si>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</si>
  <si>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</si>
  <si>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</si>
  <si>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</si>
  <si>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</si>
  <si>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</si>
  <si>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</si>
  <si>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</si>
  <si>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</si>
  <si>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</si>
  <si>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</si>
  <si>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</si>
  <si>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</si>
  <si>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</si>
  <si>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</si>
  <si>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</si>
  <si>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</si>
  <si>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</si>
  <si>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</si>
  <si>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</si>
  <si>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</si>
  <si>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</si>
  <si>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</si>
  <si>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</si>
  <si>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</si>
  <si>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</si>
  <si>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</si>
  <si>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</si>
  <si>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</si>
  <si>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</si>
  <si>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</si>
  <si>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</si>
  <si>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</si>
  <si>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</si>
  <si>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</si>
  <si>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</si>
  <si>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</si>
  <si>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</si>
  <si>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</si>
  <si>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</si>
  <si>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</si>
  <si>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</si>
  <si>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</si>
  <si>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</si>
  <si>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</si>
  <si>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</si>
  <si>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</si>
  <si>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</si>
  <si>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</si>
  <si>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</si>
  <si>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</si>
  <si>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</si>
  <si>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</si>
  <si>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</si>
  <si>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</si>
  <si>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</si>
  <si>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</si>
  <si>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</si>
  <si>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</si>
  <si>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</si>
  <si>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</si>
  <si>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</si>
  <si>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</si>
  <si>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</si>
  <si>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</si>
  <si>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</si>
  <si>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</si>
  <si>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</si>
  <si>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</si>
  <si>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</si>
  <si>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</si>
  <si>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</si>
  <si>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</si>
  <si>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</si>
  <si>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</si>
  <si>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</si>
  <si>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</si>
  <si>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</si>
  <si>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</si>
  <si>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</si>
  <si>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</si>
  <si>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</si>
  <si>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</si>
  <si>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</si>
  <si>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</si>
  <si>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</si>
  <si>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</si>
  <si>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</si>
  <si>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</si>
  <si>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</si>
  <si>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</si>
  <si>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</si>
  <si>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</si>
  <si>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</si>
  <si>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</si>
  <si>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</si>
  <si>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</si>
  <si>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</si>
  <si>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</si>
  <si>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</si>
  <si>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</si>
  <si>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</si>
  <si>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</si>
  <si>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</si>
  <si>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</si>
  <si>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</si>
  <si>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</si>
  <si>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</si>
  <si>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</si>
  <si>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</si>
  <si>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</si>
  <si>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</si>
  <si>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</si>
  <si>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</si>
  <si>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</si>
  <si>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</si>
  <si>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</si>
  <si>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</si>
  <si>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</si>
  <si>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</si>
  <si>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</si>
  <si>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</si>
  <si>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</si>
  <si>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</si>
  <si>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</si>
  <si>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</si>
  <si>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</si>
  <si>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</si>
  <si>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</si>
  <si>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</si>
  <si>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</si>
  <si>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</si>
  <si>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</si>
  <si>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</si>
  <si>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</si>
  <si>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</si>
  <si>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</si>
  <si>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</si>
  <si>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</si>
  <si>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</si>
  <si>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</si>
  <si>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</si>
  <si>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</si>
  <si>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</si>
  <si>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</si>
  <si>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</si>
  <si>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</si>
  <si>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</si>
  <si>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</si>
  <si>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</si>
  <si>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</si>
  <si>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</si>
  <si>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</si>
  <si>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</si>
  <si>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</si>
  <si>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</si>
  <si>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</si>
  <si>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</si>
  <si>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</si>
  <si>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</si>
  <si>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</si>
  <si>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</si>
  <si>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</si>
  <si>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</si>
  <si>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</si>
  <si>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</si>
  <si>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</si>
  <si>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</si>
  <si>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</si>
  <si>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</si>
  <si>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</si>
  <si>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</si>
  <si>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</si>
  <si>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</si>
  <si>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</si>
  <si>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</si>
  <si>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</si>
  <si>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</si>
  <si>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</si>
  <si>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</si>
  <si>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</si>
  <si>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</si>
  <si>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</si>
  <si>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</si>
  <si>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</si>
  <si>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</si>
  <si>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</si>
  <si>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</si>
  <si>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</si>
  <si>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</si>
  <si>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</si>
  <si>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</si>
  <si>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</si>
  <si>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</si>
  <si>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</si>
  <si>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</si>
  <si>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</si>
  <si>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</si>
  <si>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</si>
  <si>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</si>
  <si>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</si>
  <si>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</si>
  <si>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</si>
  <si>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</si>
  <si>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</si>
  <si>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</si>
  <si>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</si>
  <si>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</si>
  <si>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</si>
  <si>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</si>
  <si>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</si>
  <si>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</si>
  <si>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</si>
  <si>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</si>
  <si>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</si>
  <si>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</si>
  <si>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</si>
  <si>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</si>
  <si>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</si>
  <si>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</si>
  <si>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</si>
  <si>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</si>
  <si>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</si>
  <si>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</si>
  <si>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</si>
  <si>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</si>
  <si>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</si>
  <si>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</si>
  <si>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</si>
  <si>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</si>
  <si>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</si>
  <si>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</si>
  <si>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</si>
  <si>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</si>
  <si>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</si>
  <si>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</si>
  <si>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</si>
  <si>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</si>
  <si>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</si>
  <si>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</si>
  <si>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</si>
  <si>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</si>
  <si>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</si>
  <si>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</si>
  <si>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</si>
  <si>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</si>
  <si>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</si>
  <si>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</si>
  <si>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</si>
  <si>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</si>
  <si>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</si>
  <si>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</si>
  <si>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</si>
  <si>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</si>
  <si>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</si>
  <si>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</si>
  <si>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</si>
  <si>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</si>
  <si>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</si>
  <si>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</si>
  <si>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</si>
  <si>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</si>
  <si>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</si>
  <si>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</si>
  <si>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</si>
  <si>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</si>
  <si>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</si>
  <si>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</si>
  <si>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</si>
  <si>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</si>
  <si>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</si>
  <si>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</si>
  <si>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</si>
  <si>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</si>
  <si>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</si>
  <si>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</si>
  <si>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</si>
  <si>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</si>
  <si>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</si>
  <si>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</si>
  <si>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</si>
  <si>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</si>
  <si>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</si>
  <si>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</si>
  <si>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</si>
  <si>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</si>
  <si>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</si>
  <si>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</si>
  <si>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</si>
  <si>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</si>
  <si>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</si>
  <si>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</si>
  <si>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</si>
  <si>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</si>
  <si>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</si>
  <si>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</si>
  <si>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</si>
  <si>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</si>
  <si>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</si>
  <si>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</si>
  <si>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</si>
  <si>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</si>
  <si>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</si>
  <si>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</si>
  <si>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</si>
  <si>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</si>
  <si>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</si>
  <si>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</si>
  <si>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</si>
  <si>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</si>
  <si>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</si>
  <si>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</si>
  <si>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</si>
  <si>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</si>
  <si>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</si>
  <si>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</si>
  <si>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</si>
  <si>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</si>
  <si>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</si>
  <si>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</si>
  <si>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</si>
  <si>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</si>
  <si>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</si>
  <si>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</si>
  <si>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</si>
  <si>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</si>
  <si>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</si>
  <si>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</si>
  <si>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</si>
  <si>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</si>
  <si>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</si>
  <si>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</si>
  <si>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</si>
  <si>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</si>
  <si>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</si>
  <si>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</si>
  <si>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</si>
  <si>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</si>
  <si>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</si>
  <si>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</si>
  <si>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</si>
  <si>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</si>
  <si>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</si>
  <si>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</si>
  <si>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</si>
  <si>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</si>
  <si>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</si>
  <si>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</si>
  <si>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</si>
  <si>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</si>
  <si>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</si>
  <si>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</si>
  <si>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</si>
  <si>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</si>
  <si>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</si>
  <si>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</si>
  <si>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</si>
  <si>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</si>
  <si>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</si>
  <si>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</si>
  <si>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</si>
  <si>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</si>
  <si>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</si>
  <si>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</si>
  <si>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</si>
  <si>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</si>
  <si>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</si>
  <si>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</si>
  <si>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</si>
  <si>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</si>
  <si>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</si>
  <si>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</si>
  <si>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</si>
  <si>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</si>
  <si>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</si>
  <si>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</si>
  <si>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</si>
  <si>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</si>
  <si>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</si>
  <si>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</si>
  <si>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</si>
  <si>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</si>
  <si>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</si>
  <si>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</si>
  <si>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</si>
  <si>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</si>
  <si>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</si>
  <si>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</si>
  <si>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</si>
  <si>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</si>
  <si>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</si>
  <si>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</si>
  <si>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</si>
  <si>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</si>
  <si>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</si>
  <si>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</si>
  <si>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</si>
  <si>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</si>
  <si>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</si>
  <si>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</si>
  <si>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</si>
  <si>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</si>
  <si>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</si>
  <si>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</si>
  <si>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</si>
  <si>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</si>
  <si>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</si>
  <si>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</si>
  <si>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</si>
  <si>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</si>
  <si>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</si>
  <si>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</si>
  <si>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</si>
  <si>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</si>
  <si>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</si>
  <si>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</si>
  <si>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</si>
  <si>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</si>
  <si>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</si>
  <si>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</si>
  <si>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</si>
  <si>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</si>
  <si>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</si>
  <si>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</si>
  <si>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</si>
  <si>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</si>
  <si>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</si>
  <si>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</si>
  <si>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</si>
  <si>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</si>
  <si>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</si>
  <si>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</si>
  <si>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</si>
  <si>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</si>
  <si>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</si>
  <si>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</si>
  <si>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</si>
  <si>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</si>
  <si>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</si>
  <si>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</si>
  <si>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</si>
  <si>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</si>
  <si>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</si>
  <si>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</si>
  <si>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</si>
  <si>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</si>
  <si>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</si>
  <si>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</si>
  <si>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</si>
  <si>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</si>
  <si>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</si>
  <si>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</si>
  <si>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</si>
  <si>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</si>
  <si>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</si>
  <si>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</si>
  <si>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</si>
  <si>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</si>
  <si>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</si>
  <si>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</si>
  <si>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</si>
  <si>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</si>
  <si>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</si>
  <si>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</si>
  <si>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</si>
  <si>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</si>
  <si>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</si>
  <si>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</si>
  <si>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</si>
  <si>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</si>
  <si>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</si>
  <si>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</si>
  <si>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</si>
  <si>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</si>
  <si>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</si>
  <si>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</si>
  <si>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</si>
  <si>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</si>
  <si>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</si>
  <si>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</si>
  <si>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</si>
  <si>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</si>
  <si>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</si>
  <si>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</si>
  <si>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</si>
  <si>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</si>
  <si>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</si>
  <si>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</si>
  <si>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</si>
  <si>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</si>
  <si>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</si>
  <si>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</si>
  <si>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</si>
  <si>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</si>
  <si>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</si>
  <si>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</si>
  <si>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</si>
  <si>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</si>
  <si>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</si>
  <si>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</si>
  <si>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</si>
  <si>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</si>
  <si>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</si>
  <si>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</si>
  <si>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</si>
  <si>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</si>
  <si>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</si>
  <si>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</si>
  <si>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</si>
  <si>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</si>
  <si>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</si>
  <si>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</si>
  <si>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</si>
  <si>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</si>
  <si>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</si>
  <si>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</si>
  <si>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</si>
  <si>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</si>
  <si>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</si>
  <si>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</si>
  <si>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</si>
  <si>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</si>
  <si>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</si>
  <si>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</si>
  <si>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</si>
  <si>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</si>
  <si>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</si>
  <si>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</si>
  <si>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</si>
  <si>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</si>
  <si>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</si>
  <si>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</si>
  <si>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</si>
  <si>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</si>
  <si>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</si>
  <si>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</si>
  <si>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</si>
  <si>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</si>
  <si>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</si>
  <si>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</si>
  <si>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</si>
  <si>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</si>
  <si>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</si>
  <si>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</si>
  <si>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</si>
  <si>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</si>
  <si>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</si>
  <si>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</si>
  <si>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</si>
  <si>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</si>
  <si>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</si>
  <si>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</si>
  <si>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</si>
  <si>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</si>
  <si>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</si>
  <si>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</si>
  <si>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</si>
  <si>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</si>
  <si>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</si>
  <si>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</si>
  <si>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</si>
  <si>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</si>
  <si>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</si>
  <si>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</si>
  <si>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</si>
  <si>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</si>
  <si>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</si>
  <si>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</si>
  <si>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</si>
  <si>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</si>
  <si>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</si>
  <si>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</si>
  <si>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</si>
  <si>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</si>
  <si>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</si>
  <si>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</si>
  <si>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</si>
  <si>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</si>
  <si>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</si>
  <si>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</si>
  <si>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</si>
  <si>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</si>
  <si>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</si>
  <si>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</si>
  <si>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</si>
  <si>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</si>
  <si>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</si>
  <si>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</si>
  <si>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</si>
  <si>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</si>
  <si>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</si>
  <si>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</si>
  <si>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</si>
  <si>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</si>
  <si>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</si>
  <si>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</si>
  <si>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</si>
  <si>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</si>
  <si>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</si>
  <si>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</si>
  <si>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</si>
  <si>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</si>
  <si>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</si>
  <si>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</si>
  <si>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</si>
  <si>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</si>
  <si>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</si>
  <si>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</si>
  <si>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</si>
  <si>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</si>
  <si>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</si>
  <si>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</si>
  <si>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</si>
  <si>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</si>
  <si>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</si>
  <si>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</si>
  <si>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</si>
  <si>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</si>
  <si>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</si>
  <si>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</si>
  <si>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</si>
  <si>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</si>
  <si>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</si>
  <si>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</si>
  <si>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</si>
  <si>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</si>
  <si>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</si>
  <si>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</si>
  <si>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</si>
  <si>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(INCLUSO SAPATAS FIXAS OU RODIZIOS)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</si>
  <si>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</si>
  <si>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</si>
  <si>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</si>
  <si>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</si>
  <si>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</si>
  <si>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</si>
  <si>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</si>
  <si>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</si>
  <si>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</si>
  <si>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</si>
  <si>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</si>
  <si>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</si>
  <si>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</si>
  <si>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</si>
  <si>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</si>
  <si>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</si>
  <si>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</si>
  <si>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</si>
  <si>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</si>
  <si>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</si>
  <si>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</si>
  <si>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</si>
  <si>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</si>
  <si>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</si>
  <si>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</si>
  <si>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</si>
  <si>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</si>
  <si>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</si>
  <si>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</si>
  <si>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</si>
  <si>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</si>
  <si>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</si>
  <si>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</si>
  <si>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</si>
  <si>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</si>
  <si>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</si>
  <si>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</si>
  <si>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</si>
  <si>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</si>
  <si>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</si>
  <si>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</si>
  <si>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</si>
  <si>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</si>
  <si>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</si>
  <si>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</si>
  <si>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</si>
  <si>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</si>
  <si>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</si>
  <si>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</si>
  <si>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</si>
  <si>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</si>
  <si>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</si>
  <si>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</si>
  <si>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</si>
  <si>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</si>
  <si>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</si>
  <si>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</si>
  <si>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</si>
  <si>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</si>
  <si>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</si>
  <si>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</si>
  <si>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</si>
  <si>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</si>
  <si>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</si>
  <si>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</si>
  <si>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</si>
  <si>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</si>
  <si>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</si>
  <si>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</si>
  <si>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</si>
  <si>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</si>
  <si>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</si>
  <si>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</si>
  <si>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</si>
  <si>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</si>
  <si>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</si>
  <si>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</si>
  <si>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</si>
  <si>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</si>
  <si>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</si>
  <si>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</si>
  <si>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</si>
  <si>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</si>
  <si>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</si>
  <si>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</si>
  <si>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</si>
  <si>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</si>
  <si>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</si>
  <si>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</si>
  <si>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</si>
  <si>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</si>
  <si>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</si>
  <si>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</si>
  <si>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</si>
  <si>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</si>
  <si>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</si>
  <si>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</si>
  <si>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</si>
  <si>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</si>
  <si>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</si>
  <si>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</si>
  <si>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</si>
  <si>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</si>
  <si>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</si>
  <si>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</si>
  <si>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</si>
  <si>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</si>
  <si>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</si>
  <si>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</si>
  <si>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</si>
  <si>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</si>
  <si>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</si>
  <si>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</si>
  <si>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</si>
  <si>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</si>
  <si>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</si>
  <si>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</si>
  <si>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</si>
  <si>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</si>
  <si>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</si>
  <si>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</si>
  <si>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</si>
  <si>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</si>
  <si>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</si>
  <si>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</si>
  <si>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</si>
  <si>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</si>
  <si>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</si>
  <si>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</si>
  <si>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</si>
  <si>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</si>
  <si>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</si>
  <si>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</si>
  <si>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</si>
  <si>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</si>
  <si>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</si>
  <si>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</si>
  <si>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</si>
  <si>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</si>
  <si>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</si>
  <si>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</si>
  <si>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</si>
  <si>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</si>
  <si>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</si>
  <si>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</si>
  <si>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</si>
  <si>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</si>
  <si>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</si>
  <si>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</si>
  <si>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</si>
  <si>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</si>
  <si>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</si>
  <si>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</si>
  <si>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</si>
  <si>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</si>
  <si>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</si>
  <si>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</si>
  <si>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</si>
  <si>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</si>
  <si>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</si>
  <si>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</si>
  <si>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</si>
  <si>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</si>
  <si>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</si>
  <si>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</si>
  <si>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</si>
  <si>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</si>
  <si>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</si>
  <si>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</si>
  <si>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</si>
  <si>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</si>
  <si>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</si>
  <si>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</si>
  <si>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</si>
  <si>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</si>
  <si>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</si>
  <si>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</si>
  <si>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</si>
  <si>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</si>
  <si>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</si>
  <si>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</si>
  <si>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</si>
  <si>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</si>
  <si>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</si>
  <si>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</si>
  <si>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</si>
  <si>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</si>
  <si>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</si>
  <si>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</si>
  <si>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</si>
  <si>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</si>
  <si>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</si>
  <si>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</si>
  <si>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</si>
  <si>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</si>
  <si>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</si>
  <si>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</si>
  <si>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</si>
  <si>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</si>
  <si>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</si>
  <si>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</si>
  <si>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</si>
  <si>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</si>
  <si>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</si>
  <si>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</si>
  <si>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</si>
  <si>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</si>
  <si>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</si>
  <si>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</si>
  <si>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</si>
  <si>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</si>
  <si>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</si>
  <si>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</si>
  <si>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</si>
  <si>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</si>
  <si>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</si>
  <si>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</si>
  <si>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</si>
  <si>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</si>
  <si>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</si>
  <si>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</si>
  <si>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</si>
  <si>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</si>
  <si>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</si>
  <si>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</si>
  <si>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</si>
  <si>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</si>
  <si>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</si>
  <si>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</si>
  <si>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</si>
  <si>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</si>
  <si>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</si>
  <si>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</si>
  <si>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</si>
  <si>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</si>
  <si>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</si>
  <si>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</si>
  <si>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</si>
  <si>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</si>
  <si>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</si>
  <si>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</si>
  <si>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</si>
  <si>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</si>
  <si>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</si>
  <si>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</si>
  <si>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</si>
  <si>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</si>
  <si>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</si>
  <si>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</si>
  <si>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</si>
  <si>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</si>
  <si>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</si>
  <si>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</si>
  <si>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</si>
  <si>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</si>
  <si>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</si>
  <si>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</si>
  <si>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</si>
  <si>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</si>
  <si>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</si>
  <si>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</si>
  <si>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</si>
  <si>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</si>
  <si>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</si>
  <si>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</si>
  <si>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</si>
  <si>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</si>
  <si>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</si>
  <si>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</si>
  <si>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</si>
  <si>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</si>
  <si>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</si>
  <si>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</si>
  <si>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</si>
  <si>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</si>
  <si>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</si>
  <si>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</si>
  <si>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</si>
  <si>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</si>
  <si>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</si>
  <si>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</si>
  <si>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</si>
  <si>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</si>
  <si>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</si>
  <si>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</si>
  <si>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</si>
  <si>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</si>
  <si>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</si>
  <si>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</si>
  <si>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</si>
  <si>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</si>
  <si>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</si>
  <si>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</si>
  <si>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</si>
  <si>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</si>
  <si>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</si>
  <si>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</si>
  <si>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</si>
  <si>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</si>
  <si>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</si>
  <si>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</si>
  <si>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</si>
  <si>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</si>
  <si>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</si>
  <si>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</si>
  <si>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</si>
  <si>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</si>
  <si>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</si>
  <si>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</si>
  <si>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</si>
  <si>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</si>
  <si>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</si>
  <si>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</si>
  <si>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</si>
  <si>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</si>
  <si>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</si>
  <si>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</si>
  <si>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</si>
  <si>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</si>
  <si>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</si>
  <si>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</si>
  <si>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</si>
  <si>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</si>
  <si>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</si>
  <si>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</si>
  <si>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</si>
  <si>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</si>
  <si>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</si>
  <si>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</si>
  <si>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</si>
  <si>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</si>
  <si>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</si>
  <si>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</si>
  <si>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</si>
  <si>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</si>
  <si>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</si>
  <si>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</si>
  <si>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</si>
  <si>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</si>
  <si>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</si>
  <si>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</si>
  <si>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</si>
  <si>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</si>
  <si>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</si>
  <si>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</si>
  <si>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</si>
  <si>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</si>
  <si>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</si>
  <si>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</si>
  <si>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</si>
  <si>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</si>
  <si>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</si>
  <si>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</si>
  <si>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</si>
  <si>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</si>
  <si>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</si>
  <si>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</si>
  <si>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</si>
  <si>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</si>
  <si>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</si>
  <si>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</si>
  <si>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</si>
  <si>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</si>
  <si>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</si>
  <si>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</si>
  <si>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</si>
  <si>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</si>
  <si>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</si>
  <si>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</si>
  <si>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</si>
  <si>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</si>
  <si>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</si>
  <si>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</si>
  <si>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</si>
  <si>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</si>
  <si>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</si>
  <si>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</si>
  <si>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</si>
  <si>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</si>
  <si>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</si>
  <si>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</si>
  <si>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</si>
  <si>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</si>
  <si>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</si>
  <si>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</si>
  <si>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</si>
  <si>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</si>
  <si>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</si>
  <si>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</si>
  <si>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</si>
  <si>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</si>
  <si>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</si>
  <si>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</si>
  <si>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</si>
  <si>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</si>
  <si>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</si>
  <si>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</si>
  <si>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</si>
  <si>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</si>
  <si>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</si>
  <si>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</si>
  <si>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</si>
  <si>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</si>
  <si>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</si>
  <si>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</si>
  <si>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</si>
  <si>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</si>
  <si>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</si>
  <si>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</si>
  <si>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</si>
  <si>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</si>
  <si>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</si>
  <si>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</si>
  <si>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</si>
  <si>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</si>
  <si>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</si>
  <si>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</si>
  <si>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</si>
  <si>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</si>
  <si>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</si>
  <si>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</si>
  <si>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</si>
  <si>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</si>
  <si>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</si>
  <si>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</si>
  <si>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</si>
  <si>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</si>
  <si>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</si>
  <si>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</si>
  <si>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</si>
  <si>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</si>
  <si>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</si>
  <si>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</si>
  <si>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</si>
  <si>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</si>
  <si>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</si>
  <si>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</si>
  <si>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</si>
  <si>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</si>
  <si>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</si>
  <si>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</si>
  <si>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</si>
  <si>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</si>
  <si>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</si>
  <si>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</si>
  <si>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</si>
  <si>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</si>
  <si>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</si>
  <si>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</si>
  <si>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</si>
  <si>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</si>
  <si>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</si>
  <si>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</si>
  <si>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</si>
  <si>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</si>
  <si>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</si>
  <si>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</si>
  <si>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</si>
  <si>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</si>
  <si>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</si>
  <si>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</si>
  <si>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</si>
  <si>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</si>
  <si>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</si>
  <si>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</si>
  <si>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</si>
  <si>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</si>
  <si>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</si>
  <si>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</si>
  <si>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</si>
  <si>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</si>
  <si>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</si>
  <si>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</si>
  <si>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</si>
  <si>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</si>
  <si>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</si>
  <si>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</si>
  <si>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</si>
  <si>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</si>
  <si>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</si>
  <si>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</si>
  <si>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</si>
  <si>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</si>
  <si>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</si>
  <si>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</si>
  <si>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</si>
  <si>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</si>
  <si>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</si>
  <si>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</si>
  <si>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</si>
  <si>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</si>
  <si>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</si>
  <si>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</si>
  <si>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</si>
  <si>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</si>
  <si>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</si>
  <si>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</si>
  <si>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</si>
  <si>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</si>
  <si>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</si>
  <si>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</si>
  <si>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</si>
  <si>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</si>
  <si>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</si>
  <si>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</si>
  <si>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</si>
  <si>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</si>
  <si>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</si>
  <si>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</si>
  <si>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</si>
  <si>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</si>
  <si>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</si>
  <si>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</si>
  <si>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</si>
  <si>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</si>
  <si>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</si>
  <si>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</si>
  <si>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</si>
  <si>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</si>
  <si>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</si>
  <si>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</si>
  <si>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</si>
  <si>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</si>
  <si>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</si>
  <si>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</si>
  <si>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</si>
  <si>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</si>
  <si>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</si>
  <si>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</si>
  <si>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</si>
  <si>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</si>
  <si>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</si>
  <si>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</si>
  <si>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</si>
  <si>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</si>
  <si>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</si>
  <si>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</si>
  <si>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</si>
  <si>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</si>
  <si>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</si>
  <si>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</si>
  <si>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</si>
  <si>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</si>
  <si>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</si>
  <si>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</si>
  <si>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</si>
  <si>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</si>
  <si>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</si>
  <si>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</si>
  <si>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</si>
  <si>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</si>
  <si>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</si>
  <si>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</si>
  <si>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</si>
  <si>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</si>
  <si>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</si>
  <si>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</si>
  <si>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</si>
  <si>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</si>
  <si>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</si>
  <si>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</si>
  <si>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</si>
  <si>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</si>
  <si>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</si>
  <si>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</si>
  <si>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</si>
  <si>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</si>
  <si>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</si>
  <si>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</si>
  <si>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</si>
  <si>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</si>
  <si>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</si>
  <si>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</si>
  <si>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</si>
  <si>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</si>
  <si>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</si>
  <si>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</si>
  <si>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</si>
  <si>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</si>
  <si>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</si>
  <si>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</si>
  <si>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</si>
  <si>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</si>
  <si>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</si>
  <si>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</si>
  <si>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</si>
  <si>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</si>
  <si>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</si>
  <si>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</si>
  <si>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</si>
  <si>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</si>
  <si>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</si>
  <si>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</si>
  <si>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</si>
  <si>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</si>
  <si>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</si>
  <si>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</si>
  <si>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</si>
  <si>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</si>
  <si>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</si>
  <si>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</si>
  <si>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</si>
  <si>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</si>
  <si>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</si>
  <si>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</si>
  <si>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</si>
  <si>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</si>
  <si>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</si>
  <si>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</si>
  <si>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</si>
  <si>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</si>
  <si>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</si>
  <si>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</si>
  <si>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</si>
  <si>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</si>
  <si>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</si>
  <si>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</si>
  <si>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</si>
  <si>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</si>
  <si>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</si>
  <si>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</si>
  <si>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</si>
  <si>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</si>
  <si>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</si>
  <si>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</si>
  <si>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</si>
  <si>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</si>
  <si>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</si>
  <si>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</si>
  <si>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</si>
  <si>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</si>
  <si>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</si>
  <si>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</si>
  <si>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</si>
  <si>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</si>
  <si>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</si>
  <si>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</si>
  <si>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</si>
  <si>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</si>
  <si>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</si>
  <si>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</si>
  <si>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</si>
  <si>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</si>
  <si>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</si>
  <si>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</si>
  <si>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</si>
  <si>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</si>
  <si>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</si>
  <si>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</si>
  <si>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</si>
  <si>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</si>
  <si>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</si>
  <si>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</si>
  <si>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</si>
  <si>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</si>
  <si>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</si>
  <si>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</si>
  <si>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</si>
  <si>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</si>
  <si>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</si>
  <si>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</si>
  <si>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</si>
  <si>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</si>
  <si>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</si>
  <si>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</si>
  <si>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</si>
  <si>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</si>
  <si>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</si>
  <si>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</si>
  <si>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</si>
  <si>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</si>
  <si>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</si>
  <si>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</si>
  <si>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</si>
  <si>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</si>
  <si>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</si>
  <si>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</si>
  <si>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</si>
  <si>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</si>
  <si>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</si>
  <si>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</si>
  <si>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</si>
  <si>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</si>
  <si>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</si>
  <si>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</si>
  <si>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</si>
  <si>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</si>
  <si>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</si>
  <si>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</si>
  <si>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</si>
  <si>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</si>
  <si>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</si>
  <si>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</si>
  <si>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</si>
  <si>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</si>
  <si>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</si>
  <si>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</si>
  <si>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</si>
  <si>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</si>
  <si>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</si>
  <si>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</si>
  <si>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</si>
  <si>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</si>
  <si>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</si>
  <si>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</si>
  <si>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</si>
  <si>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</si>
  <si>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</si>
  <si>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</si>
  <si>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</si>
  <si>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</si>
  <si>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</si>
  <si>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</si>
  <si>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</si>
  <si>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</si>
  <si>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</si>
  <si>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</si>
  <si>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</si>
  <si>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</si>
  <si>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</si>
  <si>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</si>
  <si>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</si>
  <si>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</si>
  <si>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</si>
  <si>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</si>
  <si>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</si>
  <si>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</si>
  <si>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</si>
  <si>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</si>
  <si>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</si>
  <si>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</si>
  <si>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</si>
  <si>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</si>
  <si>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</si>
  <si>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</si>
  <si>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</si>
  <si>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</si>
  <si>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</si>
  <si>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</si>
  <si>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</si>
  <si>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</si>
  <si>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</si>
  <si>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</si>
  <si>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</si>
  <si>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</si>
  <si>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</si>
  <si>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</si>
  <si>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</si>
  <si>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</si>
  <si>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</si>
  <si>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</si>
  <si>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</si>
  <si>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</si>
  <si>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</si>
  <si>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</si>
  <si>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</si>
  <si>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</si>
  <si>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</si>
  <si>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</si>
  <si>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</si>
  <si>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</si>
  <si>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</si>
  <si>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</si>
  <si>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</si>
  <si>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</si>
  <si>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</si>
  <si>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</si>
  <si>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</si>
  <si>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</si>
  <si>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</si>
  <si>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</si>
  <si>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</si>
  <si>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</si>
  <si>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</si>
  <si>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</si>
  <si>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</si>
  <si>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</si>
  <si>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</si>
  <si>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</si>
  <si>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</si>
  <si>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</si>
  <si>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</si>
  <si>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</si>
  <si>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</si>
  <si>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</si>
  <si>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</si>
  <si>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</si>
  <si>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</si>
  <si>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</si>
  <si>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</si>
  <si>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</si>
  <si>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</si>
  <si>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</si>
  <si>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</si>
  <si>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</si>
  <si>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</si>
  <si>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</si>
  <si>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</si>
  <si>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</si>
  <si>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</si>
  <si>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</si>
  <si>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</si>
  <si>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</si>
  <si>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</si>
  <si>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</si>
  <si>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</si>
  <si>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</si>
  <si>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</si>
  <si>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</si>
  <si>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</si>
  <si>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</si>
  <si>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</si>
  <si>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</si>
  <si>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</si>
  <si>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</si>
  <si>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</si>
  <si>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</si>
  <si>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</si>
  <si>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</si>
  <si>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</si>
  <si>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</si>
  <si>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</si>
  <si>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</si>
  <si>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</si>
  <si>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</si>
  <si>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</si>
  <si>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</si>
  <si>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</si>
  <si>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</si>
  <si>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</si>
  <si>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</si>
  <si>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</si>
  <si>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</si>
  <si>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</si>
  <si>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</si>
  <si>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</si>
  <si>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</si>
  <si>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</si>
  <si>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</si>
  <si>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</si>
  <si>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</si>
  <si>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</si>
  <si>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</si>
  <si>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</si>
  <si>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</si>
  <si>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</si>
  <si>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</si>
  <si>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</si>
  <si>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</si>
  <si>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</si>
  <si>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</si>
  <si>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</si>
  <si>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</si>
  <si>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</si>
  <si>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</si>
  <si>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</si>
  <si>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</si>
  <si>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</si>
  <si>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</si>
  <si>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</si>
  <si>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</si>
  <si>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</si>
  <si>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</si>
  <si>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</si>
  <si>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</si>
  <si>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</si>
  <si>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</si>
  <si>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</si>
  <si>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</si>
  <si>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</si>
  <si>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</si>
  <si>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</si>
  <si>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</si>
  <si>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</si>
  <si>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</si>
  <si>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</si>
  <si>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</si>
  <si>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</si>
  <si>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</si>
  <si>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</si>
  <si>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</si>
  <si>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</si>
  <si>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</si>
  <si>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</si>
  <si>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</si>
  <si>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</si>
  <si>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</si>
  <si>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</si>
  <si>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</si>
  <si>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</si>
  <si>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</si>
  <si>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</si>
  <si>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</si>
  <si>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</si>
  <si>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</si>
  <si>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</si>
  <si>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</si>
  <si>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</si>
  <si>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</si>
  <si>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</si>
  <si>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</si>
  <si>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</si>
  <si>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</si>
  <si>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</si>
  <si>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</si>
  <si>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</si>
  <si>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</si>
  <si>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</si>
  <si>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</si>
  <si>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</si>
  <si>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</si>
  <si>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</si>
  <si>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</si>
  <si>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</si>
  <si>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</si>
  <si>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</si>
  <si>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</si>
  <si>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</si>
  <si>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</si>
  <si>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</si>
  <si>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</si>
  <si>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</si>
  <si>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</si>
  <si>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</si>
  <si>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</si>
  <si>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</si>
  <si>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</si>
  <si>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</si>
  <si>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</si>
  <si>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</si>
  <si>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</si>
  <si>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</si>
  <si>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</si>
  <si>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</si>
  <si>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</si>
  <si>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</si>
  <si>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</si>
  <si>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</si>
  <si>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</si>
  <si>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</si>
  <si>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</si>
  <si>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</si>
  <si>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</si>
  <si>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</si>
  <si>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</si>
  <si>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</si>
  <si>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</si>
  <si>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</si>
  <si>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</si>
  <si>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</si>
  <si>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</si>
  <si>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</si>
  <si>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</si>
  <si>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</si>
  <si>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</si>
  <si>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</si>
  <si>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</si>
  <si>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</si>
  <si>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</si>
  <si>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</si>
  <si>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</si>
  <si>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</si>
  <si>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</si>
  <si>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</si>
  <si>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</si>
  <si>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</si>
  <si>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</si>
  <si>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</si>
  <si>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</si>
  <si>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</si>
  <si>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</si>
  <si>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</si>
  <si>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</si>
  <si>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</si>
  <si>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</si>
  <si>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</si>
  <si>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</si>
  <si>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</si>
  <si>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</si>
  <si>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</si>
  <si>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</si>
  <si>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</si>
  <si>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</si>
  <si>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</si>
  <si>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</si>
  <si>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</si>
  <si>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</si>
  <si>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</si>
  <si>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</si>
  <si>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</si>
  <si>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</si>
  <si>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</si>
  <si>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</si>
  <si>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</si>
  <si>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</si>
  <si>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</si>
  <si>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</si>
  <si>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</si>
  <si>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</si>
  <si>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</si>
  <si>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</si>
  <si>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</si>
  <si>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</si>
  <si>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</si>
  <si>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</si>
  <si>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</si>
  <si>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</si>
  <si>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</si>
  <si>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</si>
  <si>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</si>
  <si>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</si>
  <si>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</si>
  <si>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</si>
  <si>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</si>
  <si>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</si>
  <si>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</si>
  <si>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</si>
  <si>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</si>
  <si>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</si>
  <si>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</si>
  <si>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</si>
  <si>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</si>
  <si>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</si>
  <si>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</si>
  <si>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</si>
  <si>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</si>
  <si>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</si>
  <si>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</si>
  <si>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</si>
  <si>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</si>
  <si>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</si>
  <si>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</si>
  <si>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</si>
  <si>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</si>
  <si>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</si>
  <si>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</si>
  <si>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</si>
  <si>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</si>
  <si>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</si>
  <si>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</si>
  <si>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</si>
  <si>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</si>
  <si>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</si>
  <si>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</si>
  <si>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</si>
  <si>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</si>
  <si>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</si>
  <si>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</si>
  <si>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</si>
  <si>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</si>
  <si>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</si>
  <si>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</si>
  <si>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</si>
  <si>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</si>
  <si>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</si>
  <si>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</si>
  <si>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</si>
  <si>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</si>
  <si>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</si>
  <si>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</si>
  <si>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</si>
  <si>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</si>
  <si>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</si>
  <si>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</si>
  <si>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</si>
  <si>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</si>
  <si>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</si>
  <si>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</si>
  <si>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</si>
  <si>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</si>
  <si>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</si>
  <si>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</si>
  <si>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</si>
  <si>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</si>
  <si>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</si>
  <si>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</si>
  <si>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</si>
  <si>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</si>
  <si>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</si>
  <si>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</si>
  <si>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</si>
  <si>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</si>
  <si>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</si>
  <si>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</si>
  <si>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</si>
  <si>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</si>
  <si>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</si>
  <si>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</si>
  <si>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</si>
  <si>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</si>
  <si>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</si>
  <si>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</si>
  <si>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</si>
  <si>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</si>
  <si>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</si>
  <si>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</si>
  <si>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</si>
  <si>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</si>
  <si>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</si>
  <si>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</si>
  <si>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</si>
  <si>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</si>
  <si>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</si>
  <si>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</si>
  <si>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</si>
  <si>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</si>
  <si>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</si>
  <si>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</si>
  <si>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</si>
  <si>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</si>
  <si>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</si>
  <si>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</si>
  <si>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</si>
  <si>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</si>
  <si>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</si>
  <si>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</si>
  <si>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</si>
  <si>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</si>
  <si>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</si>
  <si>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</si>
  <si>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</si>
  <si>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</si>
  <si>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</si>
  <si>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</si>
  <si>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</si>
  <si>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</si>
  <si>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</si>
  <si>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</si>
  <si>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</si>
  <si>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</si>
  <si>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</si>
  <si>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</si>
  <si>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</si>
  <si>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</si>
  <si>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</si>
  <si>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</si>
  <si>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</si>
  <si>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</si>
  <si>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</si>
  <si>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</si>
  <si>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</si>
  <si>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</si>
  <si>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</si>
  <si>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</si>
  <si>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</si>
  <si>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</si>
  <si>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</si>
  <si>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</si>
  <si>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</si>
  <si>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</si>
  <si>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</si>
  <si>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</si>
  <si>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</si>
  <si>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</si>
  <si>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</si>
  <si>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</si>
  <si>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</si>
  <si>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</si>
  <si>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</si>
  <si>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</si>
  <si>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</si>
  <si>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</si>
  <si>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</si>
  <si>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</si>
  <si>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</si>
  <si>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</si>
  <si>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</si>
  <si>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</si>
  <si>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</si>
  <si>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</si>
  <si>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</si>
  <si>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</si>
  <si>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</si>
  <si>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</si>
  <si>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</si>
  <si>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</si>
  <si>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</si>
  <si>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</si>
  <si>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</si>
  <si>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</si>
  <si>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</si>
  <si>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</si>
  <si>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</si>
  <si>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</si>
  <si>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</si>
  <si>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</si>
  <si>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</si>
  <si>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</si>
  <si>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</si>
  <si>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</si>
  <si>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</si>
  <si>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</si>
  <si>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</si>
  <si>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</si>
  <si>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</si>
  <si>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</si>
  <si>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</si>
  <si>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</si>
  <si>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</si>
  <si>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</si>
  <si>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</si>
  <si>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</si>
  <si>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</si>
  <si>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</si>
  <si>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</si>
  <si>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</si>
  <si>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</si>
  <si>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</si>
  <si>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</si>
  <si>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</si>
  <si>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</si>
  <si>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</si>
  <si>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</si>
  <si>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</si>
  <si>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</si>
  <si>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</si>
  <si>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</si>
  <si>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</si>
  <si>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</si>
  <si>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</si>
  <si>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</si>
  <si>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</si>
  <si>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</si>
  <si>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</si>
  <si>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</si>
  <si>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</si>
  <si>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</si>
  <si>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</si>
  <si>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</si>
  <si>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</si>
  <si>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</si>
  <si>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</si>
  <si>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</si>
  <si>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</si>
  <si>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</si>
  <si>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</si>
  <si>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</si>
  <si>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</si>
  <si>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</si>
  <si>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</si>
  <si>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</si>
  <si>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</si>
  <si>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</si>
  <si>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</si>
  <si>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</si>
  <si>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</si>
  <si>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</si>
  <si>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</si>
  <si>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</si>
  <si>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</si>
  <si>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</si>
  <si>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</si>
  <si>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</si>
  <si>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</si>
  <si>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</si>
  <si>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</si>
  <si>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</si>
  <si>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</si>
  <si>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</si>
  <si>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</si>
  <si>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</si>
  <si>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</si>
  <si>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</si>
  <si>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</si>
  <si>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</si>
  <si>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</si>
  <si>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</si>
  <si>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</si>
  <si>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</si>
  <si>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</si>
  <si>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</si>
  <si>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</si>
  <si>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</si>
  <si>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</si>
  <si>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</si>
  <si>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</si>
  <si>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</si>
  <si>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</si>
  <si>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</si>
  <si>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</si>
  <si>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</si>
  <si>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</si>
  <si>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</si>
  <si>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</si>
  <si>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</si>
  <si>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</si>
  <si>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</si>
  <si>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</si>
  <si>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</si>
  <si>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</si>
  <si>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</si>
  <si>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</si>
  <si>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</si>
  <si>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</si>
  <si>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</si>
  <si>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</si>
  <si>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</si>
  <si>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</si>
  <si>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</si>
  <si>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</si>
  <si>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</si>
  <si>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</si>
  <si>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</si>
  <si>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</si>
  <si>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</si>
  <si>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</si>
  <si>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</si>
  <si>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</si>
  <si>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</si>
  <si>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</si>
  <si>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</si>
  <si>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</si>
  <si>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</si>
  <si>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</si>
  <si>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</si>
  <si>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</si>
  <si>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</si>
  <si>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</si>
  <si>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</si>
  <si>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</si>
  <si>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</si>
  <si>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</si>
  <si>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</si>
  <si>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</si>
  <si>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</si>
  <si>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</si>
  <si>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</si>
  <si>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</si>
  <si>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</si>
  <si>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</si>
  <si>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</si>
  <si>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</si>
  <si>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</si>
  <si>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</si>
  <si>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</si>
  <si>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</si>
  <si>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</si>
  <si>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</si>
  <si>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</si>
  <si>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</si>
  <si>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</si>
  <si>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</si>
  <si>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</si>
  <si>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</si>
  <si>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</si>
  <si>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</si>
  <si>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</si>
  <si>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</si>
  <si>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</si>
  <si>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</si>
  <si>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</si>
  <si>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</si>
  <si>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</si>
  <si>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</si>
  <si>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</si>
  <si>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</si>
  <si>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</si>
  <si>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</si>
  <si>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</si>
  <si>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</si>
  <si>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</si>
  <si>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</si>
  <si>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</si>
  <si>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</si>
  <si>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</si>
  <si>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</si>
  <si>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</si>
  <si>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</si>
  <si>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</si>
  <si>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</si>
  <si>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</si>
  <si>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</si>
  <si>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</si>
  <si>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</si>
  <si>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</si>
  <si>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</si>
  <si>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</si>
  <si>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</si>
  <si>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</si>
  <si>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</si>
  <si>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</si>
  <si>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</si>
  <si>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</si>
  <si>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</si>
  <si>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</si>
  <si>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</si>
  <si>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</si>
  <si>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</si>
  <si>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</si>
  <si>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</si>
  <si>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</si>
  <si>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</si>
  <si>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</si>
  <si>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</si>
  <si>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</si>
  <si>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</si>
  <si>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</si>
  <si>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</si>
  <si>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</si>
  <si>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</si>
  <si>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</si>
  <si>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</si>
  <si>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</si>
  <si>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</si>
  <si>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</si>
  <si>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</si>
  <si>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</si>
  <si>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</si>
  <si>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</si>
  <si>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</si>
  <si>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</si>
  <si>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</si>
  <si>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</si>
  <si>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</si>
  <si>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</si>
  <si>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</si>
  <si>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</si>
  <si>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</si>
  <si>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</si>
  <si>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</si>
  <si>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</si>
  <si>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</si>
  <si>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</si>
  <si>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</si>
  <si>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</si>
  <si>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</si>
  <si>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</si>
  <si>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</si>
  <si>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</si>
  <si>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</si>
  <si>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</si>
  <si>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</si>
  <si>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</si>
  <si>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</si>
  <si>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</si>
  <si>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</si>
  <si>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</si>
  <si>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</si>
  <si>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</si>
  <si>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</si>
  <si>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</si>
  <si>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</si>
  <si>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</si>
  <si>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</si>
  <si>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</si>
  <si>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</si>
  <si>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</si>
  <si>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</si>
  <si>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</si>
  <si>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</si>
  <si>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</si>
  <si>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</si>
  <si>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</si>
  <si>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</si>
  <si>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</si>
  <si>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</si>
  <si>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</si>
  <si>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</si>
  <si>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</si>
  <si>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</si>
  <si>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</si>
  <si>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</si>
  <si>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</si>
  <si>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</si>
  <si>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</si>
  <si>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</si>
  <si>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</si>
  <si>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</si>
  <si>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</si>
  <si>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</si>
  <si>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</si>
  <si>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</si>
  <si>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</si>
  <si>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</si>
  <si>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</si>
  <si>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</si>
  <si>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</si>
  <si>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</si>
  <si>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</si>
  <si>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</si>
  <si>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</si>
  <si>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</si>
  <si>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</si>
  <si>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</si>
  <si>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</si>
  <si>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</si>
  <si>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</si>
  <si>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</si>
  <si>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</si>
  <si>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</si>
  <si>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</si>
  <si>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</si>
  <si>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</si>
  <si>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</si>
  <si>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</si>
  <si>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</si>
  <si>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</si>
  <si>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</si>
  <si>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</si>
  <si>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</si>
  <si>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</si>
  <si>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</si>
  <si>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</si>
  <si>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</si>
  <si>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</si>
  <si>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</si>
  <si>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</si>
  <si>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</si>
  <si>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</si>
  <si>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</si>
  <si>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</si>
  <si>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</si>
  <si>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</si>
  <si>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</si>
  <si>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</si>
  <si>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</si>
  <si>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</si>
  <si>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</si>
  <si>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</si>
  <si>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</si>
  <si>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</si>
  <si>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</si>
  <si>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</si>
  <si>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</si>
  <si>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</si>
  <si>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</si>
  <si>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</si>
  <si>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</si>
  <si>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</si>
  <si>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</si>
  <si>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</si>
  <si>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</si>
  <si>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</si>
  <si>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</si>
  <si>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</si>
  <si>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</si>
  <si>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</si>
  <si>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</si>
  <si>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</si>
  <si>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</si>
  <si>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</si>
  <si>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</si>
  <si>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</si>
  <si>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</si>
  <si>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</si>
  <si>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</si>
  <si>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</si>
  <si>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</si>
  <si>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</si>
  <si>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</si>
  <si>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</si>
  <si>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</si>
  <si>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</si>
  <si>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</si>
  <si>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</si>
  <si>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</si>
  <si>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</si>
  <si>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</si>
  <si>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</si>
  <si>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</si>
  <si>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</si>
  <si>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</si>
  <si>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</si>
  <si>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</si>
  <si>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</si>
  <si>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</si>
  <si>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</si>
  <si>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</si>
  <si>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</si>
  <si>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</si>
  <si>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</si>
  <si>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</si>
  <si>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</si>
  <si>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</si>
  <si>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</si>
  <si>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</si>
  <si>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</si>
  <si>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</si>
  <si>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</si>
  <si>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</si>
  <si>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</si>
  <si>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</si>
  <si>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</si>
  <si>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</si>
  <si>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</si>
  <si>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</si>
  <si>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</si>
  <si>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</si>
  <si>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</si>
  <si>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</si>
  <si>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</si>
  <si>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</si>
  <si>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</si>
  <si>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</si>
  <si>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</si>
  <si>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</si>
  <si>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</si>
  <si>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</si>
  <si>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</si>
  <si>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</si>
  <si>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</si>
  <si>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</si>
  <si>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</si>
  <si>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</si>
  <si>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</si>
  <si>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</si>
  <si>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</si>
  <si>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</si>
  <si>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</si>
  <si>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</si>
  <si>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</si>
  <si>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</si>
  <si>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</si>
  <si>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</si>
  <si>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</si>
  <si>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</si>
  <si>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</si>
  <si>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</si>
  <si>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</si>
  <si>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</si>
  <si>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</si>
  <si>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</si>
  <si>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</si>
  <si>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</si>
  <si>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</si>
  <si>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</si>
  <si>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</si>
  <si>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</si>
  <si>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</si>
  <si>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</si>
  <si>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</si>
  <si>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</si>
  <si>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</si>
  <si>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</si>
  <si>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</si>
  <si>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</si>
  <si>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</si>
  <si>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</si>
  <si>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</si>
  <si>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</si>
  <si>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</si>
  <si>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</si>
  <si>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</si>
  <si>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</si>
  <si>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</si>
  <si>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</si>
  <si>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</si>
  <si>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</si>
  <si>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</si>
  <si>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</si>
  <si>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</si>
  <si>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</si>
  <si>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</si>
  <si>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</si>
  <si>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</si>
  <si>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</si>
  <si>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</si>
  <si>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</si>
  <si>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</si>
  <si>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</si>
  <si>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</si>
  <si>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</si>
  <si>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</si>
  <si>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</si>
  <si>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</si>
  <si>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</si>
  <si>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</si>
  <si>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</si>
  <si>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</si>
  <si>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</si>
  <si>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</si>
  <si>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</si>
  <si>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</si>
  <si>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</si>
  <si>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</si>
  <si>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</si>
  <si>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</si>
  <si>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</si>
  <si>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</si>
  <si>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</si>
  <si>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</si>
  <si>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</si>
  <si>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</si>
  <si>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</si>
  <si>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</si>
  <si>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</si>
  <si>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</si>
  <si>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</si>
  <si>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</si>
  <si>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</si>
  <si>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</si>
  <si>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</si>
  <si>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</si>
  <si>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</si>
  <si>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</si>
  <si>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</si>
  <si>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</si>
  <si>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</si>
  <si>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</si>
  <si>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</si>
  <si>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</si>
  <si>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</si>
  <si>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</si>
  <si>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</si>
  <si>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</si>
  <si>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</si>
  <si>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</si>
  <si>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</si>
  <si>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</si>
  <si>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</si>
  <si>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</si>
  <si>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</si>
  <si>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</si>
  <si>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</si>
  <si>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</si>
  <si>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</si>
  <si>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</si>
  <si>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</si>
  <si>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</si>
  <si>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</si>
  <si>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</si>
  <si>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</si>
  <si>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</si>
  <si>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</si>
  <si>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</si>
  <si>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</si>
  <si>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</si>
  <si>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</si>
  <si>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</si>
  <si>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</si>
  <si>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</si>
  <si>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</si>
  <si>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</si>
  <si>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</si>
  <si>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</si>
  <si>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</si>
  <si>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</si>
  <si>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</si>
  <si>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</si>
  <si>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</si>
  <si>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</si>
  <si>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</si>
  <si>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</si>
  <si>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</si>
  <si>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</si>
  <si>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</si>
  <si>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</si>
  <si>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</si>
  <si>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</si>
  <si>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</si>
  <si>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</si>
  <si>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</si>
  <si>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</si>
  <si>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</si>
  <si>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</si>
  <si>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</si>
  <si>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</si>
  <si>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</si>
  <si>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</si>
  <si>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</si>
  <si>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</si>
  <si>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</si>
  <si>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</si>
  <si>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</si>
  <si>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</si>
  <si>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</si>
  <si>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</si>
  <si>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</si>
  <si>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</si>
  <si>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</si>
  <si>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</si>
  <si>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</si>
  <si>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</si>
  <si>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</si>
  <si>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</si>
  <si>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</si>
  <si>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</si>
  <si>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</si>
  <si>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</si>
  <si>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</si>
  <si>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</si>
  <si>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</si>
  <si>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</si>
  <si>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</si>
  <si>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</si>
  <si>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</si>
  <si>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</si>
  <si>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</si>
  <si>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</si>
  <si>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</si>
  <si>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</si>
  <si>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</si>
  <si>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</si>
  <si>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</si>
  <si>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</si>
  <si>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</si>
  <si>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</si>
  <si>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</si>
  <si>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</si>
  <si>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</si>
  <si>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</si>
  <si>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</si>
  <si>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</si>
  <si>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</si>
  <si>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</si>
  <si>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</si>
  <si>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</si>
  <si>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</si>
  <si>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</si>
  <si>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</si>
  <si>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</si>
  <si>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</si>
  <si>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</si>
  <si>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</si>
  <si>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</si>
  <si>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</si>
  <si>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</si>
  <si>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</si>
  <si>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</si>
  <si>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</si>
  <si>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</si>
  <si>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</si>
  <si>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</si>
  <si>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</si>
  <si>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</si>
  <si>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</si>
  <si>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</si>
  <si>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</si>
  <si>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</si>
  <si>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</si>
  <si>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</si>
  <si>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</si>
  <si>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</si>
  <si>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</si>
  <si>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</si>
  <si>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</si>
  <si>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</si>
  <si>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</si>
  <si>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</si>
  <si>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</si>
  <si>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</si>
  <si>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</si>
  <si>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</si>
  <si>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</si>
  <si>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</si>
  <si>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</si>
  <si>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</si>
  <si>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</si>
  <si>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</si>
  <si>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</si>
  <si>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</si>
  <si>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</si>
  <si>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</si>
  <si>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</si>
  <si>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</si>
  <si>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</si>
  <si>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</si>
  <si>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</si>
  <si>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</si>
  <si>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</si>
  <si>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</si>
  <si>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</si>
  <si>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</si>
  <si>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</si>
  <si>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</si>
  <si>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</si>
  <si>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</si>
  <si>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</si>
  <si>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</si>
  <si>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</si>
  <si>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</si>
  <si>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</si>
  <si>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</si>
  <si>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</si>
  <si>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</si>
  <si>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</si>
  <si>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</si>
  <si>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</si>
  <si>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</si>
  <si>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</si>
  <si>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</si>
  <si>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</si>
  <si>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</si>
  <si>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</si>
  <si>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</si>
  <si>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</si>
  <si>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</si>
  <si>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</si>
  <si>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</si>
  <si>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</si>
  <si>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</si>
  <si>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</si>
  <si>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</si>
  <si>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</si>
  <si>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</si>
  <si>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</si>
  <si>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</si>
  <si>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</si>
  <si>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</si>
  <si>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</si>
  <si>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</si>
  <si>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</si>
  <si>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</si>
  <si>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</si>
  <si>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</si>
  <si>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</si>
  <si>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</si>
  <si>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</si>
  <si>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</si>
  <si>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</si>
  <si>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</si>
  <si>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</si>
  <si>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</si>
  <si>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</si>
  <si>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</si>
  <si>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</si>
  <si>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</si>
  <si>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</si>
  <si>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</si>
  <si>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</si>
  <si>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</si>
  <si>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</si>
  <si>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</si>
  <si>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</si>
  <si>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</si>
  <si>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</si>
  <si>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</si>
  <si>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</si>
  <si>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</si>
  <si>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</si>
  <si>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</si>
  <si>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</si>
  <si>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</si>
  <si>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</si>
  <si>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</si>
  <si>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</si>
  <si>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</si>
  <si>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</si>
  <si>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</si>
  <si>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</si>
  <si>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</si>
  <si>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</si>
  <si>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</si>
  <si>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</si>
  <si>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</si>
  <si>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</si>
  <si>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</si>
  <si>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</si>
  <si>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</si>
  <si>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</si>
  <si>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</si>
  <si>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</si>
  <si>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</si>
  <si>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</si>
  <si>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</si>
  <si>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</si>
  <si>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</si>
  <si>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</si>
  <si>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</si>
  <si>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</si>
  <si>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</si>
  <si>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</si>
  <si>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</si>
  <si>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</si>
  <si>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</si>
  <si>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</si>
  <si>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</si>
  <si>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</si>
  <si>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</si>
  <si>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</si>
  <si>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</si>
  <si>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</si>
  <si>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</si>
  <si>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</si>
  <si>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</si>
  <si>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</si>
  <si>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</si>
  <si>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</si>
  <si>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</si>
  <si>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</si>
  <si>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</si>
  <si>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</si>
  <si>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</si>
  <si>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</si>
  <si>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</si>
  <si>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</si>
  <si>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</si>
  <si>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</si>
  <si>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</si>
  <si>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</si>
  <si>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</si>
  <si>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</si>
  <si>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</si>
  <si>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</si>
  <si>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</si>
  <si>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</si>
  <si>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</si>
  <si>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</si>
  <si>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</si>
  <si>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</si>
  <si>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</si>
  <si>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</si>
  <si>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</si>
  <si>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</si>
  <si>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</si>
  <si>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</si>
  <si>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</si>
  <si>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</si>
  <si>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</si>
  <si>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</si>
  <si>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</si>
  <si>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</si>
  <si>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</si>
  <si>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</si>
  <si>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</si>
  <si>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</si>
  <si>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</si>
  <si>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</si>
  <si>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</si>
  <si>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</si>
  <si>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</si>
  <si>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</si>
  <si>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</si>
  <si>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</si>
  <si>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</si>
  <si>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</si>
  <si>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</si>
  <si>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</si>
  <si>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</si>
  <si>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</si>
  <si>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</si>
  <si>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</si>
  <si>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</si>
  <si>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</si>
  <si>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</si>
  <si>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</si>
  <si>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</si>
  <si>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</si>
  <si>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</si>
  <si>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</si>
  <si>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</si>
  <si>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</si>
  <si>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</si>
  <si>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</si>
  <si>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</si>
  <si>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</si>
  <si>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</si>
  <si>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</si>
  <si>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</si>
  <si>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</si>
  <si>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</si>
  <si>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</si>
  <si>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</si>
  <si>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</si>
  <si>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</si>
  <si>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</si>
  <si>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</si>
  <si>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</si>
  <si>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</si>
  <si>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</si>
  <si>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</si>
  <si>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</si>
  <si>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</si>
  <si>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</si>
  <si>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</si>
  <si>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</si>
  <si>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</si>
  <si>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</si>
  <si>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</si>
  <si>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</si>
  <si>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</si>
  <si>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</si>
  <si>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</si>
  <si>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</si>
  <si>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</si>
  <si>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</si>
  <si>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</si>
  <si>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</si>
  <si>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</si>
  <si>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</si>
  <si>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</si>
  <si>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</si>
  <si>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</si>
  <si>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</si>
  <si>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</si>
  <si>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</si>
  <si>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</si>
  <si>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</si>
  <si>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</si>
  <si>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</si>
  <si>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</si>
  <si>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</si>
  <si>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</si>
  <si>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</si>
  <si>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</si>
  <si>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</si>
  <si>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</si>
  <si>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</si>
  <si>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</si>
  <si>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</si>
  <si>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</si>
  <si>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</si>
  <si>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</si>
  <si>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</si>
  <si>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</si>
  <si>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</si>
  <si>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</si>
  <si>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</si>
  <si>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</si>
  <si>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</si>
  <si>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</si>
  <si>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</si>
  <si>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</si>
  <si>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</si>
  <si>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</si>
  <si>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</si>
  <si>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</si>
  <si>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</si>
  <si>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</si>
  <si>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</si>
  <si>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</si>
  <si>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</si>
  <si>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</si>
  <si>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</si>
  <si>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</si>
  <si>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</si>
  <si>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</si>
  <si>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</si>
  <si>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</si>
  <si>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</si>
  <si>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</si>
  <si>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</si>
  <si>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</si>
  <si>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</si>
  <si>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</si>
  <si>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</si>
  <si>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</si>
  <si>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</si>
  <si>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</si>
  <si>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</si>
  <si>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</si>
  <si>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</si>
  <si>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</si>
  <si>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</si>
  <si>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</si>
  <si>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</si>
  <si>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</si>
  <si>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</si>
  <si>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</si>
  <si>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</si>
  <si>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</si>
  <si>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</si>
  <si>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</si>
  <si>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</si>
  <si>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</si>
  <si>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</si>
  <si>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</si>
  <si>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</si>
  <si>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</si>
  <si>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</si>
  <si>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</si>
  <si>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</si>
  <si>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</si>
  <si>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</si>
  <si>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</si>
  <si>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</si>
  <si>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</si>
  <si>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</si>
  <si>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</si>
  <si>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</si>
  <si>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</si>
  <si>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</si>
  <si>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</si>
  <si>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</si>
  <si>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</si>
  <si>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</si>
  <si>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</si>
  <si>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</si>
  <si>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</si>
  <si>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</si>
  <si>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</si>
  <si>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</si>
  <si>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</si>
  <si>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</si>
  <si>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</si>
  <si>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</si>
  <si>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</si>
  <si>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</si>
  <si>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</si>
  <si>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</si>
  <si>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</si>
  <si>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</si>
  <si>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</si>
  <si>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</si>
  <si>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</si>
  <si>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</si>
  <si>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</si>
  <si>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</si>
  <si>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</si>
  <si>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</si>
  <si>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</si>
  <si>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</si>
  <si>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</si>
  <si>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</si>
  <si>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</si>
  <si>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</si>
  <si>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</si>
  <si>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</si>
  <si>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</si>
  <si>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</si>
  <si>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</si>
  <si>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</si>
  <si>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</si>
  <si>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</si>
  <si>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</si>
  <si>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</si>
  <si>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</si>
  <si>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</si>
  <si>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</si>
  <si>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</si>
  <si>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</si>
  <si>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</si>
  <si>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</si>
  <si>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</si>
  <si>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</si>
  <si>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</si>
  <si>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</si>
  <si>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</si>
  <si>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</si>
  <si>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</si>
  <si>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</si>
  <si>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</si>
  <si>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</si>
  <si>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</si>
  <si>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</si>
  <si>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</si>
  <si>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</si>
  <si>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</si>
  <si>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</si>
  <si>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</si>
  <si>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</si>
  <si>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</si>
  <si>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</si>
  <si>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</si>
  <si>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</si>
  <si>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</si>
  <si>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</si>
  <si>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</si>
  <si>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</si>
  <si>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</si>
  <si>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</si>
  <si>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</si>
  <si>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</si>
  <si>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</si>
  <si>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</si>
  <si>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</si>
  <si>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</si>
  <si>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</si>
  <si>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</si>
  <si>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</si>
  <si>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</si>
  <si>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</si>
  <si>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</si>
  <si>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</si>
  <si>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</si>
  <si>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</si>
  <si>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</si>
  <si>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</si>
  <si>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</si>
  <si>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</si>
  <si>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</si>
  <si>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</si>
  <si>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</si>
  <si>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</si>
  <si>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</si>
  <si>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</si>
  <si>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</si>
  <si>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</si>
  <si>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</si>
  <si>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</si>
  <si>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</si>
  <si>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</si>
  <si>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</si>
  <si>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</si>
  <si>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</si>
  <si>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</si>
  <si>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</si>
  <si>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</si>
  <si>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</si>
  <si>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</si>
  <si>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</si>
  <si>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</si>
  <si>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</si>
  <si>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</si>
  <si>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</si>
  <si>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</si>
  <si>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</si>
  <si>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</si>
  <si>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</si>
  <si>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</si>
  <si>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</si>
  <si>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</si>
  <si>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</si>
  <si>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</si>
  <si>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</si>
  <si>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</si>
  <si>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</si>
  <si>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</si>
  <si>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</si>
  <si>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</si>
  <si>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</si>
  <si>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</si>
  <si>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</si>
  <si>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</si>
  <si>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</si>
  <si>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</si>
  <si>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</si>
  <si>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</si>
  <si>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</si>
  <si>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</si>
  <si>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</si>
  <si>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</si>
  <si>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</si>
  <si>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</si>
  <si>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</si>
  <si>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</si>
  <si>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</si>
  <si>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</si>
  <si>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</si>
  <si>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</si>
  <si>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</si>
  <si>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</si>
  <si>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</si>
  <si>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</si>
  <si>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</si>
  <si>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</si>
  <si>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</si>
  <si>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</si>
  <si>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</si>
  <si>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</si>
  <si>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</si>
  <si>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</si>
  <si>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</si>
  <si>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</si>
  <si>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</si>
  <si>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</si>
  <si>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</si>
  <si>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</si>
  <si>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</si>
  <si>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</si>
  <si>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</si>
  <si>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</si>
  <si>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</si>
  <si>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</si>
  <si>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</si>
  <si>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</si>
  <si>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</si>
  <si>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</si>
  <si>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</si>
  <si>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</si>
  <si>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</si>
  <si>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</si>
  <si>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</si>
  <si>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</si>
  <si>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</si>
  <si>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</si>
  <si>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</si>
  <si>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</si>
  <si>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</si>
  <si>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</si>
  <si>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</si>
  <si>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</si>
  <si>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</si>
  <si>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</si>
  <si>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</si>
  <si>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</si>
  <si>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</si>
  <si>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</si>
  <si>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</si>
  <si>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</si>
  <si>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</si>
  <si>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</si>
  <si>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</si>
  <si>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</si>
  <si>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</si>
  <si>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</si>
  <si>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</si>
  <si>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</si>
  <si>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</si>
  <si>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</si>
  <si>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</si>
  <si>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</si>
  <si>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</si>
  <si>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</si>
  <si>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</si>
  <si>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</si>
  <si>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</si>
  <si>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</si>
  <si>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</si>
  <si>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</si>
  <si>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</si>
  <si>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</si>
  <si>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</si>
  <si>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</si>
  <si>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</si>
  <si>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</si>
  <si>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</si>
  <si>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</si>
  <si>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</si>
  <si>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</si>
  <si>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</si>
  <si>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</si>
  <si>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</si>
  <si>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</si>
  <si>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</si>
  <si>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</si>
  <si>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</si>
  <si>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</si>
  <si>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</si>
  <si>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</si>
  <si>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</si>
  <si>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</si>
  <si>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</si>
  <si>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</si>
  <si>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</si>
  <si>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</si>
  <si>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</si>
  <si>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</si>
  <si>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</si>
  <si>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</si>
  <si>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</si>
  <si>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</si>
  <si>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</si>
  <si>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</si>
  <si>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</si>
  <si>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</si>
  <si>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</si>
  <si>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</si>
  <si>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</si>
  <si>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</si>
  <si>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</si>
  <si>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</si>
  <si>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TOTAL DE INSUMOS : 5200</t>
  </si>
  <si>
    <t xml:space="preserve">PCI.817.01 - CUSTO DE COMPOSIÇÕES - SINTÉTICO                                               DATA DE EMISSÃO: 11/08/2022 23:28:02            DATA DE RT: 10/08/2022</t>
  </si>
  <si>
    <t xml:space="preserve">ENCARGOS SOCIAIS DESONERADOS: 85,92%(HORA)   49,08%(MÊS)</t>
  </si>
  <si>
    <t xml:space="preserve">ABRANGÊNCIA : NACIONAL                                              LOCALIDADE  : GOIANIA                                                                                                             DATA DE PREÇO   : 07/2022 REFERÊNCIA COLETA : MEDIANO</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</si>
  <si>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</si>
  <si>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</si>
  <si>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</si>
  <si>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</si>
  <si>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</si>
  <si>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</si>
  <si>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</si>
  <si>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</si>
  <si>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</si>
  <si>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</si>
  <si>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</si>
  <si>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</si>
  <si>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</si>
  <si>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</si>
  <si>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</si>
  <si>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</si>
  <si>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</si>
  <si>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</si>
  <si>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</si>
  <si>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</si>
  <si>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</si>
  <si>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</si>
  <si>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</si>
  <si>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</si>
  <si>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</si>
  <si>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</si>
  <si>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</si>
  <si>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</si>
  <si>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</si>
  <si>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</si>
  <si>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</si>
  <si>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</si>
  <si>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</si>
  <si>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</si>
  <si>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</si>
  <si>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</si>
  <si>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</si>
  <si>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</si>
  <si>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</si>
  <si>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</si>
  <si>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</si>
  <si>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</si>
  <si>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</si>
  <si>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</si>
  <si>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</si>
  <si>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</si>
  <si>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</si>
  <si>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</si>
  <si>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</si>
  <si>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</si>
  <si>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</si>
  <si>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</si>
  <si>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</si>
  <si>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</si>
  <si>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</si>
  <si>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</si>
  <si>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</si>
  <si>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</si>
  <si>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</si>
  <si>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</si>
  <si>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</si>
  <si>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</si>
  <si>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</si>
  <si>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</si>
  <si>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</si>
  <si>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</si>
  <si>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</si>
  <si>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</si>
  <si>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</si>
  <si>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</si>
  <si>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</si>
  <si>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</si>
  <si>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</si>
  <si>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</si>
  <si>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</si>
  <si>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</si>
  <si>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</si>
  <si>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</si>
  <si>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</si>
  <si>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</si>
  <si>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</si>
  <si>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</si>
  <si>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</si>
  <si>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</si>
  <si>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</si>
  <si>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</si>
  <si>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</si>
  <si>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</si>
  <si>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</si>
  <si>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</si>
  <si>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</si>
  <si>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</si>
  <si>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</si>
  <si>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</si>
  <si>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</si>
  <si>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</si>
  <si>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</si>
  <si>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</si>
  <si>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</si>
  <si>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(NÃO INCLUI FORNECIMENTO). AF_01/2021</t>
  </si>
  <si>
    <t xml:space="preserve">TUBO DE PEAD CORRUGADO DE DUPLA PAREDE PARA REDE COLETORA DE ESGOTO, DN 1000 MM, JUNTA ELÁSTICA INTEGRADA - FORNECIMENTO E ASSENTAMENTO. AF_01/2021</t>
  </si>
  <si>
    <t xml:space="preserve">ASSENTAMENTO DE TUBO DE PEAD CORRUGADO DE DUPLA PAREDE PARA REDE COLETORA DE ESGOTO, DN 1000 MM, JUNTA ELÁSTICA INTEGRADA (NÃO INCLUI FORNECIMENTO). AF_01/2021</t>
  </si>
  <si>
    <t xml:space="preserve">TUBO DE PEAD CORRUGADO DE DUPLA PAREDE PARA REDE COLETORA DE ESGOTO, DN 1200 MM, JUNTA ELÁSTICA INTEGRADA - FORNECIMENTO E ASSENTAMENTO. AF_01/2021</t>
  </si>
  <si>
    <t xml:space="preserve">ASSENTAMENTO DE TUBO DE PEAD CORRUGADO DE DUPLA PAREDE PARA REDE COLETORA DE ESGOTO, DN 1200 MM, JUNTA ELÁSTICA INTEGRADA (NÃO INCLUI FORNECIMENTO). AF_01/2021</t>
  </si>
  <si>
    <t xml:space="preserve">ASSENTAMENTO DE TUBO DE PEAD CORRUGADO DE DUPLA PAREDE PARA REDE COLETORA DE ESGOTO, DN 1500 MM, JUNTA ELÁSTICA INTEGRADA (NÃO INCLUI FORNECIMENTO). AF_01/2021</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</si>
  <si>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</si>
  <si>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</si>
  <si>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</si>
  <si>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</si>
  <si>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</si>
  <si>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</si>
  <si>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</si>
  <si>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</si>
  <si>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</si>
  <si>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</si>
  <si>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</si>
  <si>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</si>
  <si>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</si>
  <si>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</si>
  <si>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</si>
  <si>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</si>
  <si>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</si>
  <si>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</si>
  <si>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</si>
  <si>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</si>
  <si>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</si>
  <si>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</si>
  <si>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</si>
  <si>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</si>
  <si>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</si>
  <si>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</si>
  <si>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</si>
  <si>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</si>
  <si>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</si>
  <si>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</si>
  <si>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</si>
  <si>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</si>
  <si>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</si>
  <si>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</si>
  <si>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</si>
  <si>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</si>
  <si>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</si>
  <si>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</si>
  <si>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</si>
  <si>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</si>
  <si>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</si>
  <si>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</si>
  <si>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</si>
  <si>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</si>
  <si>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</si>
  <si>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</si>
  <si>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</si>
  <si>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</si>
  <si>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</si>
  <si>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</si>
  <si>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</si>
  <si>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</si>
  <si>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</si>
  <si>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</si>
  <si>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</si>
  <si>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</si>
  <si>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</si>
  <si>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</si>
  <si>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</si>
  <si>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</si>
  <si>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</si>
  <si>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</si>
  <si>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</si>
  <si>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</si>
  <si>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</si>
  <si>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</si>
  <si>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</si>
  <si>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</si>
  <si>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</si>
  <si>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</si>
  <si>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</si>
  <si>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</si>
  <si>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</si>
  <si>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</si>
  <si>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</si>
  <si>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</si>
  <si>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</si>
  <si>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</si>
  <si>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</si>
  <si>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</si>
  <si>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</si>
  <si>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</si>
  <si>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</si>
  <si>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</si>
  <si>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</si>
  <si>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</si>
  <si>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</si>
  <si>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</si>
  <si>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</si>
  <si>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</si>
  <si>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</si>
  <si>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</si>
  <si>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</si>
  <si>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</si>
  <si>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</si>
  <si>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</si>
  <si>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</si>
  <si>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</si>
  <si>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</si>
  <si>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</si>
  <si>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</si>
  <si>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</si>
  <si>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</si>
  <si>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</si>
  <si>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ASSENTAMENTO DE TUBO DE FERRO FUNDIDO PARA REDE DE ÁGUA, DN 80 MM, JUNTA FLANGEADA (NÃO INCLUI O FORNECIMENTO). AF_09/2021</t>
  </si>
  <si>
    <t xml:space="preserve">ASSENTAMENTO DE TUBO DE FERRO FUNDIDO PARA REDE DE ÁGUA, DN 100 MM, JUNTA FLANGEADA (NÃO INCLUI O FORNECIMENTO). AF_09/2021</t>
  </si>
  <si>
    <t xml:space="preserve">ASSENTAMENTO DE TUBO DE FERRO FUNDIDO PARA REDE DE ÁGUA, DN 150 MM, JUNTA FLANGEADA (NÃO INCLUI O FORNECIMENTO). AF_09/2021</t>
  </si>
  <si>
    <t xml:space="preserve">ASSENTAMENTO DE TUBO DE FERRO FUNDIDO PARA REDE DE ÁGUA, DN 200 MM, JUNTA FLANGEADA (NÃO INCLUI O FORNECIMENTO). AF_09/2021</t>
  </si>
  <si>
    <t xml:space="preserve">ASSENTAMENTO DE TUBO DE FERRO FUNDIDO PARA REDE DE ÁGUA, DN 250 MM, JUNTA FLANGEADA (NÃO INCLUI O FORNECIMENTO). AF_09/2021</t>
  </si>
  <si>
    <t xml:space="preserve">ASSENTAMENTO DE TUBO DE FERRO FUNDIDO PARA REDE DE ÁGUA, DN 300 MM, JUNTA FLANGEADA (NÃO INCLUI O FORNECIMENTO). AF_09/2021</t>
  </si>
  <si>
    <t xml:space="preserve">ASSENTAMENTO DE TUBO DE FERRO FUNDIDO PARA REDE DE ÁGUA, DN 350 MM, JUNTA FLANGEADA (NÃO INCLUI O FORNECIMENTO). AF_09/2021</t>
  </si>
  <si>
    <t xml:space="preserve">ASSENTAMENTO DE TUBO DE FERRO FUNDIDO PARA REDE DE ÁGUA, DN 400 MM, JUNTA FLANGEADA (NÃO INCLUI O FORNECIMENTO). AF_09/2021</t>
  </si>
  <si>
    <t xml:space="preserve">ASSENTAMENTO DE TUBO DE FERRO FUNDIDO PARA REDE DE ÁGUA, DN 450 MM, JUNTA FLANGEADA (NÃO INCLUI O FORNECIMENTO). AF_09/2021</t>
  </si>
  <si>
    <t xml:space="preserve">ASSENTAMENTO DE TUBO DE FERRO FUNDIDO PARA REDE DE ÁGUA, DN 500 MM, JUNTA FLANGEADA (NÃO INCLUI O FORNECIMENTO). AF_09/2021</t>
  </si>
  <si>
    <t xml:space="preserve">ASSENTAMENTO DE TUBO DE FERRO FUNDIDO PARA REDE DE ÁGUA, DN 600 MM, JUNTA FLANGEADA (NÃO INCLUI O FORNECIMENTO). AF_09/2021</t>
  </si>
  <si>
    <t xml:space="preserve">ASSENTAMENTO DE TUBO DE FERRO FUNDIDO PARA REDE DE ÁGUA, DN 700 MM, JUNTA FLANGEADA (NÃO INCLUI O FORNECIMENTO). AF_09/2021</t>
  </si>
  <si>
    <t xml:space="preserve">ASSENTAMENTO DE TUBO DE FERRO FUNDIDO PARA REDE DE ÁGUA, DN 800 MM, JUNTA FLANGEADA (NÃO INCLUI O FORNECIMENTO). AF_09/2021</t>
  </si>
  <si>
    <t xml:space="preserve">ASSENTAMENTO DE TUBO DE FERRO FUNDIDO PARA REDE DE ÁGUA, DN 900 MM, JUNTA FLANGEADA (NÃO INCLUI O FORNECIMENTO). AF_09/2021</t>
  </si>
  <si>
    <t xml:space="preserve">ASSENTAMENTO DE TUBO DE FERRO FUNDIDO PARA REDE DE ÁGUA, DN 1000 MM, JUNTA FLANGEADA (NÃO INCLUI O FORNECIMENTO). AF_09/2021</t>
  </si>
  <si>
    <t xml:space="preserve">ASSENTAMENTO DE TUBO DE FERRO FUNDIDO PARA REDE DE ÁGUA, DN 1200 MM, JUNTA FLANGEADA (NÃO INCLUI O FORNECIMENTO). AF_09/2021</t>
  </si>
  <si>
    <t xml:space="preserve">ASSENTAMENTO DE CONEXÃO COM 2 ACESSOS, FERRO FUNDIDO PARA REDE DE ÁGUA, DN  80 MM, JUNTA FLANGEADA (NÃO INCLUI O FORNECIMENTO). AF_09/2021</t>
  </si>
  <si>
    <t xml:space="preserve">ASSENTAMENTO DE CONEXÃO COM 2 ACESSOS, FERRO FUNDIDO PARA REDE DE ÁGUA, DN  100 MM, JUNTA FLANGEADA (NÃO INCLUI O FORNECIMENTO). AF_09/2021</t>
  </si>
  <si>
    <t xml:space="preserve">ASSENTAMENTO DE CONEXÃO COM 2 ACESSOS, FERRO FUNDIDO PARA REDE DE ÁGUA, DN  150 MM, JUNTA FLANGEADA (NÃO INCLUI O FORNECIMENTO). AF_09/2021</t>
  </si>
  <si>
    <t xml:space="preserve">ASSENTAMENTO DE CONEXÃO COM 2 ACESSOS, FERRO FUNDIDO PARA REDE DE ÁGUA, DN  200 MM, JUNTA FLANGEADA (NÃO INCLUI O FORNECIMENTO). AF_09/2021</t>
  </si>
  <si>
    <t xml:space="preserve">ASSENTAMENTO DE CONEXÃO COM 2 ACESSOS, FERRO FUNDIDO PARA REDE DE ÁGUA, DN  250 MM, JUNTA FLANGEADA (NÃO INCLUI O FORNECIMENTO). AF_09/2021</t>
  </si>
  <si>
    <t xml:space="preserve">ASSENTAMENTO DE CONEXÃO COM 2 ACESSOS, FERRO FUNDIDO PARA REDE DE ÁGUA, DN  300 MM, JUNTA FLANGEADA (NÃO INCLUI O FORNECIMENTO). AF_09/2021</t>
  </si>
  <si>
    <t xml:space="preserve">ASSENTAMENTO DE CONEXÃO COM 2 ACESSOS, FERRO FUNDIDO PARA REDE DE ÁGUA, DN  350 MM, JUNTA FLANGEADA (NÃO INCLUI O FORNECIMENTO). AF_09/2021</t>
  </si>
  <si>
    <t xml:space="preserve">ASSENTAMENTO DE CONEXÃO COM 2 ACESSOS, FERRO FUNDIDO PARA REDE DE ÁGUA, DN  400 MM, JUNTA FLANGEADA (NÃO INCLUI O FORNECIMENTO). AF_09/2021</t>
  </si>
  <si>
    <t xml:space="preserve">ASSENTAMENTO DE CONEXÃO COM 2 ACESSOS, FERRO FUNDIDO PARA REDE DE ÁGUA, DN  450 MM, JUNTA FLANGEADA (NÃO INCLUI O FORNECIMENTO). AF_09/2021</t>
  </si>
  <si>
    <t xml:space="preserve">ASSENTAMENTO DE CONEXÃO COM 2 ACESSOS, FERRO FUNDIDO PARA REDE DE ÁGUA, DN  500 MM, JUNTA FLANGEADA (NÃO INCLUI O FORNECIMENTO). AF_09/2021</t>
  </si>
  <si>
    <t xml:space="preserve">ASSENTAMENTO DE CONEXÃO COM 2 ACESSOS, FERRO FUNDIDO PARA REDE DE ÁGUA, DN  600 MM, JUNTA FLANGEADA (NÃO INCLUI O FORNECIMENTO). AF_09/2021</t>
  </si>
  <si>
    <t xml:space="preserve">ASSENTAMENTO DE CONEXÃO COM 2 ACESSOS, FERRO FUNDIDO PARA REDE DE ÁGUA, DN  700 MM, JUNTA FLANGEADA (NÃO INCLUI O FORNECIMENTO). AF_09/2021</t>
  </si>
  <si>
    <t xml:space="preserve">ASSENTAMENTO DE CONEXÃO COM 2 ACESSOS, FERRO FUNDIDO PARA REDE DE ÁGUA, DN  800 MM, JUNTA FLANGEADA (NÃO INCLUI O FORNECIMENTO). AF_09/2021</t>
  </si>
  <si>
    <t xml:space="preserve">ASSENTAMENTO DE CONEXÃO COM 2 ACESSOS, FERRO FUNDIDO PARA REDE DE ÁGUA, DN  900 MM, JUNTA FLANGEADA (NÃO INCLUI O FORNECIMENTO). AF_09/2021</t>
  </si>
  <si>
    <t xml:space="preserve">ASSENTAMENTO DE CONEXÃO COM 2 ACESSOS, FERRO FUNDIDO PARA REDE DE ÁGUA, DN  1000 MM, JUNTA FLANGEADA (NÃO INCLUI O FORNECIMENTO). AF_09/2021</t>
  </si>
  <si>
    <t xml:space="preserve">ASSENTAMENTO DE CONEXÃO COM 2 ACESSOS, FERRO FUNDIDO PARA REDE DE ÁGUA, DN  1200 MM, JUNTA FLANGEADA (NÃO INCLUI O FORNECIMENTO). AF_09/2021</t>
  </si>
  <si>
    <t xml:space="preserve">ASSENTAMENTO DE CONEXÃO COM 3 ACESSOS, FERRO FUNDIDO PARA REDE DE ÁGUA, DN  80 MM, JUNTA FLANGEADA (NÃO INCLUI O FORNECIMENTO). AF_09/2021</t>
  </si>
  <si>
    <t xml:space="preserve">ASSENTAMENTO DE CONEXÃO COM 3 ACESSOS, FERRO FUNDIDO PARA REDE DE ÁGUA, DN  100 MM, JUNTA FLANGEADA (NÃO INCLUI O FORNECIMENTO). AF_09/2021</t>
  </si>
  <si>
    <t xml:space="preserve">ASSENTAMENTO DE CONEXÃO COM 3 ACESSOS, FERRO FUNDIDO PARA REDE DE ÁGUA, DN  150 MM, JUNTA FLANGEADA (NÃO INCLUI O FORNECIMENTO). AF_09/2021</t>
  </si>
  <si>
    <t xml:space="preserve">ASSENTAMENTO DE CONEXÃO COM 3 ACESSOS, FERRO FUNDIDO PARA REDE DE ÁGUA, DN  200 MM, JUNTA FLANGEADA (NÃO INCLUI O FORNECIMENTO). AF_09/2021</t>
  </si>
  <si>
    <t xml:space="preserve">ASSENTAMENTO DE CONEXÃO COM 3 ACESSOS, FERRO FUNDIDO PARA REDE DE ÁGUA, DN  250 MM, JUNTA FLANGEADA (NÃO INCLUI O FORNECIMENTO). AF_09/2021</t>
  </si>
  <si>
    <t xml:space="preserve">ASSENTAMENTO DE CONEXÃO COM 3 ACESSOS, FERRO FUNDIDO PARA REDE DE ÁGUA, DN  300 MM, JUNTA FLANGEADA (NÃO INCLUI O FORNECIMENTO). AF_09/2021</t>
  </si>
  <si>
    <t xml:space="preserve">ASSENTAMENTO DE CONEXÃO COM 3 ACESSOS, FERRO FUNDIDO PARA REDE DE ÁGUA, DN  350 MM, JUNTA FLANGEADA (NÃO INCLUI O FORNECIMENTO). AF_09/2021</t>
  </si>
  <si>
    <t xml:space="preserve">ASSENTAMENTO DE CONEXÃO COM 3 ACESSOS, FERRO FUNDIDO PARA REDE DE ÁGUA, DN  400 MM, JUNTA FLANGEADA (NÃO INCLUI O FORNECIMENTO). AF_09/2021</t>
  </si>
  <si>
    <t xml:space="preserve">ASSENTAMENTO DE CONEXÃO COM 3 ACESSOS, FERRO FUNDIDO PARA REDE DE ÁGUA, DN  450 MM, JUNTA FLANGEADA (NÃO INCLUI O FORNECIMENTO). AF_09/2021</t>
  </si>
  <si>
    <t xml:space="preserve">ASSENTAMENTO DE CONEXÃO COM 3 ACESSOS, FERRO FUNDIDO PARA REDE DE ÁGUA, DN  500 MM, JUNTA FLANGEADA (NÃO INCLUI O FORNECIMENTO). AF_09/2021</t>
  </si>
  <si>
    <t xml:space="preserve">ASSENTAMENTO DE CONEXÃO COM 3 ACESSOS, FERRO FUNDIDO PARA REDE DE ÁGUA, DN  600 MM, JUNTA FLANGEADA (NÃO INCLUI O FORNECIMENTO). AF_09/2021</t>
  </si>
  <si>
    <t xml:space="preserve">ASSENTAMENTO DE CONEXÃO COM 3 ACESSOS, FERRO FUNDIDO PARA REDE DE ÁGUA, DN  700 MM, JUNTA FLANGEADA (NÃO INCLUI O FORNECIMENTO). AF_09/2021</t>
  </si>
  <si>
    <t xml:space="preserve">ASSENTAMENTO DE CONEXÃO COM 3 ACESSOS, FERRO FUNDIDO PARA REDE DE ÁGUA, DN  800 MM, JUNTA FLANGEADA (NÃO INCLUI O FORNECIMENTO). AF_09/2021</t>
  </si>
  <si>
    <t xml:space="preserve">ASSENTAMENTO DE CONEXÃO COM 3 ACESSOS, FERRO FUNDIDO PARA REDE DE ÁGUA, DN  900 MM, JUNTA FLANGEADA (NÃO INCLUI O FORNECIMENTO). AF_09/2021</t>
  </si>
  <si>
    <t xml:space="preserve">ASSENTAMENTO DE CONEXÃO COM 3 ACESSOS, FERRO FUNDIDO PARA REDE DE ÁGUA, DN  1000 MM, JUNTA FLANGEADA (NÃO INCLUI O FORNECIMENTO). AF_09/2021</t>
  </si>
  <si>
    <t xml:space="preserve">ASSENTAMENTO DE CONEXÃO COM 3 ACESSOS, FERRO FUNDIDO PARA REDE DE ÁGUA, DN  1200 MM, JUNTA FLANGEADA (NÃO INCLUI O FORNECIMENTO). AF_09/2021</t>
  </si>
  <si>
    <t xml:space="preserve">ASSENTAMENTO DE CONEXÃO COM 1 ACESSO, FERRO FUNDIDO PARA REDE DE ÁGUA, DN  80 MM, JUNTA FLANGEADA (NÃO INCLUI O FORNECIMENTO). AF_09/2021</t>
  </si>
  <si>
    <t xml:space="preserve">ASSENTAMENTO DE CONEXÃO COM 1 ACESSO, FERRO FUNDIDO PARA REDE DE ÁGUA, DN  100 MM, JUNTA FLANGEADA (NÃO INCLUI O FORNECIMENTO). AF_09/2021</t>
  </si>
  <si>
    <t xml:space="preserve">ASSENTAMENTO DE CONEXÃO COM 1 ACESSO, FERRO FUNDIDO PARA REDE DE ÁGUA, DN  150 MM, JUNTA FLANGEADA (NÃO INCLUI O FORNECIMENTO). AF_09/2021</t>
  </si>
  <si>
    <t xml:space="preserve">ASSENTAMENTO DE CONEXÃO COM 1 ACESSO, FERRO FUNDIDO PARA REDE DE ÁGUA, DN  200 MM, JUNTA FLANGEADA (NÃO INCLUI O FORNECIMENTO). AF_09/2021</t>
  </si>
  <si>
    <t xml:space="preserve">ASSENTAMENTO DE CONEXÃO COM 1 ACESSO, FERRO FUNDIDO PARA REDE DE ÁGUA, DN  250 MM, JUNTA FLANGEADA (NÃO INCLUI O FORNECIMENTO). AF_09/2021</t>
  </si>
  <si>
    <t xml:space="preserve">ASSENTAMENTO DE CONEXÃO COM 1 ACESSO, FERRO FUNDIDO PARA REDE DE ÁGUA, DN  300 MM, JUNTA FLANGEADA (NÃO INCLUI O FORNECIMENTO). AF_09/2021</t>
  </si>
  <si>
    <t xml:space="preserve">ASSENTAMENTO DE CONEXÃO COM 1 ACESSO, FERRO FUNDIDO PARA REDE DE ÁGUA, DN  350 MM, JUNTA FLANGEADA (NÃO INCLUI O FORNECIMENTO). AF_09/2021</t>
  </si>
  <si>
    <t xml:space="preserve">ASSENTAMENTO DE CONEXÃO COM 1 ACESSO, FERRO FUNDIDO PARA REDE DE ÁGUA, DN  400 MM, JUNTA FLANGEADA (NÃO INCLUI O FORNECIMENTO). AF_09/2021</t>
  </si>
  <si>
    <t xml:space="preserve">ASSENTAMENTO DE CONEXÃO COM 1 ACESSO, FERRO FUNDIDO PARA REDE DE ÁGUA, DN  450 MM, JUNTA FLANGEADA (NÃO INCLUI O FORNECIMENTO). AF_09/2021</t>
  </si>
  <si>
    <t xml:space="preserve">ASSENTAMENTO DE CONEXÃO COM 1 ACESSO, FERRO FUNDIDO PARA REDE DE ÁGUA, DN  500 MM, JUNTA FLANGEADA (NÃO INCLUI O FORNECIMENTO). AF_09/2021</t>
  </si>
  <si>
    <t xml:space="preserve">ASSENTAMENTO DE CONEXÃO COM 1 ACESSO, FERRO FUNDIDO PARA REDE DE ÁGUA, DN  600 MM, JUNTA FLANGEADA (NÃO INCLUI O FORNECIMENTO). AF_09/2021</t>
  </si>
  <si>
    <t xml:space="preserve">ASSENTAMENTO DE CONEXÃO COM 1 ACESSO, FERRO FUNDIDO PARA REDE DE ÁGUA, DN  700 MM, JUNTA FLANGEADA (NÃO INCLUI O FORNECIMENTO). AF_09/2021</t>
  </si>
  <si>
    <t xml:space="preserve">ASSENTAMENTO DE CONEXÃO COM 1 ACESSO, FERRO FUNDIDO PARA REDE DE ÁGUA, DN  800 MM, JUNTA FLANGEADA (NÃO INCLUI O FORNECIMENTO). AF_09/2021</t>
  </si>
  <si>
    <t xml:space="preserve">ASSENTAMENTO DE CONEXÃO COM 1 ACESSO, FERRO FUNDIDO PARA REDE DE ÁGUA, DN  900 MM, JUNTA FLANGEADA (NÃO INCLUI O FORNECIMENTO). AF_09/2021</t>
  </si>
  <si>
    <t xml:space="preserve">ASSENTAMENTO DE CONEXÃO COM 1 ACESSO, FERRO FUNDIDO PARA REDE DE ÁGUA, DN  1000 MM, JUNTA FLANGEADA (NÃO INCLUI O FORNECIMENTO). AF_09/2021</t>
  </si>
  <si>
    <t xml:space="preserve">ASSENTAMENTO DE CONEXÃO COM 1 ACESSO, FERRO FUNDIDO PARA REDE DE ÁGUA, DN  1200 MM, JUNTA FLANGEADA (NÃO INCLUI O FORNECIMENTO). AF_09/2021</t>
  </si>
  <si>
    <t xml:space="preserve">TUBO PEAD LISO PARA REDE DE ÁGUA OU ESGOTO, DIÂMETRO DE 20 MM, JUNTA SOLDADA (NÃO INCLUI A EXECUÇÃO DE SOLDA) - FORNECIMENTO E ASSENTAMENTO. AF_12/2021</t>
  </si>
  <si>
    <t xml:space="preserve">TUBO PEAD LISO PARA REDE DE ÁGUA OU ESGOTO, DIÂMETRO DE 32 MM, JUNTA SOLDADA (NÃO INCLUI A EXECUÇÃO DE SOLDA) - FORNECIMENTO E ASSENTAMENTO. AF_12/2021</t>
  </si>
  <si>
    <t xml:space="preserve">TUBO PEAD LISO PARA REDE DE ÁGUA OU ESGOTO, DIÂMETRO DE 110 MM, JUNTA SOLDADA (NÃO INCLUI A EXECUÇÃO DE SOLDA) - FORNECIMENTO E ASSENTAMENTO. AF_12/2021</t>
  </si>
  <si>
    <t xml:space="preserve">TUBO PEAD LISO PARA REDE DE ÁGUA OU ESGOTO, DIÂMETRO DE 160 MM, JUNTA SOLDADA (NÃO INCLUI A EXECUÇÃO DE SOLDA) - FORNECIMENTO E ASSENTAMENTO. AF_12/2021</t>
  </si>
  <si>
    <t xml:space="preserve">TUBO PEAD LISO PARA REDE DE ÁGUA OU ESGOTO, DIÂMETRO DE 200 MM, JUNTA SOLDADA (NÃO INCLUI A EXECUÇÃO DE SOLDA) - FORNECIMENTO E ASSENTAMENTO. AF_12/2021</t>
  </si>
  <si>
    <t xml:space="preserve">TUBO PEAD LISO PARA REDE DE ÁGUA OU ESGOTO, DIÂMETRO DE 315 MM, JUNTA SOLDADA (NÃO INCLUI A EXECUÇÃO DE SOLDA) - FORNECIMENTO E ASSENTAMENTO. AF_12/2021</t>
  </si>
  <si>
    <t xml:space="preserve">TUBO PEAD LISO PARA REDE DE ÁGUA OU ESGOTO, DIÂMETRO DE 400 MM, JUNTA SOLDADA (NÃO INCLUI A EXECUÇÃO DE SOLDA) - FORNECIMENTO E ASSENTAMENTO. AF_12/2021</t>
  </si>
  <si>
    <t xml:space="preserve">TUBO PEAD LISO PARA REDE DE ÁGUA OU ESGOTO, DIÂMETRO DE 500 MM, JUNTA SOLDADA (NÃO INCLUI A EXECUÇÃO DE SOLDA) - FORNECIMENTO E ASSENTAMENTO. AF_12/2021</t>
  </si>
  <si>
    <t xml:space="preserve">TUBO PEAD LISO PARA REDE DE ÁGUA OU ESGOTO, DIÂMETRO DE 630 MM, JUNTA SOLDADA (NÃO INCLUI A EXECUÇÃO DE SOLDA) - FORNECIMENTO E ASSENTAMENTO. AF_12/2021</t>
  </si>
  <si>
    <t xml:space="preserve">TUBO PEAD LISO PARA REDE DE ÁGUA OU ESGOTO, DIÂMETRO DE 800 MM, JUNTA SOLDADA (NÃO INCLUI A EXECUÇÃO DE SOLDA) - FORNECIMENTO E ASSENTAMENTO. AF_12/2021</t>
  </si>
  <si>
    <t xml:space="preserve">TUBO PEAD LISO PARA REDE DE ÁGUA OU ESGOTO, DIÂMETRO DE 900 MM, JUNTA SOLDADA (NÃO INCLUI A EXECUÇÃO DE SOLDA) - FORNECIMENTO E ASSENTAMENTO. AF_12/2021</t>
  </si>
  <si>
    <t xml:space="preserve">TUBO PEAD LISO PARA REDE DE ÁGUA OU ESGOTO, DIÂMETRO DE 1000 MM, JUNTA SOLDADA (NÃO INCLUI A EXECUÇÃO DE SOLDA) - FORNECIMENTO E ASSENTAMENTO. AF_12/2021</t>
  </si>
  <si>
    <t xml:space="preserve">TUBO PEAD LISO PARA REDE DE ÁGUA OU ESGOTO, DIÂMETRO DE 1200 MM, JUNTA SOLDADA (NÃO INCLUI A EXECUÇÃO DE SOLDA) - FORNECIMENTO E ASSENTAMENTO. AF_12/2021</t>
  </si>
  <si>
    <t xml:space="preserve">TUBO PEAD LISO PARA REDE DE ÁGUA OU ESGOTO, DIÂMETRO DE 1400 MM, JUNTA SOLDADA (NÃO INCLUI A EXECUÇÃO DE SOLDA) - FORNECIMENTO E ASSENTAMENTO. AF_12/2021</t>
  </si>
  <si>
    <t xml:space="preserve">TUBO PEAD LISO PARA REDE DE ÁGUA OU ESGOTO, DIÂMETRO DE 1600 MM, JUNTA SOLDADA (NÃO INCLUI A EXECUÇÃO DE SOLDA) - FORNECIMENTO E ASSENTAMENTO. AF_12/2021</t>
  </si>
  <si>
    <t xml:space="preserve">ASSENTAMENTO DE CONEXÃO COM 2 ACESSOS, EM PEAD LISO PARA REDE DE ÁGUA OU ESGOTO, DIÂMETRO DE 20 MM, JUNTA SOLDADA (NÃO INCLUI O FORNECIMENTO E EXECUÇÃO DE SOLDA). AF_12/2021</t>
  </si>
  <si>
    <t xml:space="preserve">ASSENTAMENTO DE CONEXÃO COM 2 ACESSOS, EM PEAD LISO PARA REDE DE ÁGUA OU ESGOTO, DIÂMETRO DE 32 MM, JUNTA SOLDADA (NÃO INCLUI O FORNECIMENTO E EXECUÇÃO DE SOLDA). AF_12/2021</t>
  </si>
  <si>
    <t xml:space="preserve">ASSENTAMENTO DE CONEXÃO COM 2 ACESSOS, EM PEAD LISO PARA REDE DE ÁGUA OU ESGOTO, DIÂMETRO DE 63 MM, JUNTA SOLDADA (NÃO INCLUI O FORNECIMENTO E EXECUÇÃO DE SOLDA). AF_12/2021</t>
  </si>
  <si>
    <t xml:space="preserve">ASSENTAMENTO DE CONEXÃO COM 2 ACESSOS, EM PEAD LISO PARA REDE DE ÁGUA OU ESGOTO, DIÂMETRO DE 90 MM, JUNTA SOLDADA (NÃO INCLUI O FORNECIMENTO E EXECUÇÃO DE SOLDA). AF_12/2021</t>
  </si>
  <si>
    <t xml:space="preserve">ASSENTAMENTO DE CONEXÃO COM 2 ACESSOS, EM PEAD LISO PARA REDE DE ÁGUA OU ESGOTO, DIÂMETRO DE 110 MM, JUNTA SOLDADA (NÃO INCLUI O FORNECIMENTO E EXECUÇÃO DE SOLDA). AF_12/2021</t>
  </si>
  <si>
    <t xml:space="preserve">ASSENTAMENTO DE CONEXÃO COM 2 ACESSOS, EM PEAD LISO PARA REDE DE ÁGUA OU ESGOTO, DIÂMETRO DE 160 MM, JUNTA SOLDADA (NÃO INCLUI O FORNECIMENTO E EXECUÇÃO DE SOLDA). AF_12/2021</t>
  </si>
  <si>
    <t xml:space="preserve">ASSENTAMENTO DE CONEXÃO COM 2 ACESSOS, EM PEAD LISO PARA REDE DE ÁGUA OU ESGOTO, DIÂMETRO DE 180 MM, JUNTA SOLDADA (NÃO INCLUI O FORNECIMENTO E EXECUÇÃO DE SOLDA). AF_12/2021</t>
  </si>
  <si>
    <t xml:space="preserve">ASSENTAMENTO DE CONEXÃO COM 2 ACESSOS, EM PEAD LISO PARA REDE DE ÁGUA OU ESGOTO, DIÂMETRO DE 200 MM, JUNTA SOLDADA (NÃO INCLUI O FORNECIMENTO E EXECUÇÃO DE SOLDA). AF_12/2021</t>
  </si>
  <si>
    <t xml:space="preserve">ASSENTAMENTO DE CONEXÃO COM 2 ACESSOS, EM PEAD LISO PARA REDE DE ÁGUA OU ESGOTO, DIÂMETRO DE 225 MM, JUNTA SOLDADA (NÃO INCLUI O FORNECIMENTO E EXECUÇÃO DE SOLDA). AF_12/2021</t>
  </si>
  <si>
    <t xml:space="preserve">ASSENTAMENTO DE CONEXÃO COM 2 ACESSOS, EM PEAD LISO PARA REDE DE ÁGUA OU ESGOTO, DIÂMETRO DE 250 MM, JUNTA SOLDADA (NÃO INCLUI O FORNECIMENTO E EXECUÇÃO DE SOLDA). AF_12/2021</t>
  </si>
  <si>
    <t xml:space="preserve">ASSENTAMENTO DE CONEXÃO COM 2 ACESSOS, EM PEAD LISO PARA REDE DE ÁGUA OU ESGOTO, DIÂMETRO DE 280 MM, JUNTA SOLDADA (NÃO INCLUI O FORNECIMENTO E EXECUÇÃO DE SOLDA). AF_12/2021</t>
  </si>
  <si>
    <t xml:space="preserve">ASSENTAMENTO DE CONEXÃO COM 2 ACESSOS, EM PEAD LISO PARA REDE DE ÁGUA OU ESGOTO, DIÂMETRO DE 315 MM, JUNTA SOLDADA (NÃO INCLUI O FORNECIMENTO E EXECUÇÃO DE SOLDA). AF_12/2021</t>
  </si>
  <si>
    <t xml:space="preserve">ASSENTAMENTO DE CONEXÃO COM 2 ACESSOS, EM PEAD LISO PARA REDE DE ÁGUA OU ESGOTO, DIÂMETRO DE 355 MM, JUNTA SOLDADA (NÃO INCLUI O FORNECIMENTO E EXECUÇÃO DE SOLDA). AF_12/2021</t>
  </si>
  <si>
    <t xml:space="preserve">ASSENTAMENTO DE CONEXÃO COM 2 ACESSOS, EM PEAD LISO PARA REDE DE ÁGUA OU ESGOTO, DIÂMETRO DE 400 MM, JUNTA SOLDADA (NÃO INCLUI O FORNECIMENTO E EXECUÇÃO DE SOLDA). AF_12/2021</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</si>
  <si>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</si>
  <si>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</si>
  <si>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ASSENTAMENTO DE CONEXÃO COM 3 ACESSOS, EM PEAD LISO PARA REDE DE ÁGUA OU ESGOTO, DIÂMETRO DE 63 MM, JUNTA SOLDADA (NÃO INCLUI O FORNECIMENTO E EXECUÇÃO DE SOLDA). AF_12/2021</t>
  </si>
  <si>
    <t xml:space="preserve">ASSENTAMENTO DE CONEXÃO COM 3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</si>
  <si>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</si>
  <si>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ASSENTAMENTO DE CONEXÃO COM 3 ACESSOS, EM PEAD LISO PARA REDE DE ÁGUA OU ESGOTO, DIÂMETRO DE 160 MM, JUNTA SOLDADA (NÃO INCLUI O FORNECIMENTO E EXECUÇÃO DE SOLDA). AF_12/2021</t>
  </si>
  <si>
    <t xml:space="preserve">ASSENTAMENTO DE CONEXÃO COM 3 ACESSOS, EM PEAD LISO PARA REDE DE ÁGUA OU ESGOTO, DIÂMETRO DE 180 MM, JUNTA SOLDADA (NÃO INCLUI O FORNECIMENTO E EXECUÇÃO DE SOLDA). AF_12/2021</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</si>
  <si>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</si>
  <si>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</si>
  <si>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ASSENTAMENTO DE CONEXÃO COM 3 ACESSOS, EM PEAD LISO PARA REDE DE ÁGUA OU ESGOTO, DIÂMETRO DE 250 MM, JUNTA SOLDADA (NÃO INCLUI O FORNECIMENTO E EXECUÇÃO DE SOLDA). AF_12/2021</t>
  </si>
  <si>
    <t xml:space="preserve">ASSENTAMENTO DE CONEXÃO COM 3 ACESSOS, EM PEAD LISO PARA REDE DE ÁGUA OU ESGOTO, DIÂMETRO DE 280 MM, JUNTA SOLDADA (NÃO INCLUI O FORNECIMENTO E EXECUÇÃO DE SOLDA). AF_12/2021</t>
  </si>
  <si>
    <t xml:space="preserve">ASSENTAMENTO DE CONEXÃO COM 3 ACESSOS, EM PEAD LISO PARA REDE DE ÁGUA OU ESGOTO, DIÂMETRO DE 315 MM, JUNTA SOLDADA (NÃO INCLUI O FORNECIMENTO E EXECUÇÃO DE SOLDA). AF_12/2021</t>
  </si>
  <si>
    <t xml:space="preserve">ASSENTAMENTO DE CONEXÃO COM 3 ACESSOS, EM PEAD LISO PARA REDE DE ÁGUA OU ESGOTO, DIÂMETRO DE 355 MM, JUNTA SOLDADA (NÃO INCLUI O FORNECIMENTO E EXECUÇÃO DE SOLDA). AF_12/2021</t>
  </si>
  <si>
    <t xml:space="preserve">ASSENTAMENTO DE CONEXÃO COM 3 ACESSOS, EM PEAD LISO PARA REDE DE ÁGUA OU ESGOTO, DIÂMETRO DE 400 MM, JUNTA SOLDADA (NÃO INCLUI O FORNECIMENTO E EXECUÇÃO DE SOLDA). AF_12/2021</t>
  </si>
  <si>
    <t xml:space="preserve">LUVA, EM PEAD LISO PARA REDE DE ÁGUA OU ESGOTO, DIÂMETRO DE 20 MM, JUNTA SOLDADA POR ELETROFUSÃO (NÃO INCLUI A EXECUÇÃO DE SOLDA). AF_12/2021</t>
  </si>
  <si>
    <t xml:space="preserve">LUVA, EM PEAD LISO PARA REDE DE ÁGUA OU ESGOTO, DIÂMETRO DE 32 MM, JUNTA SOLDADA POR ELETROFUSÃO (NÃO INCLUI A EXECUÇÃO DE SOLDA). AF_12/2021</t>
  </si>
  <si>
    <t xml:space="preserve">LUVA, EM PEAD LISO PARA REDE DE ÁGUA OU ESGOTO, DIÂMETRO DE 63 MM, JUNTA SOLDADA POR ELETROFUSÃO (NÃO INCLUI A EXECUÇÃO DE SOLDA). AF_12/2021</t>
  </si>
  <si>
    <t xml:space="preserve">LUVA, EM PEAD LISO PARA REDE DE ÁGUA OU ESGOTO, DIÂMETRO DE 200 MM, JUNTA SOLDADA POR ELETROFUSÃO (NÃO INCLUI A EXECUÇÃO DE SOLDA). AF_12/2021</t>
  </si>
  <si>
    <t xml:space="preserve">LUVA, EM PEAD LISO PARA REDE DE ÁGUA OU ESGOTO, DIÂMETRO DE 400 MM, JUNTA SOLDADA POR ELETROFUSÃO (NÃO INCLUI A EXECUÇÃO DE SOLDA). AF_12/2021</t>
  </si>
  <si>
    <t xml:space="preserve">COTOVELO 45 GRAUS, EM PEAD LISO PARA REDE DE ÁGUA OU ESGOTO, DIÂMETRO DE 32 MM, JUNTA SOLDADA POR ELETROFUSÃO (NÃO INCLUI A EXECUÇÃO DE SOLDA). AF_12/2021</t>
  </si>
  <si>
    <t xml:space="preserve">COTOVELO 45 GRAUS, EM PEAD LISO PARA REDE DE ÁGUA OU ESGOTO, DIÂMETRO DE 63 MM, JUNTA SOLDADA POR ELETROFUSÃO (NÃO INCLUI A EXECUÇÃO DE SOLDA). AF_12/2021</t>
  </si>
  <si>
    <t xml:space="preserve">COTOVELO 45 GRAUS, EM PEAD LISO PARA REDE DE ÁGUA OU ESGOTO, DIÂMETRO DE 200 MM, JUNTA SOLDADA POR ELETROFUSÃO (NÃO INCLUI A EXECUÇÃO DE SOLDA). AF_12/2021</t>
  </si>
  <si>
    <t xml:space="preserve">COTOVELO 90 GRAUS, EM PEAD LISO PARA REDE DE ÁGUA OU ESGOTO, DIÂMETRO DE 20 MM, JUNTA SOLDADA POR ELETROFUSÃO (NÃO INCLUI A EXECUÇÃO DE SOLDA). AF_12/2021</t>
  </si>
  <si>
    <t xml:space="preserve">COTOVELO 90 GRAUS, EM PEAD LISO PARA REDE DE ÁGUA OU ESGOTO, DIÂMETRO DE 32 MM, JUNTA SOLDADA POR ELETROFUSÃO (NÃO INCLUI A EXECUÇÃO DE SOLDA). AF_12/2021</t>
  </si>
  <si>
    <t xml:space="preserve">COTOVELO 90 GRAUS, EM PEAD LISO PARA REDE DE ÁGUA OU ESGOTO, DIÂMETRO DE 63 MM, JUNTA SOLDADA POR ELETROFUSÃO (NÃO INCLUI A EXECUÇÃO DE SOLDA). AF_12/2021</t>
  </si>
  <si>
    <t xml:space="preserve">COTOVELO 90 GRAUS, POLIETILENO DE ALTA DENSIDADE (PEAD) PARA REDE DE ÁGUA OU ESGOTO, DIÂMETRO DE 200 MM, JUNTA SOLDADA POR ELETROFUSÃO (NÃO INCLUI A EXECUÇÃO DE SOLDA). AF_12/2021</t>
  </si>
  <si>
    <t xml:space="preserve">TÊ DE SERVIÇO, EM PEAD LISO PARA REDE DE ÁGUA OU ESGOTO, DIÂMETRO DE 63 X 20 MM, JUNTA SOLDADA POR ELETROFUSÃO (NÃO INCLUI A EXECUÇÃO DE SOLDA). AF_12/2021</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</si>
  <si>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</si>
  <si>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</si>
  <si>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TÊ DE SERVIÇO, EM PEAD LISO PARA REDE DE ÁGUA OU ESGOTO, DIÂMETRO DE 200 X 20 MM, JUNTA SOLDADA POR ELETROFUSÃO (NÃO INCLUI A EXECUÇÃO DE SOLDA). AF_12/2021</t>
  </si>
  <si>
    <t xml:space="preserve">TÊ DE SERVIÇO, EM PEAD LISO PARA REDE DE ÁGUA OU ESGOTO, DIÂMETRO DE 200 X 32 MM, JUNTA SOLDADA POR ELETROFUSÃO (NÃO INCLUI A EXECUÇÃO DE SOLDA). AF_12/2021</t>
  </si>
  <si>
    <t xml:space="preserve">TÊ DE SERVIÇO, EM PEAD LISO PARA REDE DE ÁGUA OU ESGOTO, DIÂMETRO DE 200 X 63 MM, JUNTA SOLDADA POR ELETROFUSÃO (NÃO INCLUI A EXECUÇÃO DE SOLDA). AF_12/2021</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</si>
  <si>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</si>
  <si>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</si>
  <si>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</si>
  <si>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</si>
  <si>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</si>
  <si>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</si>
  <si>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</si>
  <si>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</si>
  <si>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</si>
  <si>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</si>
  <si>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</si>
  <si>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</si>
  <si>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</si>
  <si>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</si>
  <si>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</si>
  <si>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</si>
  <si>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</si>
  <si>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</si>
  <si>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</si>
  <si>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</si>
  <si>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</si>
  <si>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</si>
  <si>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</si>
  <si>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</si>
  <si>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</si>
  <si>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</si>
  <si>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</si>
  <si>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</si>
  <si>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</si>
  <si>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</si>
  <si>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</si>
  <si>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</si>
  <si>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</si>
  <si>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 ÁGUA ELEVADA DE 1000 LITROS. AF_05/2018_P</t>
  </si>
  <si>
    <t xml:space="preserve">ESTRUTURA DE MADEIRA PROVISÓRIA PARA SUPORTE DE CAIXA D ÁGUA ELEVADA DE 3000 LITROS. AF_05/2018_P</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</si>
  <si>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</si>
  <si>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</si>
  <si>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</si>
  <si>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</si>
  <si>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</si>
  <si>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</si>
  <si>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</si>
  <si>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</si>
  <si>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</si>
  <si>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</si>
  <si>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</si>
  <si>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</si>
  <si>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</si>
  <si>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</si>
  <si>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</si>
  <si>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</si>
  <si>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</si>
  <si>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</si>
  <si>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</si>
  <si>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</si>
  <si>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</si>
  <si>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</si>
  <si>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</si>
  <si>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</si>
  <si>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</si>
  <si>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</si>
  <si>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</si>
  <si>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</si>
  <si>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</si>
  <si>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</si>
  <si>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</si>
  <si>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</si>
  <si>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</si>
  <si>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</si>
  <si>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</si>
  <si>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</si>
  <si>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</si>
  <si>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</si>
  <si>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</si>
  <si>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</si>
  <si>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</si>
  <si>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</si>
  <si>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</si>
  <si>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</si>
  <si>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</si>
  <si>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</si>
  <si>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</si>
  <si>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</si>
  <si>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</si>
  <si>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</si>
  <si>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</si>
  <si>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</si>
  <si>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</si>
  <si>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</si>
  <si>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</si>
  <si>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</si>
  <si>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</si>
  <si>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</si>
  <si>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</si>
  <si>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</si>
  <si>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</si>
  <si>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</si>
  <si>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</si>
  <si>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</si>
  <si>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</si>
  <si>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</si>
  <si>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</si>
  <si>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</si>
  <si>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</si>
  <si>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</si>
  <si>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</si>
  <si>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</si>
  <si>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</si>
  <si>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</si>
  <si>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</si>
  <si>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</si>
  <si>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</si>
  <si>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</si>
  <si>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</si>
  <si>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</si>
  <si>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</si>
  <si>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</si>
  <si>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</si>
  <si>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</si>
  <si>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</si>
  <si>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</si>
  <si>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</si>
  <si>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</si>
  <si>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</si>
  <si>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</si>
  <si>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</si>
  <si>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</si>
  <si>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</si>
  <si>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</si>
  <si>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</si>
  <si>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</si>
  <si>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</si>
  <si>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</si>
  <si>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</si>
  <si>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</si>
  <si>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</si>
  <si>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</si>
  <si>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</si>
  <si>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</si>
  <si>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</si>
  <si>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</si>
  <si>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</si>
  <si>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</si>
  <si>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</si>
  <si>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</si>
  <si>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</si>
  <si>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</si>
  <si>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</si>
  <si>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</si>
  <si>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</si>
  <si>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</si>
  <si>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</si>
  <si>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</si>
  <si>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</si>
  <si>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</si>
  <si>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</si>
  <si>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</si>
  <si>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</si>
  <si>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</si>
  <si>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</si>
  <si>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</si>
  <si>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</si>
  <si>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</si>
  <si>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</si>
  <si>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</si>
  <si>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</si>
  <si>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</si>
  <si>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</si>
  <si>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</si>
  <si>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</si>
  <si>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</si>
  <si>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</si>
  <si>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</si>
  <si>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</si>
  <si>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</si>
  <si>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</si>
  <si>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</si>
  <si>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</si>
  <si>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</si>
  <si>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TERMOFUSORA PARA TUBOS E CONEXÕES EM PPR COM DIÂMETROS DE 20 A 63 MM, POTÊNCIA DE 800 W, TENSAO 220 V - CHP DIURNO. AF_05/2022</t>
  </si>
  <si>
    <t xml:space="preserve">TERMOFUSORA PARA TUBOS E CONEXÕES EM PPR COM DIÂMETROS DE 75 A 110 MM, POTÊNCIA DE *1100* W, TENSÃO 220 V - CHP DIURNO. AF_05/2022</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</si>
  <si>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</si>
  <si>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</si>
  <si>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</si>
  <si>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</si>
  <si>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</si>
  <si>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</si>
  <si>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</si>
  <si>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</si>
  <si>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</si>
  <si>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</si>
  <si>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</si>
  <si>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</si>
  <si>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</si>
  <si>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</si>
  <si>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</si>
  <si>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</si>
  <si>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</si>
  <si>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</si>
  <si>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</si>
  <si>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</si>
  <si>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</si>
  <si>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</si>
  <si>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</si>
  <si>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</si>
  <si>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</si>
  <si>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</si>
  <si>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</si>
  <si>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</si>
  <si>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</si>
  <si>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</si>
  <si>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</si>
  <si>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</si>
  <si>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</si>
  <si>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</si>
  <si>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</si>
  <si>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</si>
  <si>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</si>
  <si>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</si>
  <si>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</si>
  <si>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</si>
  <si>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</si>
  <si>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</si>
  <si>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</si>
  <si>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</si>
  <si>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</si>
  <si>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</si>
  <si>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</si>
  <si>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</si>
  <si>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</si>
  <si>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</si>
  <si>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</si>
  <si>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</si>
  <si>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</si>
  <si>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</si>
  <si>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</si>
  <si>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</si>
  <si>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</si>
  <si>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</si>
  <si>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</si>
  <si>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</si>
  <si>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</si>
  <si>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</si>
  <si>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</si>
  <si>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</si>
  <si>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</si>
  <si>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</si>
  <si>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</si>
  <si>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</si>
  <si>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</si>
  <si>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</si>
  <si>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</si>
  <si>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</si>
  <si>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</si>
  <si>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</si>
  <si>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</si>
  <si>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</si>
  <si>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</si>
  <si>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</si>
  <si>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</si>
  <si>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</si>
  <si>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</si>
  <si>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</si>
  <si>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</si>
  <si>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</si>
  <si>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</si>
  <si>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</si>
  <si>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</si>
  <si>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</si>
  <si>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</si>
  <si>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</si>
  <si>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</si>
  <si>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</si>
  <si>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</si>
  <si>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</si>
  <si>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</si>
  <si>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</si>
  <si>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</si>
  <si>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</si>
  <si>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</si>
  <si>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</si>
  <si>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</si>
  <si>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</si>
  <si>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</si>
  <si>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</si>
  <si>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</si>
  <si>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</si>
  <si>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</si>
  <si>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</si>
  <si>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</si>
  <si>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</si>
  <si>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</si>
  <si>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</si>
  <si>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</si>
  <si>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</si>
  <si>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</si>
  <si>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</si>
  <si>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</si>
  <si>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</si>
  <si>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</si>
  <si>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</si>
  <si>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</si>
  <si>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</si>
  <si>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</si>
  <si>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</si>
  <si>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</si>
  <si>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</si>
  <si>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</si>
  <si>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</si>
  <si>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</si>
  <si>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</si>
  <si>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</si>
  <si>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</si>
  <si>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</si>
  <si>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</si>
  <si>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</si>
  <si>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</si>
  <si>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</si>
  <si>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</si>
  <si>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</si>
  <si>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</si>
  <si>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</si>
  <si>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</si>
  <si>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</si>
  <si>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</si>
  <si>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TERMOFUSORA PARA TUBOS E CONEXÕES EM PPR COM DIÂMETROS DE 20 A 63 MM, POTÊNCIA DE 800 W, TENSAO 220 V - CHI DIURNO. AF_05/2022</t>
  </si>
  <si>
    <t xml:space="preserve">TERMOFUSORA PARA TUBOS E CONEXÕES EM PPR COM DIÂMETROS DE 75 A 110 MM, POTÊNCIA DE *1100* W, TENSÃO 220 V - CHI DIURNO. AF_05/2022</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</si>
  <si>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</si>
  <si>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</si>
  <si>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</si>
  <si>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</si>
  <si>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</si>
  <si>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</si>
  <si>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</si>
  <si>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</si>
  <si>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</si>
  <si>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</si>
  <si>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</si>
  <si>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</si>
  <si>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</si>
  <si>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</si>
  <si>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</si>
  <si>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</si>
  <si>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</si>
  <si>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</si>
  <si>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</si>
  <si>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</si>
  <si>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</si>
  <si>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</si>
  <si>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</si>
  <si>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</si>
  <si>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</si>
  <si>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</si>
  <si>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</si>
  <si>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</si>
  <si>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</si>
  <si>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</si>
  <si>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</si>
  <si>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</si>
  <si>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</si>
  <si>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</si>
  <si>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</si>
  <si>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</si>
  <si>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</si>
  <si>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</si>
  <si>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</si>
  <si>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</si>
  <si>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</si>
  <si>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</si>
  <si>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</si>
  <si>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</si>
  <si>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</si>
  <si>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</si>
  <si>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</si>
  <si>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</si>
  <si>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</si>
  <si>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</si>
  <si>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</si>
  <si>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</si>
  <si>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</si>
  <si>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</si>
  <si>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</si>
  <si>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</si>
  <si>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</si>
  <si>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</si>
  <si>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</si>
  <si>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</si>
  <si>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</si>
  <si>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</si>
  <si>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</si>
  <si>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</si>
  <si>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</si>
  <si>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</si>
  <si>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</si>
  <si>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</si>
  <si>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</si>
  <si>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</si>
  <si>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</si>
  <si>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</si>
  <si>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</si>
  <si>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</si>
  <si>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</si>
  <si>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</si>
  <si>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</si>
  <si>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</si>
  <si>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</si>
  <si>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</si>
  <si>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</si>
  <si>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</si>
  <si>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</si>
  <si>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</si>
  <si>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</si>
  <si>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</si>
  <si>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</si>
  <si>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</si>
  <si>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</si>
  <si>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</si>
  <si>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</si>
  <si>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</si>
  <si>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</si>
  <si>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</si>
  <si>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</si>
  <si>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</si>
  <si>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</si>
  <si>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</si>
  <si>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</si>
  <si>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</si>
  <si>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</si>
  <si>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</si>
  <si>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</si>
  <si>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</si>
  <si>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</si>
  <si>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CV, SEM CARREGADOR - DEPRECIAÇÃO. AF_06/2014</t>
  </si>
  <si>
    <t xml:space="preserve">BETONEIRA CAPACIDADE NOMINAL 400 L, CAPACIDADE DE MISTURA 310 L, MOTOR A DIESEL POTÊNCIA 5,0 CV, SEM CARREGADOR - JUROS. AF_06/2014</t>
  </si>
  <si>
    <t xml:space="preserve">BETONEIRA CAPACIDADE NOMINAL 400 L, CAPACIDADE DE MISTURA 310 L, MOTOR A DIESEL POTÊNCIA 5,0 CV, SEM CARREGADOR - MANUTENÇÃO. AF_06/2014</t>
  </si>
  <si>
    <t xml:space="preserve">BETONEIRA CAPACIDADE NOMINAL 400 L, CAPACIDADE DE MISTURA 310 L, MOTOR A DIESEL POTÊNCIA 5,0 CV,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</si>
  <si>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</si>
  <si>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</si>
  <si>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</si>
  <si>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</si>
  <si>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</si>
  <si>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</si>
  <si>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</si>
  <si>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</si>
  <si>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</si>
  <si>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</si>
  <si>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</si>
  <si>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</si>
  <si>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</si>
  <si>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</si>
  <si>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</si>
  <si>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</si>
  <si>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</si>
  <si>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</si>
  <si>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</si>
  <si>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</si>
  <si>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</si>
  <si>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</si>
  <si>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</si>
  <si>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</si>
  <si>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</si>
  <si>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</si>
  <si>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</si>
  <si>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</si>
  <si>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</si>
  <si>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</si>
  <si>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</si>
  <si>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</si>
  <si>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</si>
  <si>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</si>
  <si>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</si>
  <si>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</si>
  <si>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</si>
  <si>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</si>
  <si>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</si>
  <si>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</si>
  <si>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</si>
  <si>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</si>
  <si>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</si>
  <si>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</si>
  <si>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</si>
  <si>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</si>
  <si>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</si>
  <si>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</si>
  <si>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</si>
  <si>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</si>
  <si>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</si>
  <si>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</si>
  <si>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</si>
  <si>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</si>
  <si>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</si>
  <si>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</si>
  <si>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</si>
  <si>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</si>
  <si>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</si>
  <si>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</si>
  <si>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</si>
  <si>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</si>
  <si>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</si>
  <si>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</si>
  <si>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</si>
  <si>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</si>
  <si>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</si>
  <si>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</si>
  <si>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</si>
  <si>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</si>
  <si>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</si>
  <si>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</si>
  <si>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</si>
  <si>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</si>
  <si>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</si>
  <si>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</si>
  <si>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</si>
  <si>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</si>
  <si>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</si>
  <si>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</si>
  <si>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</si>
  <si>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</si>
  <si>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</si>
  <si>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</si>
  <si>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</si>
  <si>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</si>
  <si>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</si>
  <si>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</si>
  <si>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</si>
  <si>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</si>
  <si>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</si>
  <si>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</si>
  <si>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</si>
  <si>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</si>
  <si>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</si>
  <si>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</si>
  <si>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</si>
  <si>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</si>
  <si>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</si>
  <si>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</si>
  <si>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</si>
  <si>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</si>
  <si>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</si>
  <si>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</si>
  <si>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</si>
  <si>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</si>
  <si>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</si>
  <si>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</si>
  <si>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</si>
  <si>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</si>
  <si>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</si>
  <si>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</si>
  <si>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</si>
  <si>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CV, COM CARREGADOR - DEPRECIAÇÃO. AF_11/2014</t>
  </si>
  <si>
    <t xml:space="preserve">BETONEIRA CAPACIDADE NOMINAL DE 600 L, CAPACIDADE DE MISTURA 440 L, MOTOR A DIESEL POTÊNCIA 10 CV, COM CARREGADOR - JUROS. AF_11/2014</t>
  </si>
  <si>
    <t xml:space="preserve">BETONEIRA CAPACIDADE NOMINAL DE 600 L, CAPACIDADE DE MISTURA 440 L, MOTOR A DIESEL POTÊNCIA 10 CV, COM CARREGADOR - MANUTENÇÃO. AF_11/2014</t>
  </si>
  <si>
    <t xml:space="preserve">BETONEIRA CAPACIDADE NOMINAL DE 600 L, CAPACIDADE DE MISTURA 440 L, MOTOR A DIESEL POTÊNCIA 10 CV,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</si>
  <si>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</si>
  <si>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</si>
  <si>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</si>
  <si>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</si>
  <si>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</si>
  <si>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</si>
  <si>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</si>
  <si>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</si>
  <si>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</si>
  <si>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</si>
  <si>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</si>
  <si>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</si>
  <si>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</si>
  <si>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</si>
  <si>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</si>
  <si>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</si>
  <si>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</si>
  <si>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</si>
  <si>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</si>
  <si>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</si>
  <si>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</si>
  <si>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</si>
  <si>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</si>
  <si>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</si>
  <si>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</si>
  <si>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</si>
  <si>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</si>
  <si>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</si>
  <si>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</si>
  <si>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</si>
  <si>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</si>
  <si>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</si>
  <si>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</si>
  <si>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</si>
  <si>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</si>
  <si>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</si>
  <si>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</si>
  <si>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</si>
  <si>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</si>
  <si>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</si>
  <si>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</si>
  <si>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</si>
  <si>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</si>
  <si>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</si>
  <si>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</si>
  <si>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</si>
  <si>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</si>
  <si>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</si>
  <si>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</si>
  <si>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</si>
  <si>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</si>
  <si>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</si>
  <si>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</si>
  <si>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</si>
  <si>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</si>
  <si>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</si>
  <si>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</si>
  <si>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</si>
  <si>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</si>
  <si>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</si>
  <si>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</si>
  <si>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</si>
  <si>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</si>
  <si>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</si>
  <si>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</si>
  <si>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</si>
  <si>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</si>
  <si>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</si>
  <si>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</si>
  <si>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</si>
  <si>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</si>
  <si>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</si>
  <si>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</si>
  <si>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</si>
  <si>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</si>
  <si>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</si>
  <si>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</si>
  <si>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</si>
  <si>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</si>
  <si>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</si>
  <si>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</si>
  <si>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</si>
  <si>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</si>
  <si>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</si>
  <si>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</si>
  <si>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</si>
  <si>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</si>
  <si>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</si>
  <si>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</si>
  <si>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</si>
  <si>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</si>
  <si>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</si>
  <si>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</si>
  <si>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</si>
  <si>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</si>
  <si>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</si>
  <si>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</si>
  <si>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</si>
  <si>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</si>
  <si>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</si>
  <si>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</si>
  <si>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</si>
  <si>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</si>
  <si>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</si>
  <si>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</si>
  <si>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</si>
  <si>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</si>
  <si>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</si>
  <si>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</si>
  <si>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</si>
  <si>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</si>
  <si>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</si>
  <si>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</si>
  <si>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</si>
  <si>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</si>
  <si>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</si>
  <si>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</si>
  <si>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</si>
  <si>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</si>
  <si>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</si>
  <si>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</si>
  <si>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</si>
  <si>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</si>
  <si>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</si>
  <si>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</si>
  <si>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</si>
  <si>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</si>
  <si>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</si>
  <si>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</si>
  <si>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</si>
  <si>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</si>
  <si>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</si>
  <si>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</si>
  <si>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</si>
  <si>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</si>
  <si>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</si>
  <si>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</si>
  <si>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</si>
  <si>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</si>
  <si>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</si>
  <si>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</si>
  <si>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</si>
  <si>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</si>
  <si>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</si>
  <si>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</si>
  <si>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</si>
  <si>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</si>
  <si>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</si>
  <si>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</si>
  <si>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</si>
  <si>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</si>
  <si>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</si>
  <si>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</si>
  <si>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</si>
  <si>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</si>
  <si>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</si>
  <si>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</si>
  <si>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</si>
  <si>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</si>
  <si>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</si>
  <si>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</si>
  <si>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</si>
  <si>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</si>
  <si>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</si>
  <si>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</si>
  <si>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</si>
  <si>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</si>
  <si>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</si>
  <si>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</si>
  <si>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</si>
  <si>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</si>
  <si>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</si>
  <si>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</si>
  <si>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</si>
  <si>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</si>
  <si>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</si>
  <si>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</si>
  <si>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</si>
  <si>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</si>
  <si>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</si>
  <si>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</si>
  <si>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</si>
  <si>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</si>
  <si>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</si>
  <si>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</si>
  <si>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</si>
  <si>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</si>
  <si>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</si>
  <si>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</si>
  <si>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CV, SEM CARREGADOR - DEPRECIAÇÃO. AF_02/2016</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</si>
  <si>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</si>
  <si>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</si>
  <si>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BETONEIRA CAPACIDADE NOMINAL 400 L, CAPACIDADE DE MISTURA 310 L, MOTOR A GASOLINA POTÊNCIA 5,5 CV,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</si>
  <si>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</si>
  <si>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</si>
  <si>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</si>
  <si>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</si>
  <si>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</si>
  <si>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</si>
  <si>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</si>
  <si>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</si>
  <si>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</si>
  <si>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</si>
  <si>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</si>
  <si>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</si>
  <si>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</si>
  <si>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</si>
  <si>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</si>
  <si>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</si>
  <si>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</si>
  <si>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</si>
  <si>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</si>
  <si>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</si>
  <si>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</si>
  <si>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</si>
  <si>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AF_03/2016</t>
  </si>
  <si>
    <t xml:space="preserve">MÁQUINA JATO DE PRESSAO PORTÁTIL, CAMARA DE 1 SAIDA, CAPACIDADE 280 L, DIAMETRO 670 MM, BICO DE JATO CURTO VENTURI DE 5/16'' , MANGUEIRA DE 1'' COM COMPRESSOR DE AR REBOCÁVEL 189 PCM E MOTOR DIESEL 63 CV - JUROS. AF_03/2016</t>
  </si>
  <si>
    <t xml:space="preserve">MÁQUINA JATO DE PRESSAO PORTÁTIL, CAMARA DE 1 SAIDA, CAPACIDADE 280 L, DIAMETRO 670 MM, BICO DE JATO CURTO VENTURI DE 5/16'' , MANGUEIRA DE 1'' COM COMPRESSOR DE AR REBOCÁVEL 189 PCM E MOTOR DIESEL 63 CV - MANUTENÇÃO. AF_03/2016</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</si>
  <si>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</si>
  <si>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</si>
  <si>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</si>
  <si>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</si>
  <si>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</si>
  <si>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</si>
  <si>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</si>
  <si>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</si>
  <si>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</si>
  <si>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</si>
  <si>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</si>
  <si>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</si>
  <si>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</si>
  <si>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</si>
  <si>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</si>
  <si>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</si>
  <si>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</si>
  <si>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</si>
  <si>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</si>
  <si>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</si>
  <si>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</si>
  <si>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</si>
  <si>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</si>
  <si>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</si>
  <si>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</si>
  <si>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</si>
  <si>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</si>
  <si>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</si>
  <si>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</si>
  <si>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</si>
  <si>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</si>
  <si>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</si>
  <si>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</si>
  <si>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</si>
  <si>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</si>
  <si>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</si>
  <si>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</si>
  <si>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</si>
  <si>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</si>
  <si>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</si>
  <si>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</si>
  <si>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</si>
  <si>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</si>
  <si>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</si>
  <si>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</si>
  <si>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</si>
  <si>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</si>
  <si>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</si>
  <si>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</si>
  <si>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</si>
  <si>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</si>
  <si>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</si>
  <si>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</si>
  <si>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</si>
  <si>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</si>
  <si>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</si>
  <si>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</si>
  <si>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</si>
  <si>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</si>
  <si>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</si>
  <si>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</si>
  <si>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</si>
  <si>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</si>
  <si>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</si>
  <si>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</si>
  <si>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</si>
  <si>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</si>
  <si>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</si>
  <si>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</si>
  <si>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</si>
  <si>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</si>
  <si>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</si>
  <si>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</si>
  <si>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</si>
  <si>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</si>
  <si>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</si>
  <si>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</si>
  <si>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</si>
  <si>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</si>
  <si>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</si>
  <si>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</si>
  <si>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</si>
  <si>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</si>
  <si>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</si>
  <si>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</si>
  <si>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</si>
  <si>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</si>
  <si>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</si>
  <si>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</si>
  <si>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</si>
  <si>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</si>
  <si>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</si>
  <si>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</si>
  <si>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</si>
  <si>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</si>
  <si>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</si>
  <si>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</si>
  <si>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</si>
  <si>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</si>
  <si>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</si>
  <si>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</si>
  <si>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</si>
  <si>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</si>
  <si>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</si>
  <si>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</si>
  <si>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</si>
  <si>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</si>
  <si>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</si>
  <si>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</si>
  <si>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</si>
  <si>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</si>
  <si>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</si>
  <si>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</si>
  <si>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</si>
  <si>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</si>
  <si>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</si>
  <si>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</si>
  <si>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</si>
  <si>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</si>
  <si>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</si>
  <si>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</si>
  <si>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</si>
  <si>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</si>
  <si>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</si>
  <si>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</si>
  <si>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</si>
  <si>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</si>
  <si>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</si>
  <si>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</si>
  <si>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</si>
  <si>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</si>
  <si>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</si>
  <si>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</si>
  <si>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</si>
  <si>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</si>
  <si>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</si>
  <si>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</si>
  <si>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</si>
  <si>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</si>
  <si>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</si>
  <si>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</si>
  <si>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</si>
  <si>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</si>
  <si>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</si>
  <si>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CALDEIRA A GÁS COM TERMOSTATO, CAPACIDADE 100 LITROS - MATERIAIS NA OPERAÇÃO. AF_04/2019</t>
  </si>
  <si>
    <t xml:space="preserve">CENTRAL DE LAMA BENTONÍTICA (DEPÓSITO DE BENTONITA, MISTURADOR DE ALTA TURBULÊNCIA, SILOS DE ARMAZENAMENTO DE LAMA E ÁGUA, LABORATÓRIO DE CONTROLE DE QUALIDADE DA LAMA) - MATERIAIS NA OPERAÇÃO. AF_04/2019</t>
  </si>
  <si>
    <t xml:space="preserve">CONJUNTO MACACO E BOMBA HIDRÁULICA PARA PROTENSAO DE CORDOALHAS, ESFORÇO MAXIMO DE 115 TONELADAS - MATERIAIS NA OPERAÇÃO. AF_04/2019</t>
  </si>
  <si>
    <t xml:space="preserve">CONJUNTO CILINDRO E BOMBA HIDRÁULICA PARA PROTENSÃO DE MONOBARRAS PARA TIRANTES, ESFORÇO MÁXIMO DE 30 TONELADAS  - MATERIAIS NA OPERAÇÃO. AF_04/2019</t>
  </si>
  <si>
    <t xml:space="preserve">GUINDASTE HIDRAULICO AUTOPROPELIDO, COM LANÇA TRELIÇADA 40 M, CAPACIDADE MÁXIMA 75 T, EQUIPADO COM CLAMSHELL - MATERIAIS NA OPERAÇÃO. AF_04/2019</t>
  </si>
  <si>
    <t xml:space="preserve">GUINDASTE SOBRE ESTEIRAS, COM LANÇA TRELIÇADA 40 M, CAPACIDADE MÁXIMA 75 T - MATERIAIS NA OPERAÇÃO. AF_04/2019</t>
  </si>
  <si>
    <t xml:space="preserve">GUINDASTE SOBRE ESTEIRAS, COM LANÇA TRELIÇADA 40 M, CAPACIDADE MÁXIMA 75 T, EQUIPADO COM CLAMSHELL - MATERIAIS NA OPERAÇÃO. AF_04/2019</t>
  </si>
  <si>
    <t xml:space="preserve">MÁQUINA FORMER DOBRAS DIVERSAS: 220V/380V TRIFÁSICO OU MONOFÁSICO, CAPACIDADE 0,5-1,27MM, MOTOR 2CV - MATERIAIS NA OPERAÇÃO. AF_04/2019</t>
  </si>
  <si>
    <t xml:space="preserve">MÁQUINA SOLDA ARCO COM PISTOLA DE SOLDAGEM PARA STUD BOLT DE 5 MM A 22 MM - MATERIAIS NA OPERAÇÃO. AF_04/2019</t>
  </si>
  <si>
    <t xml:space="preserve">PERFURATRIZ HIDRÁULICA SOBRE ESTEIRA, TORQUE MÁXIMO 161 KNM, PROFUNDIDADE MÁXIMA 54 M, DIÂMETRO MÁXIMO 1500 MM, POTÊNCIA MOTOR 268 HP - MATERIAIS NA OPERAÇÃO. AF_04/2019</t>
  </si>
  <si>
    <t xml:space="preserve">PERFURATRIZ PARA EXECUÇÃO DE ESTACAS SECANTES, TIPO HÉLICE CONTÍNUA COM CABEÇOTE DUPLO E TUBO METÁLICO - MATERIAIS NA OPERAÇÃO. AF_04/2019</t>
  </si>
  <si>
    <t xml:space="preserve">PLATAFORMA ELEVATÓRIA - MATERIAIS NA OPERAÇÃO. AF_04/2019</t>
  </si>
  <si>
    <t xml:space="preserve">PÓRTICO ROLANTE MONOVIGA, PERFIL I, 4 PERNAS, CAPACIDADE 5 T  - MATERIAIS NA OPERAÇÃO. AF_04/2019</t>
  </si>
  <si>
    <t xml:space="preserve">ESCAVADEIRA HIDRÁULICA SOBRE ESTEIRA, PESO OPERACIONAL ENTRE 22,00 E 23,50 T, POTÊNCIA NOMINAL 139 HP, COM MARTELO ROMPEDOR HIDRÁULICO 1700 KG - MATERIAIS NA OPERAÇÃO. AF_04/2019</t>
  </si>
  <si>
    <t xml:space="preserve">TORRE, COMPOSTA POR GUINCHO MECÂNICO, GUINCHO MANUAL, CABOS DE AÇO, PITEIRA E SOQUETE  - MATERIAIS NA OPERAÇÃO. AF_04/2019</t>
  </si>
  <si>
    <t xml:space="preserve">UNIDADE DOSADORA AIRLESS TIPO HOT SPRAY - MATERIAIS NA OPERAÇÃO. AF_04/2019</t>
  </si>
  <si>
    <t xml:space="preserve">ENCERADEIRA INDUSTRIAL, 400 MM, 220V, 1 HP - MATERIAIS NA OPERAÇÃO. AF_08/2019</t>
  </si>
  <si>
    <t xml:space="preserve">SERRA FITA HORIZONTAL, ELÉTRICA, COM CONTROLE HIDRÁULICO, PAINEL DE COMANDO EM 24 V, MOTOR ELÉTRICO 1,5 CV, DIMENSÕES DA FITA 3880 X 27 X 0,9 MM, TRIFÁSICA - MATERIAIS NA OPERAÇÃO. AF_08/2019</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</si>
  <si>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</si>
  <si>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MÁQUINA METALEIRA UNIVERSAL MODELO IW 110/180 BTD - MATERIAIS NA OPERAÇÃO. AF_08/2019</t>
  </si>
  <si>
    <t xml:space="preserve">TARTARUGA DE OXICORTE CG1, MONOFÁSICA, 220 V, FREQUÊNCIA 50 HZ, VELOCIDADE DE CORTE (MM/MIN) 50 A 750, DIÂMETRO MÍNIMO DO COMPASSO MM 200 - MATERIAIS NA OPERAÇÃO. AF_08/2019</t>
  </si>
  <si>
    <t xml:space="preserve">BETONEIRA CAPACIDADE NOMINAL DE 250 L, CAPACIDADE DE MISTURA DE 175 L, MOTOR ELÉTRICO MONOFÁSICO POTÊNCIA 1CV - MATERIAIS NA OPERAÇÃO. AF_08/2019</t>
  </si>
  <si>
    <t xml:space="preserve">RETROESCAVADEIRA SOBRE RODAS COM CARREGADEIRA , PESO OPERACIONAL MÍN. 6,674, POTÊNCIA LÍQ 88 HP, COM MARTELO ROMPEDOR HIDRÁULICO ENTRE  275 A 362 KG - MATERIAIS NA OPERAÇÃO. AF_02/2021</t>
  </si>
  <si>
    <t xml:space="preserve">PERFURATRIZ HIDRÁULICA SOBRE ESTEIRA, TORQUE MÁXIMO 98 KNM, PROFUNDIDADE MÁXIMA 25 M, DIÂMETRO MÁXIMO 115 MM, POTÊNCIA MOTOR 190 HP - MATERIAIS NA OPERAÇÃO. AF_02/2021</t>
  </si>
  <si>
    <t xml:space="preserve">COMPRESSOR DE AR, VAZAO DE 10 PCM, RESERVATORIO 100 L, PRESSAO DE TRABALHO ENTRE 6,9 E 9,7 BAR, POTENCIA 2 HP, TENSAO 110/220 V - MATERIAIS NA OPERAÇÃO. AF_05/2017'</t>
  </si>
  <si>
    <t xml:space="preserve">MÁQUINA DEMARCADORA DE FAIXA DE TRÁFEGO À FRIO, TRAÇÃO MANUAL, 4 CV, PRESSÃO MAX 3300 PSI, TANQUE 20 L - MATERIAIS NA OPERAÇÃO. AF_06/2021</t>
  </si>
  <si>
    <t xml:space="preserve">MÁQUINA PARA SOLDA POR ELETROFUSÃO PARA TUBOS DE POLIETILENO DE ALTA DENSIDADE (PEAD) COM DIÂMETRO EXTERNO DE 20 A 800 MM, POTÊNCIA ENTRE 2750 E 3000 W - MATERIAIS NA OPERAÇÃO. AF_10/2021</t>
  </si>
  <si>
    <t xml:space="preserve">MÁQUINA PARA SOLDA POR ELETROFUSÃO PARA TUBOS DE POLIETILENO DE ALTA DENSIDADE (PEAD) COM DIÂMETRO EXTERNO DE 20 A 1600 MM, POTÊNCIA DE 3500 W - MATERIAIS NA OPERAÇÃO. AF_10/2021</t>
  </si>
  <si>
    <t xml:space="preserve">MÁQUINA PARA SOLDA POR TERMOFUSÃO PARA TUBOS DE POLIETILENO DE ALTA DENSIDADE (PEAD) COM DIÂMETRO EXTERNO DE 90 A 315 MM, POTÊNCIA ENTRE 2500 E 5350 W - MATERIAIS NA OPERAÇÃO. AF_10/2021</t>
  </si>
  <si>
    <t xml:space="preserve">MÁQUINA PARA SOLDA POR TERMOFUSÃO PARA TUBOS DE POLIETILENO DE ALTA DENSIDADE (PEAD) COM DIÂMETRO EXTERNO DE 315 A 630 MM, POTÊNCIA ENTRE 8000 E 12350 W - MATERIAIS NA OPERAÇÃO. AF_10/2021</t>
  </si>
  <si>
    <t xml:space="preserve">MÁQUINA PARA SOLDA POR TERMOFUSÃO PARA TUBOS DE POLIETILENO DE ALTA DENSIDADE (PEAD) COM DIÂMETRO EXTERNO DE 710 A 1200 MM, POTÊNCIA ENTRE 16000 E 29500 W - MATERIAIS NA OPERAÇÃO. AF_10/2021</t>
  </si>
  <si>
    <t xml:space="preserve">PERFURATRIZ PARA FURO DIRECIONAL HORIZONTAL (HDD) COM CAPACIDADE ATÉ 89 KN, POTÊNCIA 24,8 HP A 80 HP (INCLUSO FERRAMENTAS E LOCALIZADOR) - MATERIAIS NA OPERAÇÃO. AF_11/2021</t>
  </si>
  <si>
    <t xml:space="preserve">PERFURATRIZ PARA FURO DIRECIONAL HORIZONTAL (HDD) COM CAPACIDADE DE 90 KN A 200 KN, POTÊNCIA 100 HP A 160 HP (INCLUSO FERRAMENTAS E LOCALIZADOR) - MATERIAIS NA OPERAÇÃO. AF_11/2021</t>
  </si>
  <si>
    <t xml:space="preserve">PERFURATRIZ PARA FURO DIRECIONAL HORIZONTAL (HDD) COM CAPACIDADE DE 201 KN A 560 KN, POTÊNCIA 200 HP A 260 HP (INCLUSO FERRAMENTAS E LOCALIZADOR) - MATERIAIS NA OPERAÇÃO. AF_11/2021</t>
  </si>
  <si>
    <t xml:space="preserve">MISTURADOR PARA PREPARO DE LAMA ESTABILIZANTE COM CAPACIDADE DE *4000* L, COM BOMBA CENTRÍFUGA 5,5 HP A 23,07 HP, PARA SISTEMA DE FURO DIRECIONAL - MATERIAIS NA OPERAÇÃO. AF_11/2021</t>
  </si>
  <si>
    <t xml:space="preserve">VARREDEIRA DE GRAMA SINTÉTICA A GASOLINA, 2,4 CV, 4 TEMPOS - MATERIAIS NA OPERAÇÃO. AF_02/2022</t>
  </si>
  <si>
    <t xml:space="preserve">BATE ESTACA PARA INSTALAÇÃO DE DEFENSAS METÁLICAS (GUARD RAIL) FIXO - MATERIAIS NA OPERAÇÃO. AF_02/2022</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</si>
  <si>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</si>
  <si>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CONJUNTO MACACO HIDRÁULICO E CENTRAL DE BOMBEAMENTO MOTORIZADO 1,8 KW PARA PROTENSÃO DE MONOCABOS PARA CONCRETO PROTENDIDO, ESFORÇO MÁXIMO DE 20 TONELADAS  - MATERIAIS NA OPERAÇÃO. AF_05/2022</t>
  </si>
  <si>
    <t xml:space="preserve">CONJUNTO MACACO HIDRÁULICO E CENTRAL DE BOMBEAMENTO MOTORIZADO 1,8 KW PARA PROTENSÃO DE MONOCABOS PARA CONCRETO PROTENDIDO, ESFORÇO MÁXIMO DE 30 TONELADAS  - MATERIAIS NA OPERAÇÃO. AF_05/2022</t>
  </si>
  <si>
    <t xml:space="preserve">TERMOFUSORA PARA TUBOS E CONEXÕES EM PPR COM DIÂMETROS DE 20 A 63 MM, POTÊNCIA DE 800 W, TENSAO 220 V - DEPRECIAÇÃO. AF_05/2022</t>
  </si>
  <si>
    <t xml:space="preserve">TERMOFUSORA PARA TUBOS E CONEXÕES EM PPR COM DIÂMETROS DE 20 A 63 MM, POTÊNCIA DE 800 W, TENSAO 220 V - JUROS. AF_05/2022</t>
  </si>
  <si>
    <t xml:space="preserve">TERMOFUSORA PARA TUBOS E CONEXÕES EM PPR COM DIÂMETROS DE 20 A 63 MM, POTÊNCIA DE 800 W, TENSAO 220 V - MANUTENÇÃO. AF_05/2022</t>
  </si>
  <si>
    <t xml:space="preserve">TERMOFUSORA PARA TUBOS E CONEXÕES EM PPR COM DIÂMETROS DE 20 A 63 MM, POTÊNCIA DE 800 W, TENSAO 220 V - MATERIAIS NA OPERAÇÃO. AF_05/2022</t>
  </si>
  <si>
    <t xml:space="preserve">TERMOFUSORA PARA TUBOS E CONEXÕES EM PPR COM DIÂMETROS DE 75 A 110 MM, POTÊNCIA DE *1100* W, TENSÃO 220 V - DEPRECIAÇÃO. AF_05/2022</t>
  </si>
  <si>
    <t xml:space="preserve">TERMOFUSORA PARA TUBOS E CONEXÕES EM PPR COM DIÂMETROS DE 75 A 110 MM, POTÊNCIA DE *1100* W, TENSÃO 220 V - JUROS. AF_05/2022</t>
  </si>
  <si>
    <t xml:space="preserve">TERMOFUSORA PARA TUBOS E CONEXÕES EM PPR COM DIÂMETROS DE 75 A 110 MM, POTÊNCIA DE *1100* W, TENSÃO 220 V - MANUTENÇÃO. AF_05/2022</t>
  </si>
  <si>
    <t xml:space="preserve">TERMOFUSORA PARA TUBOS E CONEXÕES EM PPR COM DIÂMETROS DE 75 A 110 MM, POTÊNCIA DE *1100* W, TENSÃO 220 V - MATERIAIS NA OPERAÇÃO. AF_05/2022</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</si>
  <si>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</si>
  <si>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</si>
  <si>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</si>
  <si>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</si>
  <si>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</si>
  <si>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</si>
  <si>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</si>
  <si>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</si>
  <si>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</si>
  <si>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</si>
  <si>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</si>
  <si>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</si>
  <si>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</si>
  <si>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</si>
  <si>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</si>
  <si>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</si>
  <si>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</si>
  <si>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</si>
  <si>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</si>
  <si>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</si>
  <si>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</si>
  <si>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</si>
  <si>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</si>
  <si>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</si>
  <si>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</si>
  <si>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</si>
  <si>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</si>
  <si>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</si>
  <si>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</si>
  <si>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</si>
  <si>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</si>
  <si>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</si>
  <si>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</si>
  <si>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</si>
  <si>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</si>
  <si>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</si>
  <si>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</si>
  <si>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</si>
  <si>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</si>
  <si>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</si>
  <si>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</si>
  <si>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</si>
  <si>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</si>
  <si>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</si>
  <si>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</si>
  <si>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</si>
  <si>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</si>
  <si>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</si>
  <si>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</si>
  <si>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</si>
  <si>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</si>
  <si>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</si>
  <si>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</si>
  <si>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</si>
  <si>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</si>
  <si>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</si>
  <si>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</si>
  <si>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</si>
  <si>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</si>
  <si>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</si>
  <si>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</si>
  <si>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</si>
  <si>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</si>
  <si>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</si>
  <si>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</si>
  <si>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</si>
  <si>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</si>
  <si>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</si>
  <si>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8 MM, COM ATÉ 2 ÁGUAS, INCLUSO IÇAMENTO. AF_07/2019_P</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</si>
  <si>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</si>
  <si>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</si>
  <si>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</si>
  <si>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</si>
  <si>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</si>
  <si>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</si>
  <si>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</si>
  <si>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</si>
  <si>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</si>
  <si>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</si>
  <si>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</si>
  <si>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</si>
  <si>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</si>
  <si>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</si>
  <si>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</si>
  <si>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</si>
  <si>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</si>
  <si>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</si>
  <si>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</si>
  <si>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</si>
  <si>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</si>
  <si>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</si>
  <si>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</si>
  <si>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</si>
  <si>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</si>
  <si>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</si>
  <si>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</si>
  <si>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</si>
  <si>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</si>
  <si>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</si>
  <si>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</si>
  <si>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</si>
  <si>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</si>
  <si>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</si>
  <si>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</si>
  <si>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</si>
  <si>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</si>
  <si>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</si>
  <si>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</si>
  <si>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</si>
  <si>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</si>
  <si>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</si>
  <si>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</si>
  <si>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</si>
  <si>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</si>
  <si>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</si>
  <si>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</si>
  <si>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</si>
  <si>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</si>
  <si>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</si>
  <si>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</si>
  <si>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</si>
  <si>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</si>
  <si>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</si>
  <si>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</si>
  <si>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</si>
  <si>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</si>
  <si>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</si>
  <si>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</si>
  <si>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</si>
  <si>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</si>
  <si>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</si>
  <si>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</si>
  <si>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</si>
  <si>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</si>
  <si>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</si>
  <si>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</si>
  <si>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</si>
  <si>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</si>
  <si>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</si>
  <si>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</si>
  <si>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</si>
  <si>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</si>
  <si>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</si>
  <si>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</si>
  <si>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</si>
  <si>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</si>
  <si>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</si>
  <si>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</si>
  <si>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</si>
  <si>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</si>
  <si>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</si>
  <si>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</si>
  <si>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</si>
  <si>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DRENO SUBSUPERFICIAL (SEÇÃO 0,40 X 0,40 M), COM TUBO DE PEAD CORRUGADO PERFURADO, DN 100 MM, ENCHIMENTO COM AREIA. AF_07/2021</t>
  </si>
  <si>
    <t xml:space="preserve">DRENO SUBSUPERFICIAL (SEÇÃO 0,40 X 0,40 M), COM TUBO DE CONCRETO SIMPLES POROSO, DN 200 MM, ENCHIMENTO COM AREIA. AF_07/2021</t>
  </si>
  <si>
    <t xml:space="preserve">DRENO SUBSUPERFICIAL (SEÇÃO 0,40 X 0,40 M), CEGO, ENCHIMENTO DE BRITA, ENVOLVIDO COM MANTA GEOTÊXTIL. AF_07/2021</t>
  </si>
  <si>
    <t xml:space="preserve">DRENO SUBSUPERFICIAL (SEÇÃO 0,40 X 0,40 M), CEGO, ENCHIMENTO DE BRITA. AF_07/2021</t>
  </si>
  <si>
    <t xml:space="preserve">DRENO SUBSUPERFICIAL (SEÇÃO 0,40 X 0,40 M), COM TUBO DE PEAD CORRUGADO PERFURADO, DN 100 MM, ENCHIMENTO COM BRITA, ENVOLVIDO COM MANTA GEOTÊXTIL. AF_07/2021</t>
  </si>
  <si>
    <t xml:space="preserve">DRENO SUBSUPERFICIAL (SEÇÃO 0,40 X 0,40 M), COM TUBO DE CONCRETO SIMPLES POROSO, DN 200 MM, ENCHIMENTO COM BRITA, ENVOLVIDO COM MANTA GEOTÊXTIL. AF_07/2021</t>
  </si>
  <si>
    <t xml:space="preserve">DRENO PROFUNDO (SEÇÃO 0,50 X 1,50 M), COM TUBO DE PEAD CORRUGADO PERFURADO, DN 100 MM, ENCHIMENTO COM AREIA, COM SELO DE ARGILA. AF_07/2021</t>
  </si>
  <si>
    <t xml:space="preserve">DRENO PROFUNDO (SEÇÃO 0,50 X 1,50 M), COM TUBO DE CONCRETO SIMPLES POROSO, DN 200 MM, ENCHIMENTO COM AREIA, COM SELO DE ARGILA. AF_07/2021</t>
  </si>
  <si>
    <t xml:space="preserve">DRENO PROFUNDO (SEÇÃO 0,50 X 1,50 M), COM TUBO DE PEAD CORRUGADO PERFURADO, DN 100 MM, ENCHIMENTO COM AREIA. AF_07/2021</t>
  </si>
  <si>
    <t xml:space="preserve">DRENO PROFUNDO (SEÇÃO 0,50 X 1,50 M), COM TUBO DE CONCRETO SIMPLES POROSO, DN 200 MM, ENCHIMENTO COM AREIA. AF_07/2021</t>
  </si>
  <si>
    <t xml:space="preserve">DRENO PROFUNDO (SEÇÃO 0,50 X 1,50 M), CEGO, ENCHIMENTO DE BRITA, ENVOLVIDO COM MANTA GEOTÊXTIL, COM SELO DE ARGILA. AF_07/2021</t>
  </si>
  <si>
    <t xml:space="preserve">DRENO PROFUNDO (SEÇÃO 0,50 X 1,50 M), CEGO, ENCHIMENTO DE BRITA, ENVOLVIDO COM MANTA GEOTÊXTIL. AF_07/2021</t>
  </si>
  <si>
    <t xml:space="preserve">DRENO PROFUNDO (SEÇÃO 0,50 X 1,50 M), COM TUBO DE PEAD CORRUGADO PERFURADO, DN 100 MM, ENCHIMENTO COM BRITA, ENVOLVIDO COM MANTA GEOTÊXTIL, COM SELO DE ARGILA. AF_07/2021</t>
  </si>
  <si>
    <t xml:space="preserve">DRENO PROFUNDO (SEÇÃO 0,50 X 1,50 M), COM TUBO DE CONCRETO SIMPLES POROSO, DN 200 MM, ENCHIMENTO COM BRITA, ENVOLVIDO COM MANTA GEOTÊXTIL, COM SELO DE ARGILA. AF_07/2021</t>
  </si>
  <si>
    <t xml:space="preserve">DRENO PROFUNDO (SEÇÃO 0,50 X 1,50 M), COM TUBO DE PEAD CORRUGADO PERFURADO, DN 100 MM, ENCHIMENTO COM BRITA, ENVOLVIDO COM MANTA GEOTÊXTIL. AF_07/2021</t>
  </si>
  <si>
    <t xml:space="preserve">DRENO PROFUNDO (SEÇÃO 0,50 X 1,50 M), COM TUBO DE CONCRETO SIMPLES POROSO, DN 200 MM, ENCHIMENTO COM BRITA, ENVOLVIDO COM MANTA GEOTÊXTIL. AF_07/2021</t>
  </si>
  <si>
    <t xml:space="preserve">DRENO ESPINHA DE PEIXE (SEÇÃO (0,40 X 0,40 M), COM TUBO DE PEAD CORRUGADO PERFURADO, DN 100 MM, ENCHIMENTO COM AREIA, INCLUSIVE CONEXÕES. AF_07/2021</t>
  </si>
  <si>
    <t xml:space="preserve">DRENO ESPINHA DE PEIXE (SEÇÃO (0,40 X 0,40 M), COM TUBO DE PEAD CORRUGADO PERFURADO, DN 100 MM, ENCHIMENTO COM BRITA, ENVOLVIDO COM MANTA GEOTÊXTIL, INCLUSIVE CONEXÕES. AF_07/2021</t>
  </si>
  <si>
    <t xml:space="preserve">DRENO ESPINHA DE PEIXE (SEÇÃO (0,50 X 0,80 M), COM TUBO DE PEAD CORRUGADO PERFURADO, DN 100 MM, ENCHIMENTO COM AREIA, INCLUSIVE CONEXÕES. AF_07/2021</t>
  </si>
  <si>
    <t xml:space="preserve">DRENO ESPINHA DE PEIXE (SEÇÃO (0,50 X 0,80 M), COM TUBO DE PEAD CORRUGADO PERFURADO, DN 100 MM, ENCHIMENTO COM BRITA, ENVOLVIDO COM MANTA GEOTÊXTIL, INCLUSIVE CONEXÕES. AF_07/2021</t>
  </si>
  <si>
    <t xml:space="preserve">TUBO DE PEAD CORRUGADO PERFURADO, DN 100 MM, PARA DRENO - FORNECIMENTO E ASSENTAMENTO. AF_07/2021</t>
  </si>
  <si>
    <t xml:space="preserve">TUBO DE PVC CORRUGADO FLEXÍVEL PERFURADO, DN 100 MM, PARA DRENO - FORNECIMENTO E ASSENTAMENTO. AF_07/2021</t>
  </si>
  <si>
    <t xml:space="preserve">TUBO DE CONCRETO SIMPLES POROSO, DN 200 MM, PARA DRENO - FORNECIMENTO E ASSENTAMENTO. AF_07/2021</t>
  </si>
  <si>
    <t xml:space="preserve">LUVA DE PVC, SÉRIE NORMAL, PARA ESGOTO PREDIAL, DN 100 MM, INSTALADA EM DRENO  - FORNECIMENTO E INSTALAÇÃO. AF_07/2021</t>
  </si>
  <si>
    <t xml:space="preserve">JUNÇÃO SIMPLES DE PVC, 45 GRAUS, SÉRIE NORMAL, PARA ESGOTO PREDIAL, DN 100 MM, INSTALADA EM DRENO - FORNECIMENTO E INSTALAÇÃO. AF_07/2021</t>
  </si>
  <si>
    <t xml:space="preserve">JUNÇÃO DUPLA DE PVC, SÉRIE NORMAL, PARA ESGOTO PREDIAL, DN 100 X 100 X 100 MM, INSTALADA EM DRENO  - FORNECIMENTO E INSTALAÇÃO. AF_07/2021</t>
  </si>
  <si>
    <t xml:space="preserve">GEOTÊXTIL NÃO TECIDO 100% POLIÉSTER, RESISTÊNCIA A TRAÇÃO DE 9 KN/M (RT - 9), INSTALADO EM DRENO - FORNECIMENTO E INSTALAÇÃO. AF_07/2021</t>
  </si>
  <si>
    <t xml:space="preserve">GEOTÊXTIL NÃO TECIDO 100% POLIÉSTER, RESISTÊNCIA A TRAÇÃO DE 14 KN/M (RT - 14), INSTALADO EM DRENO - FORNECIMENTO E INSTALAÇÃO. AF_07/2021</t>
  </si>
  <si>
    <t xml:space="preserve">GEOTÊXTIL NÃO TECIDO 100% POLIÉSTER, RESISTÊNCIA A TRAÇÃO DE 26 KN/M (RT - 26), INSTALADO EM DRENO - FORNECIMENTO E INSTALAÇÃO. AF_07/2021</t>
  </si>
  <si>
    <t xml:space="preserve">ENCHIMENTO DE AREIA PARA DRENO, LANÇAMENTO MECANIZADO. AF_07/2021</t>
  </si>
  <si>
    <t xml:space="preserve">ENCHIMENTO DE BRITA PARA DRENO, LANÇAMENTO MECANIZADO. AF_07/2021</t>
  </si>
  <si>
    <t xml:space="preserve">ENCHIMENTO DE AREIA PARA DRENO, LANÇAMENTO MANUAL. AF_07/2021</t>
  </si>
  <si>
    <t xml:space="preserve">ENCHIMENTO DE BRITA PARA DRENO, LANÇAMENTO MANUAL. AF_07/2021</t>
  </si>
  <si>
    <t xml:space="preserve">DRENO EM MURO DE CONTENÇÃO, EXECUTADO NO PÉ DO MURO, COM TUBO DE PEAD CORRUGADO FLEXÍVEL PERFURADO, ENCHIMENTO COM BRITA, ENVOLVIDO COM MANTA GEOTÊXTIL. AF_07/2021</t>
  </si>
  <si>
    <t xml:space="preserve">DRENO EM MURO DE CONTENÇÃO, EXECUTADO NO PÉ DO MURO, COM TUBO DE PVC CORRUGADO FLEXÍVEL PERFURADO, ENCHIMENTO COM BRITA, ENVOLVIDO COM MANTA GEOTÊXTIL. AF_07/2021</t>
  </si>
  <si>
    <t xml:space="preserve">DRENO BARBACÃ, DN 100 MM, COM MATERIAL DRENANTE. AF_07/2021</t>
  </si>
  <si>
    <t xml:space="preserve">DRENO BARBACÃ, DN 75 MM, COM MATERIAL DRENANTE. AF_07/2021</t>
  </si>
  <si>
    <t xml:space="preserve">DRENO BARBACÃ, DN 50 MM, COM MATERIAL DRENANTE. AF_07/2021</t>
  </si>
  <si>
    <t xml:space="preserve">GEOTÊXTIL NÃO TECIDO 100% POLIÉSTER, RESISTÊNCIA A TRAÇÃO DE 31 KN/M (RT-31), INSTALADO EM DRENO - FORNECIMENTO E INSTALAÇÃO. AF_07/2021</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</si>
  <si>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</si>
  <si>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</si>
  <si>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</si>
  <si>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</si>
  <si>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</si>
  <si>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</si>
  <si>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</si>
  <si>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</si>
  <si>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</si>
  <si>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</si>
  <si>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</si>
  <si>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</si>
  <si>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</si>
  <si>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</si>
  <si>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</si>
  <si>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</si>
  <si>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</si>
  <si>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</si>
  <si>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</si>
  <si>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</si>
  <si>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</si>
  <si>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</si>
  <si>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</si>
  <si>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</si>
  <si>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</si>
  <si>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</si>
  <si>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</si>
  <si>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</si>
  <si>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</si>
  <si>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</si>
  <si>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</si>
  <si>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</si>
  <si>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</si>
  <si>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</si>
  <si>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</si>
  <si>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</si>
  <si>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</si>
  <si>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</si>
  <si>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</si>
  <si>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</si>
  <si>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</si>
  <si>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</si>
  <si>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</si>
  <si>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</si>
  <si>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</si>
  <si>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</si>
  <si>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</si>
  <si>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</si>
  <si>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</si>
  <si>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</si>
  <si>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</si>
  <si>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</si>
  <si>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</si>
  <si>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</si>
  <si>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</si>
  <si>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</si>
  <si>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</si>
  <si>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</si>
  <si>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</si>
  <si>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</si>
  <si>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</si>
  <si>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</si>
  <si>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</si>
  <si>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</si>
  <si>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</si>
  <si>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</si>
  <si>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</si>
  <si>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</si>
  <si>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</si>
  <si>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</si>
  <si>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</si>
  <si>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</si>
  <si>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</si>
  <si>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</si>
  <si>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</si>
  <si>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</si>
  <si>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</si>
  <si>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</si>
  <si>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</si>
  <si>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</si>
  <si>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</si>
  <si>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</si>
  <si>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CANALETA MEIA CANA PRÉ-MOLDADA DE CONCRETO (D = 20 CM) - FORNECIMENTO E INSTALAÇÃO. AF_08/2021</t>
  </si>
  <si>
    <t xml:space="preserve">CANALETA MEIA CANA PRÉ-MOLDADA DE CONCRETO (D = 30 CM) - FORNECIMENTO E INSTALAÇÃO. AF_08/2021</t>
  </si>
  <si>
    <t xml:space="preserve">CANALETA MEIA CANA PRÉ-MOLDADA DE CONCRETO (D = 40 CM) - FORNECIMENTO E INSTALAÇÃO. AF_08/2021</t>
  </si>
  <si>
    <t xml:space="preserve">CANALETA MEIA CANA PRÉ-MOLDADA DE CONCRETO (D = 50 CM) - FORNECIMENTO E INSTALAÇÃO. AF_08/2021</t>
  </si>
  <si>
    <t xml:space="preserve">CANALETA MEIA CANA PRÉ-MOLDADA DE CONCRETO (D = 60 CM) - FORNECIMENTO E INSTALAÇÃO. AF_08/2021</t>
  </si>
  <si>
    <t xml:space="preserve">CANALETA MEIA CANA PRÉ-MOLDADA DE CONCRETO (D = 80 CM) - FORNECIMENTO E INSTALAÇÃO. AF_08/2021</t>
  </si>
  <si>
    <t xml:space="preserve">EXECUÇÃO DE CANALETA DE CONCRETO MOLDADO IN LOCO, ESPESSURA DE 0,07 M, GEOMETRIA TRAPEZOIDAL (DIMENSÕES INTERNAS: B=0,6 M; B=0,147 M; H=0,2 M). AF_08/2021</t>
  </si>
  <si>
    <t xml:space="preserve">EXECUÇÃO DE CANALETA DE CONCRETO MOLDADO IN LOCO, ESPESSURA DE 0,07 M, GEOMETRIA TRAPEZOIDAL (DIMENSÕES INTERNAS: B=0,9 M; B=0,246 M; H=0,3 M). AF_08/2021</t>
  </si>
  <si>
    <t xml:space="preserve">EXECUÇÃO DE CANALETA DE CONCRETO MOLDADO IN LOCO, ESPESSURA DE 0,08 M, GEOMETRIA TRAPEZOIDAL (DIMENSÕES INTERNAS: B=1M; B=0,5 M; H=0,25 M). AF_08/2021</t>
  </si>
  <si>
    <t xml:space="preserve">EXECUÇÃO DE CANALETA DE CONCRETO MOLDADO IN LOCO, ESPESSURA DE 0,08 M, GEOMETRIA TRAPEZOIDAL (DIMENSÕES INTERNAS: B=1,074 M; B=0,534 M; H=0,27 M). AF_08/2021</t>
  </si>
  <si>
    <t xml:space="preserve">EXECUÇÃO DE CANALETA DE CONCRETO MOLDADO IN LOCO, ESPESSURA DE 0,08 M, GEOMETRIA TRAPEZOIDAL (DIMENSÕES INTERNAS: B=1,4 M; B=0,7 M; H=0,35 M). AF_08/2021</t>
  </si>
  <si>
    <t xml:space="preserve">EXECUÇÃO DE CANALETA DE CONCRETO MOLDADO IN LOCO, ESPESSURA DE 0,08 M, GEOMETRIA TRAPEZOIDAL (DIMENSÕES INTERNAS: B=1,474 M; B=0,934 M; H=0,27 M). AF_08/2021</t>
  </si>
  <si>
    <t xml:space="preserve">GRELHA DE FERRO FUNDIDO SIMPLES COM REQUADRO, 150 X 1000 MM, ASSENTADA COM ARGAMASSA 1 : 3 CIMENTO: AREIA - FORNECIMENTO E INSTALAÇÃO. AF_08/2021</t>
  </si>
  <si>
    <t xml:space="preserve">GRELHA DE FERRO FUNDIDO SIMPLES COM REQUADRO, 200 X 1000 MM, ASSENTADA COM ARGAMASSA 1 : 3 CIMENTO: AREIA - FORNECIMENTO E INSTALAÇÃO. AF_08/2021</t>
  </si>
  <si>
    <t xml:space="preserve">GRELHA DE FERRO FUNDIDO SIMPLES COM REQUADRO, 300 X 1000 MM, ASSENTADA COM ARGAMASSA 1 : 3 CIMENTO: AREIA - FORNECIMENTO E INSTALAÇÃO. AF_08/2021</t>
  </si>
  <si>
    <t xml:space="preserve">CAIXA COM GRELHA RETANGULAR DE FERRO FUNDIDO, EM ALVENARIA COM TIJOLOS CERÂMICOS MACIÇOS, DIMENSÕES INTERNAS: 0,15 X 1,00 X 0,3 M. AF_08/2021</t>
  </si>
  <si>
    <t xml:space="preserve">CAIXA COM GRELHA RETANGULAR DE FERRO FUNDIDO, EM ALVENARIA COM TIJOLOS CERÂMICOS MACIÇOS, DIMENSÕES INTERNAS: 0,20 X 1,00 X 0,4 M. AF_08/2021</t>
  </si>
  <si>
    <t xml:space="preserve">CAIXA COM GRELHA RETANGULAR DE FERRO FUNDIDO, EM ALVENARIA COM TIJOLOS CERÂMICOS MACIÇOS, DIMENSÕES INTERNAS: 0,30 X 1,00 X 0,5 M. AF_08/2021</t>
  </si>
  <si>
    <t xml:space="preserve">CAIXA COM GRELHA SIMPLES RETANGULAR, EM CONCRETO PRÉ-MOLDADO, DIMENSÕES INTERNAS: 0,6X1,0X1,0 M. AF_12/2020</t>
  </si>
  <si>
    <t xml:space="preserve">CAIXA COM GRELHA DUPLA RETANGULAR, EM CONCRETO PRÉ-MOLDADO, DIMENSÕES INTERNAS: 0,5X2,2X1,0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</si>
  <si>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</si>
  <si>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</si>
  <si>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</si>
  <si>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</si>
  <si>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</si>
  <si>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</si>
  <si>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</si>
  <si>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</si>
  <si>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</si>
  <si>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</si>
  <si>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</si>
  <si>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</si>
  <si>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</si>
  <si>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</si>
  <si>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0,60 M, PROFUNDIDADE = 0,90 M, EXCLUINDO TAMPÃO. AF_12/2020</t>
  </si>
  <si>
    <t xml:space="preserve">POÇO DE INSPEÇÃO CIRCULAR PARA ESGOTO, EM CONCRETO PRÉ-MOLDADO, DIÂMETRO INTERNO = 0,60 M, PROFUNDIDADE = 1,40 M, EXCLUINDO TAMPÃO. AF_12/2020</t>
  </si>
  <si>
    <t xml:space="preserve">POÇO DE INSPEÇÃO CIRCULAR PARA ESGOTO, EM ALVENARIA COM TIJOLOS CERÂMICOS MACIÇOS, DIÂMETRO INTERNO = 0,60 M, PROFUNDIDADE = 0,95 M, EXCLUINDO TAMPÃO. AF_12/2020</t>
  </si>
  <si>
    <t xml:space="preserve">POÇO DE INSPEÇÃO CIRCULAR PARA ESGOTO, EM ALVENARIA COM TIJOLOS CERÂMICOS MACIÇOS, DIÂMETRO INTERNO = 0,60 M, PROFUNDIDADE = 1,45 M, EXCLUINDO TAMPÃO. AF_12/2020</t>
  </si>
  <si>
    <t xml:space="preserve">BASE PARA POÇO DE VISITA CIRCULAR PARA ESGOTO, EM CONCRETO PRÉ-MOLDADO, DIÂMETRO INTERNO = 0,80 M, PROFUNDIDADE = 1,35 M, EXCLUINDO TAMPÃO. AF_12/2020</t>
  </si>
  <si>
    <t xml:space="preserve">BASE PARA POÇO DE VISITA CIRCULAR PARA  ESGOTO, EM ALVENARIA COM TIJOLOS CERÂMICOS MACIÇOS, DIÂMETRO INTERNO = 0,80 M, PROFUNDIDADE = 1,40 M, EXCLUINDO TAMPÃO. AF_12/2020</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</si>
  <si>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</si>
  <si>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</si>
  <si>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</si>
  <si>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</si>
  <si>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1,20 M, PROFUNDIDADE = 1,40 M, EXCLUINDO TAMPÃO. AF_12/2020</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</si>
  <si>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</si>
  <si>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</si>
  <si>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1,50 M, PROFUNDIDADE = 1,40 M, EXCLUINDO TAMPÃO. AF_12/2020</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</si>
  <si>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</si>
  <si>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 M, PROFUNDIDADE = 1,40 M, EXCLUINDO TAMPÃO. AF_12/2020</t>
  </si>
  <si>
    <t xml:space="preserve">ACRÉSCIMO PARA POÇO DE VISITA RETANGULAR PARA ESGOTO, EM ALVENARIA COM BLOCOS DE CONCRETO, DIMENSÕES INTERNAS = 1X1 M. AF_12/2020</t>
  </si>
  <si>
    <t xml:space="preserve">BASE PARA POÇO DE VISITA RETANGULAR PARA ESGOTO, EM ALVENARIA COM BLOCOS DE CONCRETO, DIMENSÕES INTERNAS = 1X1,5 M, PROFUNDIDADE = 1,40 M, EXCLUINDO TAMPÃO. AF_12/2020</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</si>
  <si>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</si>
  <si>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</si>
  <si>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</si>
  <si>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1,40 M, EXCLUINDO TAMPÃO. AF_12/2020</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</si>
  <si>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</si>
  <si>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</si>
  <si>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1,40 M, EXCLUINDO TAMPÃO. AF_12/2020</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</si>
  <si>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</si>
  <si>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</si>
  <si>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</si>
  <si>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1,40 M, EXCLUINDO TAMPÃO. AF_12/2020</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</si>
  <si>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</si>
  <si>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1,40 M, EXCLUINDO TAMPÃO. AF_12/2020</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</si>
  <si>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</si>
  <si>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1,40 M, EXCLUINDO TAMPÃO. AF_12/2020</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</si>
  <si>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</si>
  <si>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1,40 M, EXCLUINDO TAMPÃO. AF_12/2020</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</si>
  <si>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</si>
  <si>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1,40 M, EXCLUINDO TAMPÃO. AF_12/2020</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</si>
  <si>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</si>
  <si>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1,40 M, EXCLUINDO TAMPÃO. AF_12/2020</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</si>
  <si>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</si>
  <si>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1,40 M, EXCLUINDO TAMPÃO. AF_12/2020</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</si>
  <si>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</si>
  <si>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1,40 M, EXCLUINDO TAMPÃO. AF_12/2020</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</si>
  <si>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</si>
  <si>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1,40 M, EXCLUINDO TAMPÃO. AF_12/2020</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</si>
  <si>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</si>
  <si>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1,40 M, EXCLUINDO TAMPÃO. AF_12/2020</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</si>
  <si>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</si>
  <si>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1,40 M, EXCLUINDO TAMPÃO. AF_12/2020</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</si>
  <si>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</si>
  <si>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1,40 M, EXCLUINDO TAMPÃO. AF_12/2020</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</si>
  <si>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</si>
  <si>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1,40 M, EXCLUINDO TAMPÃO. AF_12/2020</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</si>
  <si>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</si>
  <si>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1,40 M, EXCLUINDO TAMPÃO. AF_12/2020</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</si>
  <si>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</si>
  <si>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1,40 M, EXCLUINDO TAMPÃO. AF_12/2020</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</si>
  <si>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</si>
  <si>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1,40 M, EXCLUINDO TAMPÃO. AF_12/2020</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</si>
  <si>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</si>
  <si>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1,40 M, EXCLUINDO TAMPÃO. AF_12/2020</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</si>
  <si>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</si>
  <si>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1,40 M, EXCLUINDO TAMPÃO. AF_12/2020</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</si>
  <si>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</si>
  <si>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1,40 M, EXCLUINDO TAMPÃO. AF_12/2020</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</si>
  <si>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</si>
  <si>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</si>
  <si>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</si>
  <si>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</si>
  <si>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</si>
  <si>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1,0 M, PROFUNDIDADE = 1,40 M, EXCLUINDO TAMPÃO. AF_12/2020</t>
  </si>
  <si>
    <t xml:space="preserve">BASE PARA POÇO DE VISITA RETANGULAR PARA ESGOTO, EM ALVENARIA COM BLOCOS DE CONCRETO, DIMENSÕES INTERNAS = 1X3,5 M, PROFUNDIDADE = 1,40 M, EXCLUINDO TAMPÃO. AF_12/2020</t>
  </si>
  <si>
    <t xml:space="preserve">BASE PARA POÇO DE VISITA RETANGULAR PARA ESGOTO, EM ALVENARIA COM BLOCOS DE CONCRETO, DIMENSÕES INTERNAS = 1X2 M, PROFUNDIDADE = 1,40 M, EXCLUINDO TAMPÃO. AF_12/2020</t>
  </si>
  <si>
    <t xml:space="preserve">BASE PARA POÇO DE VISITA RETANGULAR PARA ESGOTO, EM ALVENARIA COM BLOCOS DE CONCRETO, DIMENSÕES INTERNAS = 1X2,5 M, PROFUNDIDADE = 1,40 M, EXCLUINDO TAMPÃO. AF_12/2020</t>
  </si>
  <si>
    <t xml:space="preserve">ACRÉSCIMO PARA POÇO DE VISITA CIRCULAR PARA ESGOTO, EM CONCRETO PRÉ-MOLDADO, DIÂMETRO INTERNO = 0,8 M. AF_12/2020</t>
  </si>
  <si>
    <t xml:space="preserve">BASE PARA POÇO DE VISITA CIRCULAR PARA ESGOTO, EM CONCRETO PRÉ-MOLDADO, DIÂMETRO INTERNO = 1,0 M, PROFUNDIDADE = 1,35 M, EXCLUINDO TAMPÃO. AF_12/2020</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</si>
  <si>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</si>
  <si>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</si>
  <si>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1,40 M, EXCLUINDO TAMPÃO. AF_12/2020</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</si>
  <si>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</si>
  <si>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1,40 M, EXCLUINDO TAMPÃO. AF_12/2020</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</si>
  <si>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</si>
  <si>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</si>
  <si>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1,50 M, PROFUNDIDADE = 1,40 M, EXCLUINDO TAMPÃO. AF_12/2020</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</si>
  <si>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</si>
  <si>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1X1 M, PROFUNDIDADE = 1,40 M, EXCLUINDO TAMPÃO. AF_12/2020</t>
  </si>
  <si>
    <t xml:space="preserve">ACRÉSCIMO PARA POÇO DE VISITA RETANGULAR PARA DRENAGEM, EM ALVENARIA COM BLOCOS DE CONCRETO, DIMENSÕES INTERNAS = 1X1 M. AF_12/2020</t>
  </si>
  <si>
    <t xml:space="preserve">BASE PARA POÇO DE VISITA RETANGULAR PARA DRENAGEM, EM ALVENARIA COM BLOCOS DE CONCRETO, DIMENSÕES INTERNAS = 1,5X2,5 M, PROFUNDIDADE = 1,40 M, EXCLUINDO TAMPÃO. AF_12/2020</t>
  </si>
  <si>
    <t xml:space="preserve">BASE PARA POÇO DE VISITA RETANGULAR PARA DRENAGEM, EM ALVENARIA COM BLOCOS DE CONCRETO, DIMENSÕES INTERNAS = 1X1,5 M, PROFUNDIDADE = 1,40 M, EXCLUINDO TAMPÃO. AF_12/2020</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</si>
  <si>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</si>
  <si>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</si>
  <si>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1,40 M, EXCLUINDO TAMPÃO. AF_12/2020</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</si>
  <si>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</si>
  <si>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1,40 M, EXCLUINDO TAMPÃO. AF_12/2020</t>
  </si>
  <si>
    <t xml:space="preserve">POÇO DE INSPEÇÃO CIRCULAR PARA DRENAGEM, EM CONCRETO PRÉ-MOLDADO, DIÂMETRO INTERNO = 0,60 M, PROFUNDIDADE = 0,90 M, EXCLUINDO TAMPÃO. AF_12/2020</t>
  </si>
  <si>
    <t xml:space="preserve">ACRÉSCIMO PARA POÇO DE VISITA RETANGULAR PARA DRENAGEM, EM ALVENARIA COM BLOCOS DE CONCRETO, DIMENSÕES INTERNAS = 1X2,5 M. AF_12/2020</t>
  </si>
  <si>
    <t xml:space="preserve">POÇO DE INSPEÇÃO CIRCULAR PARA DRENAGEM, EM CONCRETO PRÉ-MOLDADO, DIÂMETRO INTERNO = 0,60 M, PROFUNDIDADE = 1,40 M, EXCLUINDO TAMPÃO. AF_12/2020</t>
  </si>
  <si>
    <t xml:space="preserve">BASE PARA POÇO DE VISITA RETANGULAR PARA DRENAGEM, EM ALVENARIA COM BLOCOS DE CONCRETO, DIMENSÕES INTERNAS = 1,5X3 M, PROFUNDIDADE = 1,40 M, EXCLUINDO TAMPÃO. AF_12/2020</t>
  </si>
  <si>
    <t xml:space="preserve">POÇO DE INSPEÇÃO CIRCULAR PARA DRENAGEM, EM ALVENARIA COM TIJOLOS CERÂMICOS MACIÇOS, DIÂMETRO INTERNO = 0,60 M, PROFUNDIDADE = 0,95 M, EXCLUINDO TAMPÃO. AF_12/2020</t>
  </si>
  <si>
    <t xml:space="preserve">POÇO DE INSPEÇÃO CIRCULAR PARA DRENAGEM, EM ALVENARIA COM TIJOLOS CERÂMICOS MACIÇOS, DIÂMETRO INTERNO = 0,60 M, PROFUNDIDADE = 1,45 M, EXCLUINDO TAMPÃO. AF_12/2020</t>
  </si>
  <si>
    <t xml:space="preserve">BASE PARA POÇO DE VISITA RETANGULAR PARA DRENAGEM, EM ALVENARIA COM BLOCOS DE CONCRETO, DIMENSÕES INTERNAS = 1X3 M, PROFUNDIDADE = 1,40 M, EXCLUINDO TAMPÃO. AF_12/2020</t>
  </si>
  <si>
    <t xml:space="preserve">BASE PARA POÇO DE VISITA CIRCULAR PARA DRENAGEM, EM CONCRETO PRÉ-MOLDADO, DIÂMETRO INTERNO = 0,80 M, PROFUNDIDADE = 1,35 M, EXCLUINDO TAMPÃO. AF_12/2020</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</si>
  <si>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</si>
  <si>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</si>
  <si>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</si>
  <si>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1,40 M, EXCLUINDO TAMPÃO. AF_12/2020</t>
  </si>
  <si>
    <t xml:space="preserve">BASE PARA POÇO DE VISITA CIRCULAR PARA DRENAGEM, EM ALVENARIA COM TIJOLOS CERÂMICOS MACIÇOS, DIÂMETRO INTERNO = 0,80 M, PROFUNDIDADE = 1,40 M, EXCLUINDO TAMPÃO. AF_12/2020</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</si>
  <si>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</si>
  <si>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</si>
  <si>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</si>
  <si>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1,40 M, EXCLUINDO TAMPÃO. AF_12/2020</t>
  </si>
  <si>
    <t xml:space="preserve">BASE PARA POÇO DE VISITA CIRCULAR PARA DRENAGEM, EM CONCRETO PRÉ-MOLDADO, DIÂMETRO INTERNO = 1,0 M, PROFUNDIDADE = 1,35 M, EXCLUINDO TAMPÃO. AF_05/2018</t>
  </si>
  <si>
    <t xml:space="preserve">BASE PARA POÇO DE VISITA RETANGULAR PARA DRENAGEM, EM ALVENARIA COM BLOCOS DE CONCRETO, DIMENSÕES INTERNAS = 1X4 M, PROFUNDIDADE = 1,40 M, EXCLUINDO TAMPÃO. AF_12/2020</t>
  </si>
  <si>
    <t xml:space="preserve">BASE PARA POÇO DE VISITA RETANGULAR PARA DRENAGEM, EM ALVENARIA COM BLOCOS DE CONCRETO, DIMENSÕES INTERNAS = 2,5X3 M, PROFUNDIDADE = 1,40 M, EXCLUINDO TAMPÃO. AF_12/2020</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</si>
  <si>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</si>
  <si>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</si>
  <si>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1,40 M, EXCLUINDO TAMPÃO. AF_12/2020</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</si>
  <si>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</si>
  <si>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1,0 M, PROFUNDIDADE = 1,40 M, EXCLUINDO TAMPÃO. AF_12/2020</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</si>
  <si>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</si>
  <si>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1,40 M, EXCLUINDO TAMPÃO. AF_12/2020</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</si>
  <si>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</si>
  <si>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</si>
  <si>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1,40 M, EXCLUINDO TAMPÃO. AF_12/2020</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</si>
  <si>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</si>
  <si>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1,40 M, EXCLUINDO TAMPÃO. AF_12/2020</t>
  </si>
  <si>
    <t xml:space="preserve">BASE PARA POÇO DE VISITA RETANGULAR PARA DRENAGEM, EM ALVENARIA COM BLOCOS DE CONCRETO, DIMENSÕES INTERNAS = 2X2 M, PROFUNDIDADE = 1,40 M, EXCLUINDO TAMPÃO. AF_12/2020</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</si>
  <si>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</si>
  <si>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1,40 M, EXCLUINDO TAMPÃO. AF_12/2020</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</si>
  <si>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</si>
  <si>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1,40 M, EXCLUINDO TAMPÃO. AF_12/2020</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</si>
  <si>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</si>
  <si>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</si>
  <si>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1,40 M, EXCLUINDO TAMPÃO. AF_12/2020</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</si>
  <si>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</si>
  <si>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1,40 M, EXCLUINDO TAMPÃO. AF_12/2020</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</si>
  <si>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</si>
  <si>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1,40 M, EXCLUINDO TAMPÃO. AF_12/2020</t>
  </si>
  <si>
    <t xml:space="preserve">BASE PARA POÇO DE VISITA RETANGULAR PARA DRENAGEM, EM ALVENARIA COM BLOCOS DE CONCRETO, DIMENSÕES INTERNAS = 3,5X4 M, PROFUNDIDADE = 1,40 M, EXCLUINDO TAMPÃO. AF_12/2020</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</si>
  <si>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</si>
  <si>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1,40 M, EXCLUINDO TAMPÃO. AF_12/2020</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</si>
  <si>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</si>
  <si>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</si>
  <si>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</si>
  <si>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1,40 M, EXCLUINDO TAMPÃO. AF_12/2020</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</si>
  <si>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</si>
  <si>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1,40 M, EXCLUINDO TAMPÃO. AF_12/2020</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</si>
  <si>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</si>
  <si>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1,40 M, EXCLUINDO TAMPÃO. AF_12/2020</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</si>
  <si>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</si>
  <si>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1,40 M, EXCLUINDO TAMPÃO. AF_12/2020</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</si>
  <si>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</si>
  <si>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</si>
  <si>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</si>
  <si>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H=0,50 M. AF_12/2020</t>
  </si>
  <si>
    <t xml:space="preserve">CAIXA ENTERRADA DISTRIBUIDORA DE VAZÃO (SUMIDOUROS MÚLTIPLOS), RETANGULAR, EM ALVENARIA COM BLOCOS DE CONCRETO, DIMENSÕES INTERNAS: 0,60 X 0,60 X H=0,50 M. AF_12/2020</t>
  </si>
  <si>
    <t xml:space="preserve">CAIXA ENTERRADA DISTRIBUIDORA DE VAZÃO (SUMIDOUROS MÚLTIPLOS), RETANGULAR, EM CONCRETO PRÉ-MOLDADO, DIMENSÕES INTERNAS: 0,60 X 0,60 X H=0,50 M. AF_12/2020</t>
  </si>
  <si>
    <t xml:space="preserve">BASE PARA POCO DE VISITA RETANGULAR PARA ESGOTO E DRENAGEM, EM CONCRETO ESTRUTURAL, DIMENSÕES INTERNAS DE 90X150 M, PROFUNDIDADE DE 1,25 M, EXCLUINDO TAMPÃO. AF_12/2020</t>
  </si>
  <si>
    <t xml:space="preserve">BASE PARA POÇO DE VISITA CIRCULAR PARA  ESGOTO, EM CONCRETO PRÉ-MOLDADO, DIÂMETRO INTERNO = 1,20 M, PROFUNDIDADE = 1,60 M, EXCLUINDO TAMPÃO. AF_12/2020</t>
  </si>
  <si>
    <t xml:space="preserve">BASE PARA POÇO DE VISITA CIRCULAR PARA  ESGOTO, EM CONCRETO PRÉ-MOLDADO, DIÂMETRO INTERNO = 1,50 M, PROFUNDIDADE = 1,35 M, EXCLUINDO TAMPÃO. AF_12/2020</t>
  </si>
  <si>
    <t xml:space="preserve">BASE PARA POÇO DE VISITA CIRCULAR PARA DRENAGEM, EM CONCRETO PRÉ-MOLDADO, DIÂMETRO INTERNO = 1,50 M, PROFUNDIDADE = 1,35 M, EXCLUINDO TAMPÃO. AF_12/2020</t>
  </si>
  <si>
    <t xml:space="preserve">BASE PARA POÇO DE VISITA CIRCULAR PARA DRENAGEM, EM CONCRETO PRÉ-MOLDADO, DIÂMETRO INTERNO = 1,20 M, PROFUNDIDADE = 1,60 M, EXCLUINDO TAMPÃO. AF_05/2021</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</si>
  <si>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</si>
  <si>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</si>
  <si>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</si>
  <si>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</si>
  <si>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</si>
  <si>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</si>
  <si>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</si>
  <si>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</si>
  <si>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</si>
  <si>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</si>
  <si>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</si>
  <si>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</si>
  <si>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</si>
  <si>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</si>
  <si>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ASSENTAMENTO DE GUIA (MEIO-FIO) EM TRECHO RETO, CONFECCIONADA EM CONCRETO PRÉ-FABRICADO, DIMENSÕES 80X08X08X25 CM (COMPRIMENTO X BASE INFERIOR X BASE SUPERIOR X ALTURA), PARA URBANIZAÇÃO INTERNA DE EMPREENDIMENTOS. AF_06/2016</t>
  </si>
  <si>
    <t xml:space="preserve">ASSENTAMENTO DE GUIA (MEIO-FIO) EM TRECHO CURVO, CONFECCIONADA EM CONCRETO PRÉ-FABRICADO, DIMENSÕES 80X08X08X25 CM (COMPRIMENTO X BASE INFERIOR X BASE SUPERIOR X ALTURA), PARA URBANIZAÇÃO INTERNA DE EMPREENDIMENTOS. AF_06/2016</t>
  </si>
  <si>
    <t xml:space="preserve">ASSENTAMENTO DE GUIA (MEIO-FIO) EM TRECHO RETO, CONFECCIONADA EM CONCRETO PRÉ-FABRICADO, DIMENSÕES 39X6,5X6,5X19 CM (COMPRIMENTO X BASE INFERIOR X BASE SUPERIOR X ALTURA), PARA DELIMITAÇÃO DE JARDINS, PRAÇAS OU PASSEIOS. AF_05/2016</t>
  </si>
  <si>
    <t xml:space="preserve">ASSENTAMENTO DE GUIA (MEIO-FIO) EM TRECHO CURVO, CONFECCIONADA EM CONCRETO PRÉ-FABRICADO, DIMENSÕES 39X6,5X6,5X19 CM (COMPRIMENTO X BASE INFERIOR X BASE SUPERIOR X ALTURA), PARA DELIMITAÇÃO DE JARDINS, PRAÇAS OU PASSEIOS. AF_05/2016</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</si>
  <si>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</si>
  <si>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</si>
  <si>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</si>
  <si>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</si>
  <si>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</si>
  <si>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</si>
  <si>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</si>
  <si>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</si>
  <si>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</si>
  <si>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</si>
  <si>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</si>
  <si>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</si>
  <si>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</si>
  <si>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</si>
  <si>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FABRICAÇÃO, MONTAGEM E DESMONTAGEM DE FÔRMA PARA BOCA PARA BUEIRO, EM CHAPA DE MADEIRA COMPENSADA RESINADA, E = 17 MM, 2 UTILIZAÇÕES. AF_07/2021</t>
  </si>
  <si>
    <t xml:space="preserve">ARMAÇÃO DE MURO ALA E MURO TESTA UTILIZANDO AÇO CA-50 DE 6,3 MM - MONTAGEM. AF_07/2021</t>
  </si>
  <si>
    <t xml:space="preserve">ARMAÇÃO DE MURO ALA E MURO TESTA UTILIZANDO AÇO CA-50 DE 8 MM - MONTAGEM. AF_07/2021</t>
  </si>
  <si>
    <t xml:space="preserve">ARMAÇÃO DE MURO ALA E MURO TESTA UTILIZANDO AÇO CA-50 DE 10 MM - MONTAGEM. AF_07/2021</t>
  </si>
  <si>
    <t xml:space="preserve">ARMAÇÃO DE MURO ALA E MURO TESTA UTILIZANDO AÇO CA-50 DE 12,5 MM - MONTAGEM. AF_07/2021</t>
  </si>
  <si>
    <t xml:space="preserve">ARMAÇÃO DE MURO ALA E MURO TESTA UTILIZANDO AÇO CA-50 DE 16 MM - MONTAGEM. AF_07/2021</t>
  </si>
  <si>
    <t xml:space="preserve">ARMAÇÃO DE MURO ALA E MURO TESTA UTILIZANDO AÇO CA-50 DE 20 MM - MONTAGEM. AF_07/2021</t>
  </si>
  <si>
    <t xml:space="preserve">ARMAÇÃO DE SOLEIRA UTILIZANDO AÇO CA-50 DE 6,3 MM - MONTAGEM. AF_07/2021</t>
  </si>
  <si>
    <t xml:space="preserve">ARMAÇÃO DE SOLEIRA UTILIZANDO AÇO CA-50 DE 8 MM - MONTAGEM. AF_07/2021</t>
  </si>
  <si>
    <t xml:space="preserve">CONCRETAGEM DE BOCA PARA BUEIRO, FCK = 20 MPA, COM USO DE BOMBA - LANÇAMENTO, ADENSAMENTO E ACABAMENTO. AF_07/2021</t>
  </si>
  <si>
    <t xml:space="preserve">BOCA PARA BUEIRO SIMPLES TUBULAR D = 40 CM EM CONCRETO, ALAS COM ESCONSIDADE DE 0°, INCLUINDO FÔRMAS E MATERIAIS. AF_07/2021</t>
  </si>
  <si>
    <t xml:space="preserve">BOCA PARA BUEIRO SIMPLES TUBULAR D = 60 CM EM CONCRETO, ALAS COM ESCONSIDADE DE 0°, INCLUINDO FÔRMAS E MATERIAIS. AF_07/2021</t>
  </si>
  <si>
    <t xml:space="preserve">BOCA PARA BUEIRO SIMPLES TUBULAR D = 80 CM EM CONCRETO, ALAS COM ESCONSIDADE DE 0°, INCLUINDO FÔRMAS E MATERIAIS. AF_07/2021</t>
  </si>
  <si>
    <t xml:space="preserve">BOCA PARA BUEIRO SIMPLES TUBULAR D = 100 CM EM CONCRETO, ALAS COM ESCONSIDADE DE 0°, INCLUINDO FÔRMAS E MATERIAIS. AF_07/2021</t>
  </si>
  <si>
    <t xml:space="preserve">BOCA PARA BUEIRO SIMPLES TUBULAR D = 120 CM EM CONCRETO, ALAS COM ESCONSIDADE DE 0°, INCLUINDO FÔRMAS E MATERIAIS. AF_07/2021</t>
  </si>
  <si>
    <t xml:space="preserve">BOCA PARA BUEIRO SIMPLES TUBULAR D = 150 CM EM CONCRETO, ALAS COM ESCONSIDADE DE 0°, INCLUINDO FÔRMAS E MATERIAIS. AF_07/2021</t>
  </si>
  <si>
    <t xml:space="preserve">BOCA PARA BUEIRO DUPLO TUBULAR D = 80 CM EM CONCRETO, ALAS COM ESCONSIDADE DE 0°, INCLUINDO FÔRMAS E MATERIAIS. AF_07/2021</t>
  </si>
  <si>
    <t xml:space="preserve">BOCA PARA BUEIRO DUPLO TUBULAR D = 100 CM EM CONCRETO, ALAS COM ESCONSIDADE DE 0°, INCLUINDO FÔRMAS E MATERIAIS. AF_07/2021</t>
  </si>
  <si>
    <t xml:space="preserve">BOCA PARA BUEIRO DUPLO TUBULAR D = 120 CM EM CONCRETO, ALAS COM ESCONSIDADE DE 0°, INCLUINDO FÔRMAS E MATERIAIS. AF_07/2021</t>
  </si>
  <si>
    <t xml:space="preserve">BOCA PARA BUEIRO DUPLO TUBULAR D = 150 CM EM CONCRETO, ALAS COM ESCONSIDADE DE 0°, INCLUINDO FÔRMAS E MATERIAIS. AF_07/2021</t>
  </si>
  <si>
    <t xml:space="preserve">BOCA PARA BUEIRO TRIPLO TUBULAR D = 100 CM EM CONCRETO, ALAS COM ESCONSIDADE DE 0°, INCLUINDO FÔRMAS E MATERIAIS. AF_07/2021</t>
  </si>
  <si>
    <t xml:space="preserve">BOCA PARA BUEIRO TRIPLO TUBULAR D = 120 CM EM CONCRETO, ALAS COM ESCONSIDADE DE 0°, INCLUINDO FÔRMAS E MATERIAIS. AF_07/2021</t>
  </si>
  <si>
    <t xml:space="preserve">BOCA PARA BUEIRO TRIPLO TUBULAR D = 150 CM EM CONCRETO, ALAS COM ESCONSIDADE DE 0°, INCLUINDO FÔRMAS E MATERIAIS. AF_07/2021</t>
  </si>
  <si>
    <t xml:space="preserve">BOCA PARA BUEIRO SIMPLES TUBULAR D = 60 CM EM CONCRETO, ALAS COM ESCONSIDADE DE 30°, INCLUINDO FÔRMAS E MATERIAIS. AF_07/2021</t>
  </si>
  <si>
    <t xml:space="preserve">BOCA PARA BUEIRO SIMPLES TUBULAR D = 80 CM EM CONCRETO, ALAS COM ESCONSIDADE DE 30°, INCLUINDO FÔRMAS E MATERIAIS. AF_07/2021</t>
  </si>
  <si>
    <t xml:space="preserve">BOCA PARA BUEIRO SIMPLES TUBULAR D = 100 CM EM CONCRETO, ALAS COM ESCONSIDADE DE 30°, INCLUINDO FÔRMAS E MATERIAIS. AF_07/2021</t>
  </si>
  <si>
    <t xml:space="preserve">BOCA PARA BUEIRO SIMPLES TUBULAR D = 120 CM EM CONCRETO, ALAS COM ESCONSIDADE DE 30°, INCLUINDO FÔRMAS E MATERIAIS. AF_07/2021</t>
  </si>
  <si>
    <t xml:space="preserve">BOCA PARA BUEIRO SIMPLES TUBULAR D = 150 CM EM CONCRETO, ALAS COM ESCONSIDADE DE 30°, INCLUINDO FÔRMAS E MATERIAIS. AF_07/2021</t>
  </si>
  <si>
    <t xml:space="preserve">BOCA PARA BUEIRO DUPLO TUBULAR D = 100 CM EM CONCRETO, ALAS COM ESCONSIDADE DE 30°, INCLUINDO FÔRMAS E MATERIAIS. AF_07/2021</t>
  </si>
  <si>
    <t xml:space="preserve">BOCA PARA BUEIRO DUPLO TUBULAR D = 120 CM EM CONCRETO, ALAS COM ESCONSIDADE DE 30°, INCLUINDO FÔRMAS E MATERIAIS. AF_07/2021</t>
  </si>
  <si>
    <t xml:space="preserve">BOCA PARA BUEIRO DUPLO TUBULAR D = 150 CM EM CONCRETO, ALAS COM ESCONSIDADE DE 30°, INCLUINDO FÔRMAS E MATERIAIS. AF_07/2021</t>
  </si>
  <si>
    <t xml:space="preserve">BOCA PARA BUEIRO TRIPLO TUBULAR D = 100 CM EM CONCRETO, ALAS COM ESCONSIDADE DE 30°, INCLUINDO FÔRMAS E MATERIAIS. AF_07/2021</t>
  </si>
  <si>
    <t xml:space="preserve">BOCA PARA BUEIRO TRIPLO TUBULAR D = 120 CM EM CONCRETO, ALAS COM ESCONSIDADE DE 30°, INCLUINDO FÔRMAS E MATERIAIS. AF_07/2021</t>
  </si>
  <si>
    <t xml:space="preserve">BOCA PARA BUEIRO TRIPLO TUBULAR D = 150 CM EM CONCRETO, ALAS COM ESCONSIDADE DE 30°, INCLUINDO FÔRMAS E MATERIAIS. AF_07/2021</t>
  </si>
  <si>
    <t xml:space="preserve">BOCA PARA BUEIRO SIMPLES CELULAR 150 X 150 CM EM CONCRETO, ALAS COM ESCONSIDADE DE 30°, INCLUINDO FÔRMAS E MATERIAIS. AF_07/2021</t>
  </si>
  <si>
    <t xml:space="preserve">BOCA PARA BUEIRO SIMPLES CELULAR 200 X 200 CM EM CONCRETO, ALAS COM ESCONSIDADE DE 30°, INCLUINDO FÔRMAS E MATERIAIS. AF_07/2021</t>
  </si>
  <si>
    <t xml:space="preserve">BOCA PARA BUEIRO SIMPLES CELULAR 250 X 250 CM EM CONCRETO, ALAS COM ESCONSIDADE DE 30°, INCLUINDO FÔRMAS E MATERIAIS. AF_07/2021</t>
  </si>
  <si>
    <t xml:space="preserve">BOCA PARA BUEIRO SIMPLES CELULAR 300 X 300 CM EM CONCRETO, ALAS COM ESCONSIDADE DE 30°, INCLUINDO FÔRMAS E MATERIAIS. AF_07/2021</t>
  </si>
  <si>
    <t xml:space="preserve">BOCA PARA BUEIRO DUPLO CELULAR 150 X 150 CM EM CONCRETO, ALAS COM ESCONSIDADE DE 30°, INCLUINDO FÔRMAS E MATERIAIS. AF_07/2021</t>
  </si>
  <si>
    <t xml:space="preserve">BOCA PARA BUEIRO DUPLO CELULAR 200 X 200 CM EM CONCRETO, ALAS COM ESCONSIDADE DE 30°, INCLUINDO FÔRMAS E MATERIAIS. AF_07/2021</t>
  </si>
  <si>
    <t xml:space="preserve">BOCA PARA BUEIRO DUPLO CELULAR 250 X 250 CM EM CONCRETO, ALAS COM ESCONSIDADE DE 30°, INCLUINDO FÔRMAS E MATERIAIS. AF_07/2021</t>
  </si>
  <si>
    <t xml:space="preserve">BOCA PARA BUEIRO DUPLO CELULAR 300 X 300 CM EM CONCRETO, ALAS COM ESCONSIDADE DE 30°, INCLUINDO FÔRMAS E MATERIAIS. AF_07/2021</t>
  </si>
  <si>
    <t xml:space="preserve">BOCA PARA BUEIRO TRIPLO CELULAR 150 X 150 CM EM CONCRETO, ALAS COM ESCONSIDADE DE 30°, INCLUINDO FÔRMAS E MATERIAIS. AF_07/2021</t>
  </si>
  <si>
    <t xml:space="preserve">BOCA PARA BUEIRO TRIPLO CELULAR 200 X 200 CM EM CONCRETO, ALAS COM ESCONSIDADE DE 30°, INCLUINDO FÔRMAS E MATERIAIS. AF_07/2021</t>
  </si>
  <si>
    <t xml:space="preserve">BOCA PARA BUEIRO TRIPLO CELULAR 250 X 250 CM EM CONCRETO, ALAS COM ESCONSIDADE DE 30°, INCLUINDO FÔRMAS E MATERIAIS. AF_07/2021</t>
  </si>
  <si>
    <t xml:space="preserve">BOCA PARA BUEIRO TRIPLO CELULAR 300 X 300 CM EM CONCRETO, ALAS COM ESCONSIDADE DE 30°, INCLUINDO FÔRMAS E MATERIAIS. AF_07/2021</t>
  </si>
  <si>
    <t xml:space="preserve">BOCA PARA BUEIRO SIMPLES TUBULAR D = 40 CM EM GABIÃO, ALAS COM ESCONSIDADE DE 45°, INCLUINDO FÔRMAS E MATERIAIS. AF_07/2021</t>
  </si>
  <si>
    <t xml:space="preserve">BOCA PARA BUEIRO SIMPLES TUBULAR D = 60 CM EM GABIÃO, ALAS COM ESCONSIDADE DE 45°, INCLUINDO FÔRMAS E MATERIAIS. AF_07/2021</t>
  </si>
  <si>
    <t xml:space="preserve">BOCA PARA BUEIRO SIMPLES TUBULAR D = 80 CM EM GABIÃO, ALAS COM ESCONSIDADE DE 45°, INCLUINDO FÔRMAS E MATERIAIS. AF_07/2021</t>
  </si>
  <si>
    <t xml:space="preserve">BOCA PARA BUEIRO SIMPLES TUBULAR D = 100 CM EM GABIÃO, ALAS COM ESCONSIDADE DE 45°, INCLUINDO FÔRMAS E MATERIAIS. AF_07/2021</t>
  </si>
  <si>
    <t xml:space="preserve">BOCA PARA BUEIRO SIMPLES TUBULAR D = 120 CM EM GABIÃO, ALAS COM ESCONSIDADE DE 45°, INCLUINDO FÔRMAS E MATERIAIS. AF_07/2021</t>
  </si>
  <si>
    <t xml:space="preserve">BOCA PARA BUEIRO SIMPLES TUBULAR D = 150 CM EM GABIÃO, ALAS COM ESCONSIDADE DE 45°, INCLUINDO FÔRMAS E MATERIAIS. AF_07/2021</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</si>
  <si>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</si>
  <si>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</si>
  <si>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BOCA PARA BUEIRO DUPLO TUBULAR D = 80 CM EM GABIÃO, ALAS COM ESCONSIDADE DE 45°, INCLUINDO FÔRMAS E MATERIAIS. AF_07/2021</t>
  </si>
  <si>
    <t xml:space="preserve">BOCA PARA BUEIRO DUPLO TUBULAR D = 100 CM EM GABIÃO, ALAS COM ESCONSIDADE DE 45°, INCLUINDO FÔRMAS E MATERIAIS. AF_07/2021</t>
  </si>
  <si>
    <t xml:space="preserve">BOCA PARA BUEIRO DUPLO TUBULAR D = 120 CM EM GABIÃO, ALAS COM ESCONSIDADE DE 45°, INCLUINDO FÔRMAS E MATERIAIS. AF_07/2021</t>
  </si>
  <si>
    <t xml:space="preserve">BOCA PARA BUEIRO DUPLO TUBULAR D = 150 CM EM GABIÃO, ALAS COM ESCONSIDADE DE 45°, INCLUINDO FÔRMAS E MATERIAIS. AF_07/2021</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</si>
  <si>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</si>
  <si>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</si>
  <si>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BOCA PARA BUEIRO TRIPLO TUBULAR D = 80 CM EM GABIÃO, ALAS COM ESCONSIDADE DE 45°, INCLUINDO FÔRMAS E MATERIAIS. AF_07/2021</t>
  </si>
  <si>
    <t xml:space="preserve">BOCA PARA BUEIRO TRIPLO TUBULAR D = 100 CM EM GABIÃO, ALAS COM ESCONSIDADE DE 45°, INCLUINDO FÔRMAS E MATERIAIS. AF_07/2021</t>
  </si>
  <si>
    <t xml:space="preserve">BOCA PARA BUEIRO TRIPLO TUBULAR D = 120 CM EM GABIÃO, ALAS COM ESCONSIDADE DE 45°, INCLUINDO FÔRMAS E MATERIAIS. AF_07/2021</t>
  </si>
  <si>
    <t xml:space="preserve">BOCA PARA BUEIRO TRIPLO TUBULAR D = 150 CM EM GABIÃO, ALAS COM ESCONSIDADE DE 45°, INCLUINDO FÔRMAS E MATERIAIS. AF_07/2021</t>
  </si>
  <si>
    <t xml:space="preserve">BOCA PARA BUEIRO SIMPLES CELULAR 150 X 150 CM EM GABIÃO, ALAS COM ESCONSIDADE DE 45°, INCLUINDO FÔRMAS E MATERIAIS. AF_07/2021</t>
  </si>
  <si>
    <t xml:space="preserve">BOCA PARA BUEIRO SIMPLES CELULAR 200 X 200 CM EM GABIÃO, ALAS COM ESCONSIDADE DE 45°, INCLUINDO FÔRMAS E MATERIAIS. AF_07/2021</t>
  </si>
  <si>
    <t xml:space="preserve">BOCA PARA BUEIRO SIMPLES CELULAR 250 X 250 CM EM GABIÃO, ALAS COM ESCONSIDADE DE 45°, INCLUINDO FÔRMAS E MATERIAIS. AF_07/2021</t>
  </si>
  <si>
    <t xml:space="preserve">BOCA PARA BUEIRO SIMPLES CELULAR 300 X 300 CM EM GABIÃO, ALAS COM ESCONSIDADE DE 45°, INCLUINDO FÔRMAS E MATERIAIS. AF_07/2021</t>
  </si>
  <si>
    <t xml:space="preserve">BOCA PARA BUEIRO DUPLO CELULAR 150 X 150 CM EM GABIÃO, ALAS COM ESCONSIDADE DE 45°, INCLUINDO FÔRMAS E MATERIAIS. AF_07/2021</t>
  </si>
  <si>
    <t xml:space="preserve">BOCA PARA BUEIRO DUPLO CELULAR 200 X 200 CM EM GABIÃO, ALAS COM ESCONSIDADE DE 45°, INCLUINDO FÔRMAS E MATERIAIS. AF_07/2021</t>
  </si>
  <si>
    <t xml:space="preserve">BOCA PARA BUEIRO DUPLO CELULAR 250 X 250 CM EM GABIÃO, ALAS COM ESCONSIDADE DE 45°, INCLUINDO FÔRMAS E MATERIAIS. AF_07/2021</t>
  </si>
  <si>
    <t xml:space="preserve">BOCA PARA BUEIRO DUPLO CELULAR 300 X 300 CM EM GABIÃO, ALAS COM ESCONSIDADE DE 45°, INCLUINDO FÔRMAS E MATERIAIS. AF_07/2021</t>
  </si>
  <si>
    <t xml:space="preserve">BOCA PARA BUEIRO TRIPLO CELULAR 150 X 150 CM EM GABIÃO, ALAS COM ESCONSIDADE DE 45°, INCLUINDO FÔRMAS E MATERIAIS. AF_07/2021</t>
  </si>
  <si>
    <t xml:space="preserve">BOCA PARA BUEIRO TRIPLO CELULAR 200 X 200 CM EM GABIÃO, ALAS COM ESCONSIDADE DE 45°, INCLUINDO FÔRMAS E MATERIAIS. AF_07/2021</t>
  </si>
  <si>
    <t xml:space="preserve">BOCA PARA BUEIRO TRIPLO CELULAR 250 X 250 CM EM GABIÃO, ALAS COM ESCONSIDADE DE 45°, INCLUINDO FÔRMAS E MATERIAIS. AF_07/2021</t>
  </si>
  <si>
    <t xml:space="preserve">BOCA PARA BUEIRO TRIPLO CELULAR 300 X 300 CM EM GABIÃO, ALAS COM ESCONSIDADE DE 45°, INCLUINDO FÔRMAS E MATERIAIS. AF_07/2021</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</si>
  <si>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</si>
  <si>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</si>
  <si>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</si>
  <si>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</si>
  <si>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</si>
  <si>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</si>
  <si>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</si>
  <si>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</si>
  <si>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</si>
  <si>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</si>
  <si>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</si>
  <si>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</si>
  <si>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</si>
  <si>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</si>
  <si>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</si>
  <si>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</si>
  <si>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</si>
  <si>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</si>
  <si>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</si>
  <si>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</si>
  <si>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</si>
  <si>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</si>
  <si>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</si>
  <si>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</si>
  <si>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</si>
  <si>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</si>
  <si>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</si>
  <si>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</si>
  <si>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</si>
  <si>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</si>
  <si>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</si>
  <si>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</si>
  <si>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</si>
  <si>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</si>
  <si>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</si>
  <si>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</si>
  <si>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</si>
  <si>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</si>
  <si>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</si>
  <si>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t>
  </si>
  <si>
    <t xml:space="preserve">KIT DE PORTA-PRONTA DE MADEIRA EM ACABAMENTO MELAMÍNICO BRANCO, FOLHA PESADA OU SUPERPESADA, E BATENTE METÁLICO, 90X210CM, FIXAÇÃO COM ARGAMASSA - FORNECIMENTO E INSTALAÇÃO. AF_12/2019</t>
  </si>
  <si>
    <t xml:space="preserve">BATENTE PARA PORTA DE MADEIRA, PADRÃO MÉDIO - FORNECIMENTO E MONTAGEM. AF_12/2019</t>
  </si>
  <si>
    <t xml:space="preserve">BATENTE PARA PORTA DE MADEIRA, FIXAÇÃO COM ARGAMASSA, PADRÃO MÉDIO - FORNECIMENTO E INSTALAÇÃO. AF_12/2019</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</si>
  <si>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</si>
  <si>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</si>
  <si>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</si>
  <si>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</si>
  <si>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</si>
  <si>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</si>
  <si>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</si>
  <si>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</si>
  <si>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</si>
  <si>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</si>
  <si>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</si>
  <si>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</si>
  <si>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</si>
  <si>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</si>
  <si>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</si>
  <si>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</si>
  <si>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</si>
  <si>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</si>
  <si>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</si>
  <si>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</si>
  <si>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</si>
  <si>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</si>
  <si>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</si>
  <si>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</si>
  <si>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</si>
  <si>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</si>
  <si>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</si>
  <si>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</si>
  <si>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</si>
  <si>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</si>
  <si>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</si>
  <si>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</si>
  <si>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</si>
  <si>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VENEZIANA, 80X210CM, ESPESSURA DE 3CM,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</si>
  <si>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</si>
  <si>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</si>
  <si>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</si>
  <si>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</si>
  <si>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</si>
  <si>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</si>
  <si>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</si>
  <si>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</si>
  <si>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</si>
  <si>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</si>
  <si>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</si>
  <si>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</si>
  <si>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</si>
  <si>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</si>
  <si>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</si>
  <si>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</si>
  <si>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</si>
  <si>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</si>
  <si>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</si>
  <si>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</si>
  <si>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</si>
  <si>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</si>
  <si>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</si>
  <si>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</si>
  <si>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</si>
  <si>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</si>
  <si>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</si>
  <si>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</si>
  <si>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</si>
  <si>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</si>
  <si>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</si>
  <si>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</si>
  <si>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</si>
  <si>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</si>
  <si>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</si>
  <si>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</si>
  <si>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</si>
  <si>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</si>
  <si>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</si>
  <si>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</si>
  <si>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</si>
  <si>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</si>
  <si>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</si>
  <si>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</si>
  <si>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</si>
  <si>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</si>
  <si>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</si>
  <si>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</si>
  <si>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</si>
  <si>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</si>
  <si>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</si>
  <si>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</si>
  <si>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</si>
  <si>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</si>
  <si>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</si>
  <si>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</si>
  <si>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</si>
  <si>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</si>
  <si>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</si>
  <si>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</si>
  <si>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</si>
  <si>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</si>
  <si>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</si>
  <si>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</si>
  <si>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</si>
  <si>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</si>
  <si>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</si>
  <si>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DE FERRO, DE ABRIR, TIPO GRADE COM CHAPA, COM GUARNIÇÕES. AF_12/2019</t>
  </si>
  <si>
    <t xml:space="preserve">JANELA DE AÇO TIPO BASCULANTE PARA VIDROS, COM BATENTE, FERRAGENS E PINTURA ANTICORROSIVA. EXCLUSIVE VIDROS, ACABAMENTO, ALIZAR E CONTRAMARCO. FORNECIMENTO E INSTALAÇÃO. AF_12/2019</t>
  </si>
  <si>
    <t xml:space="preserve">JANELA DE AÇO DE CORRER COM 4 FOLHAS PARA VIDRO, COM BATENTE, FERRAGENS E PINTURA ANTICORROSIVA. EXCLUSIVE VIDROS,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</si>
  <si>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</si>
  <si>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</si>
  <si>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</si>
  <si>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</si>
  <si>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</si>
  <si>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</si>
  <si>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</si>
  <si>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</si>
  <si>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</si>
  <si>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PORTA CORTA-FOGO 90X210X4CM - FORNECIMENTO E INSTALAÇÃO. AF_12/2019</t>
  </si>
  <si>
    <t xml:space="preserve">PORTA DE ALUMÍNIO DE ABRIR COM LAMBRI, COM GUARNIÇÃO, FIXAÇÃO COM PARAFUSOS - FORNECIMENTO E INSTALAÇÃO. AF_12/2019</t>
  </si>
  <si>
    <t xml:space="preserve">PORTA EM ALUMÍNIO DE ABRIR TIPO VENEZIANA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</si>
  <si>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</si>
  <si>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</si>
  <si>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</si>
  <si>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PORTA DE CORRER DE ALUMÍNIO, COM DUAS FOLHAS PARA VIDRO, INCLUSO VIDRO LISO INCOLOR, FECHADURA E PUXADOR, SEM ALIZAR. AF_12/2019</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</si>
  <si>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</si>
  <si>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</si>
  <si>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PUXADOR CENTRAL PARA ESQUADRIA DE MADEIRA. AF_12/2019</t>
  </si>
  <si>
    <t xml:space="preserve">PORTA CADEADO ZINCADO OXIDADO PRETO COM CADEADO DE AÇO INOX, LARGURA DE *50* MM. AF_12/2019</t>
  </si>
  <si>
    <t xml:space="preserve">TARJETA TIPO LIVRE/OCUPADO PARA PORTA DE BANHEIRO. AF_12/2019</t>
  </si>
  <si>
    <t xml:space="preserve">CREMONA EM LATÃO CROMADO OU POLIDO, COMPLETA. AF_12/2019</t>
  </si>
  <si>
    <t xml:space="preserve">FECHO DE EMBUTIR TIPO UNHA 22CM. AF_12/2019</t>
  </si>
  <si>
    <t xml:space="preserve">FECHO DE EMBUTIR TIPO UNHA 40CM. AF_12/2019</t>
  </si>
  <si>
    <t xml:space="preserve">DOBRADIÇA EM AÇO/FERRO, 3" X 21/2", E=1,9 A 2MM, SEN ANEL, CROMADO OU ZINCADO, TAMPA BOLA, COM PARAFUSOS. AF_12/2019</t>
  </si>
  <si>
    <t xml:space="preserve">DOBRADIÇA TIPO VAI E VEM EM LATÃO POLIDO 3". AF_12/2019</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</si>
  <si>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</si>
  <si>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</si>
  <si>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</si>
  <si>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</si>
  <si>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</si>
  <si>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</si>
  <si>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</si>
  <si>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</si>
  <si>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</si>
  <si>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</si>
  <si>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t>
  </si>
  <si>
    <t xml:space="preserve">INSTALAÇÃO DE VIDRO LISO INCOLOR, E = 4 MM, EM ESQUADRIA DE ALUMÍNIO OU PVC, FIXADO COM BAGUETE. AF_01/2021_P</t>
  </si>
  <si>
    <t xml:space="preserve">INSTALAÇÃO DE VIDRO LISO FUME, E = 4 MM, EM ESQUADRIA DE ALUMÍNIO OU PVC, FIXADO COM BAGUETE. AF_01/2021_P</t>
  </si>
  <si>
    <t xml:space="preserve">INSTALAÇÃO DE VIDRO LISO INCOLOR, E = 5 MM, EM ESQUADRIA DE ALUMÍNIO OU PVC, FIXADO COM BAGUETE. AF_01/2021_P</t>
  </si>
  <si>
    <t xml:space="preserve">INSTALAÇÃO DE VIDRO LISO FUME, E = 5 MM, EM ESQUADRIA DE ALUMÍNIO OU PVC, FIXADO COM BAGUETE. AF_01/2021_P</t>
  </si>
  <si>
    <t xml:space="preserve">INSTALAÇÃO DE VIDRO LISO INCOLOR, E = 6 MM, EM ESQUADRIA DE ALUMÍNIO OU PVC, FIXADO COM BAGUETE. AF_01/2021_P</t>
  </si>
  <si>
    <t xml:space="preserve">INSTALAÇÃO DE VIDRO LISO FUME, E = 6 MM, EM ESQUADRIA DE ALUMÍNIO OU PVC, FIXADO COM BAGUETE. AF_01/2021_P</t>
  </si>
  <si>
    <t xml:space="preserve">INSTALAÇÃO DE VIDRO LISO INCOLOR, E = 8 MM, EM ESQUADRIA DE ALUMÍNIO OU PVC, FIXADO COM BAGUETE. AF_01/2021_P</t>
  </si>
  <si>
    <t xml:space="preserve">INSTALAÇÃO DE VIDRO LISO INCOLOR, E = 10 MM, EM ESQUADRIA DE ALUMÍNIO OU PVC, FIXADO COM BAGUETE. AF_01/2021_P</t>
  </si>
  <si>
    <t xml:space="preserve">INSTALAÇÃO DE VIDRO IMPRESSO, E = 4 MM, EM ESQUADRIA DE ALUMÍNIO OU PVC, FIXADO COM BAGUETE. AF_01/2021_P</t>
  </si>
  <si>
    <t xml:space="preserve">INSTALAÇÃO DE VIDRO ARAMADO, E = 6 MM, EM ESQUADRIA DE ALUMÍNIO OU PVC, FIXADO COM BAGUETE. AF_01/2021_P</t>
  </si>
  <si>
    <t xml:space="preserve">INSTALAÇÃO DE VIDRO ARAMADO, E = 7 MM, EM ESQUADRIA DE ALUMÍNIO OU PVC, FIXADO COM BAGUETE. AF_01/2021_P</t>
  </si>
  <si>
    <t xml:space="preserve">INSTALAÇÃO DE VIDRO LAMINADO, E = 8 MM (4+4), ENCAIXADO EM PERFIL U. AF_01/2021_P</t>
  </si>
  <si>
    <t xml:space="preserve">INSTALAÇÃO DE VIDRO LAMINADO, E = 12 MM (4+4+4), ENCAIXADO EM PERFIL U. AF_01/2021_P</t>
  </si>
  <si>
    <t xml:space="preserve">INSTALAÇÃO DE VIDRO LAMINADO, E = 15 MM (5+5+5), ENCAIXADO EM PERFIL U. AF_01/2021_P</t>
  </si>
  <si>
    <t xml:space="preserve">INSTALAÇÃO DE VIDRO TEMPERADO, E = 6 MM, ENCAIXADO EM PERFIL U. AF_01/2021_P</t>
  </si>
  <si>
    <t xml:space="preserve">INSTALAÇÃO DE VIDRO TEMPERADO, E = 8 MM, ENCAIXADO EM PERFIL U. AF_01/2021_P</t>
  </si>
  <si>
    <t xml:space="preserve">INSTALAÇÃO DE VIDRO TEMPERADO, E = 10 MM, ENCAIXADO EM PERFIL U. AF_01/2021_P</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</si>
  <si>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</si>
  <si>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</si>
  <si>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</si>
  <si>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</si>
  <si>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TEMPERADO FIXADO EM PERFIL U. AF_01/2021</t>
  </si>
  <si>
    <t xml:space="preserve">JANELA DE ALUMÍNIO TIPO MAXIM-AR, COM VIDROS, BATENTE E FERRAGENS. EXCLUSIVE ALIZAR, ACABAMENTO E CONTRAMARCO. FORNECIMENTO E INSTALAÇÃO. AF_12/2019</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</si>
  <si>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</si>
  <si>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</si>
  <si>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</si>
  <si>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</si>
  <si>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CONTRAMARCO DE ALUMÍNIO, FIXAÇÃO COM ARGAMASSA - FORNECIMENTO E INSTALAÇÃO. AF_12/2019</t>
  </si>
  <si>
    <t xml:space="preserve">CONTRAMARCO DE ALUMÍNIO, FIXAÇÃO COM PARAFUSO - FORNECIMENTO E INSTALAÇÃO. AF_12/2019</t>
  </si>
  <si>
    <t xml:space="preserve">JANELA FIXA DE ALUMÍNIO PARA VIDRO, COM VIDRO, BATENTE E FERRAGENS. EXCLUSIVE ACABAMENTO, ALIZAR E CONTRAMARCO. FORNECIMENTO E INSTALAÇÃO. AF_12/2019</t>
  </si>
  <si>
    <t xml:space="preserve">TUBULÃO A CÉU ABERTO, DIÂMETRO DO FUSTE DE 70CM, ESCAVAÇÃO MANUAL, SEM ALARGAMENTO DE BASE, CONCRETO FEITO EM OBRA E LANÇADO COM JERICA. AF_05/2020</t>
  </si>
  <si>
    <t xml:space="preserve">TUBULÃO A CÉU ABERTO, DIÂMETRO DO FUSTE DE 80CM, ESCAVAÇÃO MANUAL, SEM ALARGAMENTO DE BASE, CONCRETO FEITO EM OBRA E LANÇADO COM JERICA. AF_05/2020</t>
  </si>
  <si>
    <t xml:space="preserve">TUBULÃO A CÉU ABERTO, DIÂMETRO DO FUSTE DE 100CM, ESCAVAÇÃO MANUAL, SEM ALARGAMENTO DE BASE, CONCRETO FEITO EM OBRA E LANÇADO COM JERICA. AF_05/2020</t>
  </si>
  <si>
    <t xml:space="preserve">TUBULÃO A CÉU ABERTO, DIÂMETRO DO FUSTE DE 120CM, ESCAVAÇÃO MANUAL, SEM ALARGAMENTO DE BASE, CONCRETO FEITO EM OBRA E LANÇADO COM JERICA. AF_05/2020</t>
  </si>
  <si>
    <t xml:space="preserve">TUBULÃO A CÉU ABERTO, DIÂMETRO DO FUSTE DE 70CM, ESCAVAÇÃO MECÂNICA, SEM ALARGAMENTO DE BASE, CONCRETO FEITO EM OBRA E LANÇADO COM JERICA. AF_05/2020</t>
  </si>
  <si>
    <t xml:space="preserve">TUBULÃO A CÉU ABERTO, DIÂMETRO DO FUSTE DE 80CM, ESCAVAÇÃO MECÂNICA, SEM ALARGAMENTO DE BASE, CONCRETO FEITO EM OBRA E LANÇADO COM JERICA. AF_05/2020</t>
  </si>
  <si>
    <t xml:space="preserve">TUBULÃO A CÉU ABERTO, DIÂMETRO DO FUSTE DE 100CM, ESCAVAÇÃO MECÂNICA, SEM ALARGAMENTO DE BASE, CONCRETO FEITO EM OBRA E LANÇADO COM JERICA. AF_05/2020</t>
  </si>
  <si>
    <t xml:space="preserve">TUBULÃO A CÉU ABERTO, DIÂMETRO DO FUSTE DE 120CM, ESCAVAÇÃO MECÂNICA, SEM ALARGAMENTO DE BASE, CONCRETO FEITO EM OBRA E LANÇADO COM JERICA. AF_05/2020</t>
  </si>
  <si>
    <t xml:space="preserve">TUBULÃO A CÉU ABERTO, DIÂMETRO DO FUSTE DE 70CM, ESCAVAÇÃO MANUAL, SEM ALARGAMENTO DE BASE, CONCRETO USINADO E LANÇADO COM BOMBA OU DIRETAMENTE DO CAMINHÃO. AF_05/2020</t>
  </si>
  <si>
    <t xml:space="preserve">TUBULÃO A CÉU ABERTO, DIÂMETRO DO FUSTE DE 80CM, ESCAVAÇÃO MANUAL, SEM ALARGAMENTO DE BASE, CONCRETO USINADO E LANÇADO COM BOMBA OU DIRETAMENTE DO CAMINHÃO. AF_05/2020</t>
  </si>
  <si>
    <t xml:space="preserve">TUBULÃO A CÉU ABERTO, DIÂMETRO DO FUSTE DE 100CM, ESCAVAÇÃO MANUAL, SEM ALARGAMENTO DE BASE, CONCRETO USINADO E LANÇADO COM BOMBA OU DIRETAMENTE DO CAMINHÃO. AF_05/2020</t>
  </si>
  <si>
    <t xml:space="preserve">TUBULÃO A CÉU ABERTO, DIÂMETRO DO FUSTE DE 120CM, ESCAVAÇÃO MANUAL, SEM ALARGAMENTO DE BASE, CONCRETO USINADO E LANÇADO COM BOMBA OU DIRETAMENTE DO CAMINHÃO. AF_05/2020</t>
  </si>
  <si>
    <t xml:space="preserve">TUBULÃO A CÉU ABERTO, DIÂMETRO DO FUSTE DE 70CM, ESCAVAÇÃO MECÂNICA, SEM ALARGAMENTO DE BASE, CONCRETO USINADO E LANÇADO COM BOMBA OU DIRETAMENTE DO CAMINHÃO. AF_05/2020</t>
  </si>
  <si>
    <t xml:space="preserve">TUBULÃO A CÉU ABERTO, DIÂMETRO DO FUSTE DE 80CM, ESCAVAÇÃO MECÂNICA, SEM ALARGAMENTO DE BASE, CONCRETO USINADO E LANÇADO COM BOMBA OU DIRETAMENTE DO CAMINHÃO. AF_05/2020</t>
  </si>
  <si>
    <t xml:space="preserve">TUBULÃO A CÉU ABERTO, DIÂMETRO DO FUSTE DE 100CM, ESCAVAÇÃO MECÂNICA, SEM ALARGAMENTO DE BASE, CONCRETO USINADO E LANÇADO COM BOMBA OU DIRETAMENTE DO CAMINHÃO. AF_05/2020</t>
  </si>
  <si>
    <t xml:space="preserve">TUBULÃO A CÉU ABERTO, DIÂMETRO DO FUSTE DE 120CM, ESCAVAÇÃO MECÂNICA, SEM ALARGAMENTO DE BASE, CONCRETO USINADO E LANÇADO COM BOMBA OU DIRETAMENTE DO CAMINHÃO. AF_05/2020</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</si>
  <si>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</si>
  <si>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AF_05/2020</t>
  </si>
  <si>
    <t xml:space="preserve">ARRASAMENTO MECANICO DE ESTACA DE CONCRETO ARMADO, DIAMETROS DE ATÉ 40 CM. AF_05/2021</t>
  </si>
  <si>
    <t xml:space="preserve">ARRASAMENTO MECANICO DE ESTACA DE CONCRETO ARMADO, DIAMETROS DE 41 CM A 60 CM. AF_05/2021</t>
  </si>
  <si>
    <t xml:space="preserve">ARRASAMENTO MECANICO DE ESTACA DE CONCRETO ARMADO, DIAMETROS DE 61 CM A 80 CM. AF_05/2021</t>
  </si>
  <si>
    <t xml:space="preserve">ARRASAMENTO MECANICO DE ESTACA DE CONCRETO ARMADO, DIAMETROS DE 81 CM A 100 CM. AF_05/2021</t>
  </si>
  <si>
    <t xml:space="preserve">ARRASAMENTO MECANICO DE ESTACA DE CONCRETO ARMADO, DIAMETROS DE 101 CM A 150 CM. AF_05/2021</t>
  </si>
  <si>
    <t xml:space="preserve">ARRASAMENTO DE ESTACA METÁLICA, PERFIL LAMINADO TIPO  I  FAMÍLIA 250. AF_05/2021</t>
  </si>
  <si>
    <t xml:space="preserve">ARRASAMENTO MECÂNICO DE ESTACA METÁLICA, PERFIL LAMINADO TIPO  H - FAMÍLIA 250. AF_05/2021</t>
  </si>
  <si>
    <t xml:space="preserve">ARRASAMENTO MECÂNICO DE ESTACA METÁLICA, PERFIL LAMINADO TIPO  H - FAMÍLIA 310. AF_05/2021</t>
  </si>
  <si>
    <t xml:space="preserve">ESTACA HÉLICE CONTÍNUA, DIÂMETRO DE 30 CM, INCLUSO CONCRETO FCK=30MPA E ARMADURA MÍNIMA (EXCLUSIVE MOBILIZAÇÃO, DESMOBILIZAÇÃO E BOMBEAMENTO). AF_12/2019</t>
  </si>
  <si>
    <t xml:space="preserve">ESTACA HÉLICE CONTÍNUA , DIÂMETRO DE 50 CM, INCLUSO CONCRETO FCK=30MPA E ARMADURA MÍNIMA (EXCLUSIVE MOBILIZAÇÃO, DESMOBILIZAÇÃO E BOMBEAMENTO). AF_12/2019</t>
  </si>
  <si>
    <t xml:space="preserve">ESTACA HÉLICE CONTÍNUA, DIÂMETRO DE 70 CM, INCLUSO CONCRETO FCK=30MPA E ARMADURA MÍNIMA (EXCLUSIVE MOBILIZAÇÃO, DESMOBILIZAÇÃO E BOMBEAMENTO). AF_12/2019</t>
  </si>
  <si>
    <t xml:space="preserve">ESTACA HÉLICE CONTÍNUA, DIÂMETRO DE 80 CM, INCLUSO CONCRETO FCK=30MPA E ARMADURA MÍNIMA (EXCLUSIVE MOBILIZAÇÃO, DESMOBILIZAÇÃO E BOMBEAMENTO). AF_12/2019.</t>
  </si>
  <si>
    <t xml:space="preserve">ESTACA HÉLICE CONTÍNUA, DIÂMETRO DE 90 CM, INCLUSO CONCRETO FCK=30MPA E ARMADURA MÍNIMA (EXCLUSIVE MOBILIZAÇÃO, DESMOBILIZAÇÃO E BOMBEAMENTO). AF_12/2019.</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</si>
  <si>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</si>
  <si>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</si>
  <si>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</si>
  <si>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</si>
  <si>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</si>
  <si>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</si>
  <si>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</si>
  <si>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</si>
  <si>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t>
  </si>
  <si>
    <t xml:space="preserve">ESTACA ESCAVADA MECANICAMENTE, SEM FLUIDO ESTABILIZANTE, COM 40CM DE DIÂMETRO, CONCRETO LANÇADO POR CAMINHÃO BETONEIRA (EXCLUSIVE MOBILIZAÇÃO E DESMOBILIZAÇÃO). AF_01/2020</t>
  </si>
  <si>
    <t xml:space="preserve">ESTACA ESCAVADA MECANICAMENTE, SEM FLUIDO ESTABILIZANTE, COM 60CM DE DIÂMETRO, CONCRETO LANÇADO POR CAMINHÃO BETONEIRA (EXCLUSIVE MOBILIZAÇÃO E DESMOBILIZAÇÃO). AF_01/2020</t>
  </si>
  <si>
    <t xml:space="preserve">ESTACA ESCAVADA MECANICAMENTE, SEM FLUIDO ESTABILIZANTE, COM 25CM DE DIÂMETRO, CONCRETO LANÇADO MANUALMENTE (EXCLUSIVE MOBILIZAÇÃO E DESMOBILIZAÇÃO). AF_01/2020</t>
  </si>
  <si>
    <t xml:space="preserve">ESTACA ESCAVADA MECANICAMENTE, SEM FLUIDO ESTABILIZANTE, COM 60CM DE DIÂMETRO, CONCRETO LANÇADO POR BOMBA LANÇA (EXCLUSIVE MOBILIZAÇÃO E DESMOBILIZAÇÃO). AF_01/2020</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</si>
  <si>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</si>
  <si>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</si>
  <si>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</si>
  <si>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t>
  </si>
  <si>
    <t xml:space="preserve">ARRASAMENTO MECÂNICO DE ESTACA BARRETE DE CONCRETO ARMADO, SEÇÃO DE 0,40 X 2,50 M. AF_05/2021</t>
  </si>
  <si>
    <t xml:space="preserve">ARRASAMENTO MECÂNICO DE ESTACA BARRETE DE CONCRETO ARMADO, SEÇÃO DE 0,60 X 2,50 M. AF_05/2021</t>
  </si>
  <si>
    <t xml:space="preserve">ARRASAMENTO MECÂNICO DE ESTACA BARRETE DE CONCRETO ARMADO, SEÇÃO DE 0,80 X 2,50 M. AF_05/2021</t>
  </si>
  <si>
    <t xml:space="preserve">LASTRO DE CONCRETO MAGRO, APLICADO EM PISOS, LAJES SOBRE SOLO OU RADIERS, ESPESSURA DE 3 CM. AF_07/2016</t>
  </si>
  <si>
    <t xml:space="preserve">LASTRO DE CONCRETO MAGRO, APLICADO EM PISOS, LAJES SOBRE SOLO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</si>
  <si>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</si>
  <si>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</si>
  <si>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</si>
  <si>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</si>
  <si>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</si>
  <si>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</si>
  <si>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</si>
  <si>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LASTRO COM MATERIAL GRANULAR (PEDRA BRITADA N.2), APLICADO EM PISOS OU LAJES SOBRE SOLO, ESPESSURA DE *10 CM*. AF_08/2017</t>
  </si>
  <si>
    <t xml:space="preserve">ESCAVAÇÃO MANUAL DE VIGA DE BORDA PARA RADIER. AF_09/2021</t>
  </si>
  <si>
    <t xml:space="preserve">COMPACTAÇÃO MECÂNICA DE SOLO PARA EXECUÇÃO DE RADIER, PISO DE CONCRETO OU LAJE SOBRE SOLO, COM COMPACTADOR DE SOLOS A PERCUSSÃO. AF_09/2021</t>
  </si>
  <si>
    <t xml:space="preserve">COMPACTAÇÃO MECÂNICA DE SOLO PARA EXECUÇÃO DE RADIER, PISO DE CONCRETO OU LAJE SOBRE SOLO, COM COMPACTADOR DE SOLOS TIPO PLACA VIBRATÓRIA. AF_09/2021</t>
  </si>
  <si>
    <t xml:space="preserve">FABRICAÇÃO, MONTAGEM E DESMONTAGEM DE FORMA PARA RADIER, PISO DE CONCRETO OU LAJE SOBRE SOLO, EM MADEIRA SERRADA, 4 UTILIZAÇÕES. AF_09/2021</t>
  </si>
  <si>
    <t xml:space="preserve">CAMADA SEPARADORA PARA EXECUÇÃO DE RADIER, PISO DE CONCRETO OU LAJE SOBRE SOLO, EM LONA PLÁSTICA. AF_09/2021</t>
  </si>
  <si>
    <t xml:space="preserve">ARMAÇÃO PARA EXECUÇÃO DE RADIER, PISO DE CONCRETO OU LAJE SOBRE SOLO, COM USO DE TELA Q-92. AF_09/2021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</si>
  <si>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</si>
  <si>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</si>
  <si>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ARMAÇÃO PARA EXECUÇÃO DE RADIER, PISO DE CONCRETO OU LAJE SOBRE SOLO, COM USO DE TELA Q-159. AF_09/2021</t>
  </si>
  <si>
    <t xml:space="preserve">ARMAÇÃO PARA EXECUÇÃO DE RADIER, PISO DE CONCRETO OU LAJE SOBRE SOLO, COM USO DE TELA Q-196. AF_09/2021</t>
  </si>
  <si>
    <t xml:space="preserve">ARMAÇÃO PARA EXECUÇÃO DE RADIER, PISO DE CONCRETO OU LAJE SOBRE SOLO, COM USO DE TELA Q-283. AF_09/2021</t>
  </si>
  <si>
    <t xml:space="preserve">CONCRETAGEM DE RADIER, PISO DE CONCRETO OU LAJE SOBRE SOLO, FCK 30 MPA - LANÇAMENTO, ADENSAMENTO E ACABAMENTO. AF_09/2021</t>
  </si>
  <si>
    <t xml:space="preserve">ACABAMENTO POLIDO PARA PISO DE CONCRETO ARMADO OU LAJE SOBRE SOLO DE ALTA RESISTÊNCIA. AF_09/2021</t>
  </si>
  <si>
    <t xml:space="preserve">EXECUÇÃO DE RADIER, ESPESSURA DE 10 CM, FCK = 30 MPA, COM USO DE FORMAS EM MADEIRA SERRADA. AF_09/2021</t>
  </si>
  <si>
    <t xml:space="preserve">EXECUÇÃO DE RADIER, ESPESSURA DE 15 CM, FCK = 30 MPA, COM USO DE FORMAS EM MADEIRA SERRADA. AF_09/2021</t>
  </si>
  <si>
    <t xml:space="preserve">EXECUÇÃO DE RADIER, ESPESSURA DE 20 CM, FCK = 30 MPA, COM USO DE FORMAS EM MADEIRA SERRADA. AF_09/2021</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</si>
  <si>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</si>
  <si>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</si>
  <si>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</si>
  <si>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EXECUÇÃO DE RADIER, ESPESSURA DE 25 CM, FCK = 30 MPA, COM USO DE FORMAS EM MADEIRA SERRADA. AF_09/2021</t>
  </si>
  <si>
    <t xml:space="preserve">EXECUÇÃO DE RADIER, ESPESSURA DE 30 CM, FCK = 30 MPA, COM USO DE FORMAS EM MADEIRA SERRADA. AF_09/2021</t>
  </si>
  <si>
    <t xml:space="preserve">EXECUÇÃO DE PISO DE CONCRETO, SEM ACABAMENTO SUPERFICIAL, ESPESSURA DE 15 CM, FCK = 30 MPA, COM USO DE FORMAS EM MADEIRA SERRADA. AF_09/2021</t>
  </si>
  <si>
    <t xml:space="preserve">EXECUÇÃO DE PISO DE CONCRETO, COM ACABAMENTO SUPERFICIAL, ESPESSURA DE 15 CM, FCK = 30 MPA, COM USO DE FORMAS EM MADEIRA SERRADA. AF_09/2021</t>
  </si>
  <si>
    <t xml:space="preserve">EXECUÇÃO DE LAJE SOBRE SOLO, ESPESSURA DE 10 CM, FCK = 30 MPA, COM USO DE FORMAS EM MADEIRA SERRADA. AF_09/2021</t>
  </si>
  <si>
    <t xml:space="preserve">EXECUÇÃO DE LAJE SOBRE SOLO, ESPESSURA DE 15 CM, FCK = 30 MPA, COM USO DE FORMAS EM MADEIRA SERRADA. AF_09/2021</t>
  </si>
  <si>
    <t xml:space="preserve">EXECUÇÃO DE LAJE SOBRE SOLO, ESPESSURA DE 20 CM, FCK = 30 MPA, COM USO DE FORMAS EM MADEIRA SERRADA. AF_09/2021</t>
  </si>
  <si>
    <t xml:space="preserve">EXECUÇÃO DE LAJE SOBRE SOLO, ESPESSURA DE 25 CM, FCK = 30 MPA, COM USO DE FORMAS EM MADEIRA SERRADA. AF_09/2021</t>
  </si>
  <si>
    <t xml:space="preserve">EXECUÇÃO DE LAJE SOBRE SOLO, ESPESSURA DE 30 CM, FCK = 30 MPA, COM USO DE FORMAS EM MADEIRA SERRADA. AF_09/2021</t>
  </si>
  <si>
    <t xml:space="preserve">FABRICAÇÃO DE FÔRMA PARA PILARES E ESTRUTURAS SIMILARES, EM CHAPA DE MADEIRA COMPENSADA RESINADA, E = 17 MM. AF_09/2020</t>
  </si>
  <si>
    <t xml:space="preserve">FABRICAÇÃO DE FÔRMA PARA PILARES E ESTRUTURAS SIMILARES, EM CHAPA DE MADEIRA COMPENSADA PLASTIFICADA, E = 18 MM. AF_09/2020</t>
  </si>
  <si>
    <t xml:space="preserve">FABRICAÇÃO DE FÔRMA PARA VIGAS, EM CHAPA DE MADEIRA COMPENSADA RESINADA, E = 17 MM. AF_09/2020</t>
  </si>
  <si>
    <t xml:space="preserve">FABRICAÇÃO DE FÔRMA PARA VIGAS, EM CHAPA DE MADEIRA COMPENSADA PLASTIFICADA, E = 18 MM. AF_09/2020</t>
  </si>
  <si>
    <t xml:space="preserve">FABRICAÇÃO DE FÔRMA PARA LAJES, EM CHAPA DE MADEIRA COMPENSADA RESINADA, E = 17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</si>
  <si>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</si>
  <si>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</si>
  <si>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</si>
  <si>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</si>
  <si>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</si>
  <si>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</si>
  <si>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</si>
  <si>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</si>
  <si>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</si>
  <si>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</si>
  <si>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</si>
  <si>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</si>
  <si>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</si>
  <si>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</si>
  <si>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</si>
  <si>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</si>
  <si>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</si>
  <si>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</si>
  <si>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</si>
  <si>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</si>
  <si>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</si>
  <si>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</si>
  <si>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</si>
  <si>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</si>
  <si>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</si>
  <si>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</si>
  <si>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</si>
  <si>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</si>
  <si>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</si>
  <si>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</si>
  <si>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</si>
  <si>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</si>
  <si>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</si>
  <si>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</si>
  <si>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</si>
  <si>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</si>
  <si>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</si>
  <si>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</si>
  <si>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</si>
  <si>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</si>
  <si>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</si>
  <si>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</si>
  <si>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</si>
  <si>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</si>
  <si>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</si>
  <si>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</si>
  <si>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</si>
  <si>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METÁLICO,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</si>
  <si>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</si>
  <si>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</si>
  <si>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</si>
  <si>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</si>
  <si>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</si>
  <si>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</si>
  <si>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</si>
  <si>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</si>
  <si>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</si>
  <si>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</si>
  <si>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</si>
  <si>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</si>
  <si>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</si>
  <si>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</si>
  <si>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</si>
  <si>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</si>
  <si>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</si>
  <si>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</si>
  <si>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</si>
  <si>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</si>
  <si>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</si>
  <si>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</si>
  <si>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</si>
  <si>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</si>
  <si>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</si>
  <si>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</si>
  <si>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</si>
  <si>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</si>
  <si>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</si>
  <si>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</si>
  <si>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</si>
  <si>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</si>
  <si>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</si>
  <si>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AF_09/2020</t>
  </si>
  <si>
    <t xml:space="preserve">MONTAGEM E DESMONTAGEM DE FÔRMA DE LAJE MACIÇA, PÉ-DIREITO SIMPLES,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</si>
  <si>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</si>
  <si>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</si>
  <si>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</si>
  <si>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</si>
  <si>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</si>
  <si>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</si>
  <si>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</si>
  <si>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</si>
  <si>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</si>
  <si>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</si>
  <si>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</si>
  <si>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</si>
  <si>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</si>
  <si>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</si>
  <si>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</si>
  <si>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</si>
  <si>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</si>
  <si>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</si>
  <si>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</si>
  <si>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</si>
  <si>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</si>
  <si>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</si>
  <si>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</si>
  <si>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</si>
  <si>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</si>
  <si>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</si>
  <si>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</si>
  <si>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</si>
  <si>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</si>
  <si>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</si>
  <si>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</si>
  <si>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</si>
  <si>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</si>
  <si>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</si>
  <si>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</si>
  <si>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</si>
  <si>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</si>
  <si>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</si>
  <si>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</si>
  <si>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</si>
  <si>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</si>
  <si>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</si>
  <si>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</si>
  <si>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</si>
  <si>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</si>
  <si>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</si>
  <si>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</si>
  <si>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</si>
  <si>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</si>
  <si>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</si>
  <si>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</si>
  <si>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</si>
  <si>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</si>
  <si>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</si>
  <si>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</si>
  <si>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</si>
  <si>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</si>
  <si>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</si>
  <si>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</si>
  <si>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</si>
  <si>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</si>
  <si>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</si>
  <si>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</si>
  <si>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</si>
  <si>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</si>
  <si>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</si>
  <si>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</si>
  <si>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</si>
  <si>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</si>
  <si>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</si>
  <si>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</si>
  <si>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</si>
  <si>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</si>
  <si>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</si>
  <si>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</si>
  <si>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</si>
  <si>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</si>
  <si>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</si>
  <si>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</si>
  <si>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</si>
  <si>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</si>
  <si>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</si>
  <si>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</si>
  <si>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</si>
  <si>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</si>
  <si>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</si>
  <si>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</si>
  <si>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</si>
  <si>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</si>
  <si>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</si>
  <si>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</si>
  <si>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</si>
  <si>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</si>
  <si>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</si>
  <si>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</si>
  <si>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</si>
  <si>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</si>
  <si>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</si>
  <si>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</si>
  <si>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</si>
  <si>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</si>
  <si>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</si>
  <si>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</si>
  <si>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20 MPA, COM 1 LANCE E LAJE PLANA, FÔRMA EM CHAPA DE MADEIRA COMPENSADA RESINADA. AF_11/2020</t>
  </si>
  <si>
    <t xml:space="preserve">ESCADA EM CONCRETO ARMADO MOLDADO IN LOCO, FCK 20 MPA, COM 2 LANCES EM "U" E LAJE PLANA, FÔRMA EM CHAPA DE MADEIRA COMPENSADA RESINADA. AF_11/2020</t>
  </si>
  <si>
    <t xml:space="preserve">ESCADA EM CONCRETO ARMADO MOLDADO IN LOCO, FCK 20 MPA, COM 2 LANCES EM "L" E LAJE PLANA, FÔRMA EM CHAPA DE MADEIRA COMPENSADA RESINADA. AF_11/2020</t>
  </si>
  <si>
    <t xml:space="preserve">ESCADA EM CONCRETO ARMADO MOLDADO IN LOCO, FCK 20 MPA, COM 2 LANCES EM "X" E LAJE PLANA, FÔRMA EM CHAPA DE MADEIRA COMPENSADA RESINADA. AF_11/2020</t>
  </si>
  <si>
    <t xml:space="preserve">ESCADA EM CONCRETO ARMADO MOLDADO IN LOCO, FCK 20 MPA, COM 1 LANCE E LAJE CASCATA, FÔRMA EM CHAPA DE MADEIRA COMPENSADA RESINADA. AF_11/2020</t>
  </si>
  <si>
    <t xml:space="preserve">ESCADA EM CONCRETO ARMADO MOLDADO IN LOCO, FCK 20 MPA, COM 2 LANCES EM "U" E LAJE CASCATA, FÔRMA EM CHAPA DE MADEIRA COMPENSADA RESINADA. AF_11/2020</t>
  </si>
  <si>
    <t xml:space="preserve">ESCADA EM CONCRETO ARMADO MOLDADO IN LOCO, FCK 20 MPA, COM 2 LANCES EM "L" E LAJE CASCATA, FÔRMA EM CHAPA DE MADEIRA COMPENSADA RESINADA. AF_11/2020</t>
  </si>
  <si>
    <t xml:space="preserve">ESCADA EM CONCRETO ARMADO MOLDADO IN LOCO, FCK 20 MPA, COM 2 LANCES EM "X" E LAJE CASCATA, FÔRMA EM CHAPA DE MADEIRA COMPENSADA RESINADA. AF_11/2020</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</si>
  <si>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</si>
  <si>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</si>
  <si>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</si>
  <si>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</si>
  <si>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</si>
  <si>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</si>
  <si>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MONTAGEM E DESMONTAGEM DE FÔRMA DE LAJE MACIÇA, PÉ-DIREITO SIMPLES, EM CHAPA DE MADEIRA COMPENSADA RESINADA E CIMBRAMENTO DE MADEIRA, 2 UTILIZAÇÕES. AF_03/2022</t>
  </si>
  <si>
    <t xml:space="preserve">MONTAGEM E DESMONTAGEM DE FÔRMA DE LAJE MACIÇA, PÉ-DIREITO SIMPLES, EM CHAPA DE MADEIRA COMPENSADA RESINADA E CIMBRAMENTO DE MADEIRA, 4 UTILIZAÇÕES. AF_03/2022</t>
  </si>
  <si>
    <t xml:space="preserve">MONTAGEM E DESMONTAGEM DE FÔRMA DE LAJE MACIÇA, PÉ-DIREITO SIMPLES, EM CHAPA DE MADEIRA COMPENSADA RESINADA E CIMBRAMENTO DE MADEIRA, 6 UTILIZAÇÕES. AF_03/2022</t>
  </si>
  <si>
    <t xml:space="preserve">MONTAGEM E DESMONTAGEM DE FÔRMA DE LAJE MACIÇA, PÉ-DIREITO SIMPLES, EM CHAPA DE MADEIRA COMPENSADA RESINADA E CIMBRAMENTO DE MADEIRA, 8 UTILIZAÇÕES. AF_03/2022</t>
  </si>
  <si>
    <t xml:space="preserve">ARMAÇÃO VERTICAL DE ALVENARIA ESTRUTURAL; DIÂMETRO DE 10,0 MM. AF_09/2021</t>
  </si>
  <si>
    <t xml:space="preserve">ARMAÇÃO VERTICAL DE ALVENARIA ESTRUTURAL; DIÂMETRO DE 12,5 MM. AF_09/2021</t>
  </si>
  <si>
    <t xml:space="preserve">ARMAÇÃO DE CINTA DE ALVENARIA ESTRUTURAL; DIÂMETRO DE 10,0 MM. AF_09/2021</t>
  </si>
  <si>
    <t xml:space="preserve">ARMAÇÃO DE VERGA E CONTRAVERGA DE ALVENARIA ESTRUTURAL; DIÂMETRO DE 8,0 MM. AF_09/2021</t>
  </si>
  <si>
    <t xml:space="preserve">ARMAÇÃO DE VERGA E CONTRAVERGA DE ALVENARIA ESTRUTURAL; DIÂMETRO DE 10,0 MM. AF_09/2021</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</si>
  <si>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</si>
  <si>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</si>
  <si>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</si>
  <si>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</si>
  <si>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</si>
  <si>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</si>
  <si>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</si>
  <si>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</si>
  <si>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</si>
  <si>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</si>
  <si>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</si>
  <si>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ESTRUTURA CONVENCIONAL DE CONCRETO ARMADO UTILIZANDO AÇO CA-60 DE 5,0 MM - MONTAGEM. AF_06/2022</t>
  </si>
  <si>
    <t xml:space="preserve">ARMAÇÃO DE PILAR OU VIGA DE ESTRUTURA CONVENCIONAL DE CONCRETO ARMADO UTILIZANDO AÇO CA-50 DE 6,3 MM - MONTAGEM. AF_06/2022</t>
  </si>
  <si>
    <t xml:space="preserve">ARMAÇÃO DE PILAR OU VIGA DE ESTRUTURA CONVENCIONAL DE CONCRETO ARMADO UTILIZANDO AÇO CA-50 DE 8,0 MM - MONTAGEM. AF_06/2022</t>
  </si>
  <si>
    <t xml:space="preserve">ARMAÇÃO DE PILAR OU VIGA DE ESTRUTURA CONVENCIONAL DE CONCRETO ARMADO UTILIZANDO AÇO CA-50 DE 10,0 MM - MONTAGEM. AF_06/2022</t>
  </si>
  <si>
    <t xml:space="preserve">ARMAÇÃO DE PILAR OU VIGA DE ESTRUTURA CONVENCIONAL DE CONCRETO ARMADO UTILIZANDO AÇO CA-50 DE 12,5 MM - MONTAGEM. AF_06/2022</t>
  </si>
  <si>
    <t xml:space="preserve">ARMAÇÃO DE PILAR OU VIGA DE ESTRUTURA CONVENCIONAL DE CONCRETO ARMADO UTILIZANDO AÇO CA-50 DE 16,0 MM - MONTAGEM. AF_06/2022</t>
  </si>
  <si>
    <t xml:space="preserve">ARMAÇÃO DE PILAR OU VIGA DE ESTRUTURA CONVENCIONAL DE CONCRETO ARMADO UTILIZANDO AÇO CA-50 DE 20,0 MM - MONTAGEM. AF_06/2022</t>
  </si>
  <si>
    <t xml:space="preserve">ARMAÇÃO DE PILAR OU VIGA DE ESTRUTURA CONVENCIONAL DE CONCRETO ARMADO UTILIZANDO AÇO CA-50 DE 25,0 MM - MONTAGEM. AF_06/2022</t>
  </si>
  <si>
    <t xml:space="preserve">ARMAÇÃO DE LAJE DE ESTRUTURA CONVENCIONAL DE CONCRETO ARMADO UTILIZANDO AÇO CA-60 DE 4,2 MM - MONTAGEM. AF_06/2022</t>
  </si>
  <si>
    <t xml:space="preserve">ARMAÇÃO DE LAJE DE ESTRUTURA CONVENCIONAL DE CONCRETO ARMADO UTILIZANDO AÇO CA-60 DE 5,0 MM - MONTAGEM. AF_06/2022</t>
  </si>
  <si>
    <t xml:space="preserve">ARMAÇÃO DE LAJE DE ESTRUTURA CONVENCIONAL DE CONCRETO ARMADO UTILIZANDO AÇO CA-50 DE 6,3 MM - MONTAGEM. AF_06/2022</t>
  </si>
  <si>
    <t xml:space="preserve">ARMAÇÃO DE LAJE DE ESTRUTURA CONVENCIONAL DE CONCRETO ARMADO UTILIZANDO AÇO CA-50 DE 8,0 MM - MONTAGEM. AF_06/2022</t>
  </si>
  <si>
    <t xml:space="preserve">ARMAÇÃO DE LAJE DE ESTRUTURA CONVENCIONAL DE CONCRETO ARMADO UTILIZANDO AÇO CA-50 DE 10,0 MM - MONTAGEM. AF_06/2022</t>
  </si>
  <si>
    <t xml:space="preserve">ARMAÇÃO DE LAJE DE ESTRUTURA CONVENCIONAL DE CONCRETO ARMADO UTILIZANDO AÇO CA-50 DE 12,5 MM - MONTAGEM. AF_06/2022</t>
  </si>
  <si>
    <t xml:space="preserve">ARMAÇÃO DE LAJE DE ESTRUTURA CONVENCIONAL DE CONCRETO ARMADO UTILIZANDO AÇO CA-50 DE 16,0 MM - MONTAGEM. AF_06/2022</t>
  </si>
  <si>
    <t xml:space="preserve">ARMAÇÃO DE LAJE DE ESTRUTURA CONVENCIONAL DE CONCRETO ARMADO UTILIZANDO AÇO CA-50 DE 20,0 MM - MONTAGEM. AF_06/2022</t>
  </si>
  <si>
    <t xml:space="preserve">CORTE E DOBRA DE AÇO CA-50, DIÂMETRO DE 25,0 MM. AF_06/2022</t>
  </si>
  <si>
    <t xml:space="preserve">CORTE E DOBRA DE AÇO CA-60, DIÂMETRO DE 4,2 MM. AF_06/2022</t>
  </si>
  <si>
    <t xml:space="preserve">CORTE E DOBRA DE AÇO CA-60, DIÂMETRO DE 5,0 MM. AF_06/2022</t>
  </si>
  <si>
    <t xml:space="preserve">CORTE E DOBRA DE AÇO CA-50, DIÂMETRO DE 6,3 MM. AF_06/2022</t>
  </si>
  <si>
    <t xml:space="preserve">CORTE E DOBRA DE AÇO CA-50, DIÂMETRO DE 8,0 MM. AF_06/2022</t>
  </si>
  <si>
    <t xml:space="preserve">CORTE E DOBRA DE AÇO CA-50, DIÂMETRO DE 10,0 MM. AF_06/2022</t>
  </si>
  <si>
    <t xml:space="preserve">CORTE E DOBRA DE AÇO CA-50, DIÂMETRO DE 12,5 MM. AF_06/2022</t>
  </si>
  <si>
    <t xml:space="preserve">CORTE E DOBRA DE AÇO CA-50, DIÂMETRO DE 16,0 MM. AF_06/2022</t>
  </si>
  <si>
    <t xml:space="preserve">CORTE E DOBRA DE AÇO CA-50, DIÂMETRO DE 20,0 MM. AF_06/2022</t>
  </si>
  <si>
    <t xml:space="preserve">CORTE E DOBRA DE AÇO CA-25, DIÂMETRO DE 6,3 MM. AF_06/2022</t>
  </si>
  <si>
    <t xml:space="preserve">CORTE E DOBRA DE AÇO CA-25, DIÂMETRO DE 8,0 MM. AF_06/2022</t>
  </si>
  <si>
    <t xml:space="preserve">CORTE E DOBRA DE AÇO CA-25, DIÂMETRO DE 10,0 MM. AF_06/2022</t>
  </si>
  <si>
    <t xml:space="preserve">CORTE E DOBRA DE AÇO CA-25, DIÂMETRO DE 12,5 MM. AF_06/2022</t>
  </si>
  <si>
    <t xml:space="preserve">CORTE E DOBRA DE AÇO CA-25, DIÂMETRO DE 16,0 MM. AF_06/2022</t>
  </si>
  <si>
    <t xml:space="preserve">CORTE E DOBRA DE AÇO CA-25, DIÂMETRO DE 20,0 MM. AF_06/2022</t>
  </si>
  <si>
    <t xml:space="preserve">CORTE E DOBRA DE AÇO CA-25, DIÂMETRO DE 25,0 MM. AF_06/2022</t>
  </si>
  <si>
    <t xml:space="preserve">ARMAÇÃO UTILIZANDO AÇO CA-25 DE 6,3 MM - MONTAGEM. AF_06/2022</t>
  </si>
  <si>
    <t xml:space="preserve">ARMAÇÃO UTILIZANDO AÇO CA-25 DE 8,0 MM - MONTAGEM. AF_06/2022</t>
  </si>
  <si>
    <t xml:space="preserve">ARMAÇÃO UTILIZANDO AÇO CA-25 DE 10,0 MM - MONTAGEM. AF_06/2022</t>
  </si>
  <si>
    <t xml:space="preserve">ARMAÇÃO UTILIZANDO AÇO CA-25 DE 12,5 MM - MONTAGEM. AF_06/2022</t>
  </si>
  <si>
    <t xml:space="preserve">ARMAÇÃO UTILIZANDO AÇO CA-25 DE 16,0 MM - MONTAGEM. AF_06/2022</t>
  </si>
  <si>
    <t xml:space="preserve">ARMAÇÃO UTILIZANDO AÇO CA-25 DE 20,0 MM - MONTAGEM. AF_06/2022</t>
  </si>
  <si>
    <t xml:space="preserve">ARMAÇÃO UTILIZANDO AÇO CA-25 DE 25,0 MM - MONTAGEM. AF_06/2022</t>
  </si>
  <si>
    <t xml:space="preserve">ARMAÇÃO DE ESTRUTURAS DIVERSAS DE CONCRETO ARMADO, EXCETO VIGAS, PILARES, LAJES E FUNDAÇÕES, UTILIZANDO AÇO CA-60 DE 5,0 MM - MONTAGEM. AF_06/2022</t>
  </si>
  <si>
    <t xml:space="preserve">ARMAÇÃO DE ESTRUTURAS DIVERSAS DE CONCRETO ARMADO, EXCETO VIGAS, PILARES, LAJES E FUNDAÇÕES, UTILIZANDO AÇO CA-50 DE 6,3 MM - MONTAGEM. AF_06/2022</t>
  </si>
  <si>
    <t xml:space="preserve">ARMAÇÃO DE ESTRUTURAS DIVERSAS DE CONCRETO ARMADO, EXCETO VIGAS, PILARES, LAJES E FUNDAÇÕES, UTILIZANDO AÇO CA-50 DE 8,0 MM - MONTAGEM. AF_06/2022</t>
  </si>
  <si>
    <t xml:space="preserve">ARMAÇÃO DE ESTRUTURAS DIVERSAS DE CONCRETO ARMADO, EXCETO VIGAS, PILARES, LAJES E FUNDAÇÕES, UTILIZANDO AÇO CA-50 DE 10,0 MM - MONTAGEM. AF_06/2022</t>
  </si>
  <si>
    <t xml:space="preserve">ARMAÇÃO DE ESTRUTURAS DIVERSAS DE CONCRETO ARMADO, EXCETO VIGAS, PILARES, LAJES E FUNDAÇÕES, UTILIZANDO AÇO CA-50 DE 12,5 MM - MONTAGEM. AF_06/2022</t>
  </si>
  <si>
    <t xml:space="preserve">ARMAÇÃO DE ESTRUTURAS DIVERSAS DE CONCRETO ARMADO, EXCETO VIGAS, PILARES, LAJES E FUNDAÇÕES, UTILIZANDO AÇO CA-50 DE 16,0 MM - MONTAGEM. AF_06/2022</t>
  </si>
  <si>
    <t xml:space="preserve">ARMAÇÃO DE ESTRUTURAS DIVERSAS DE CONCRETO ARMADO, EXCETO VIGAS, PILARES, LAJES E FUNDAÇÕES, UTILIZANDO AÇO CA-50 DE 20,0 MM - MONTAGEM. AF_06/2022</t>
  </si>
  <si>
    <t xml:space="preserve">ARMAÇÃO DE ESTRUTURAS DIVERSAS DE CONCRETO ARMADO, EXCETO VIGAS, PILARES, LAJES E FUNDAÇÕES, UTILIZANDO AÇO CA-50 DE 25,0 MM - MONTAGEM. AF_06/2022</t>
  </si>
  <si>
    <t xml:space="preserve">CORTE E DOBRA DE AÇO CA-50, DIÂMERO DE 32 MM. AF_06/2022</t>
  </si>
  <si>
    <t xml:space="preserve">MONTAGEM DE ARMADURA DE ESTACAS, DIÂMETRO = 8,0 MM. AF_09/2021</t>
  </si>
  <si>
    <t xml:space="preserve">MONTAGEM DE ARMADURA DE ESTACAS, DIÂMETRO = 10,0 MM. AF_09/2021</t>
  </si>
  <si>
    <t xml:space="preserve">MONTAGEM DE ARMADURA DE ESTACAS, DIÂMETRO = 12,5 MM. AF_09/2021</t>
  </si>
  <si>
    <t xml:space="preserve">MONTAGEM DE ARMADURA DE ESTACAS, DIÂMETRO = 16,0 MM. AF_09/2021</t>
  </si>
  <si>
    <t xml:space="preserve">MONTAGEM DE ARMADURA DE ESTACAS, DIÂMETRO = 20,0 MM. AF_09/2021</t>
  </si>
  <si>
    <t xml:space="preserve">MONTAGEM DE ARMADURA DE ESTACAS, DIÂMETRO = 25,0 MM. AF_09/2021</t>
  </si>
  <si>
    <t xml:space="preserve">MONTAGEM DE ARMADURA DE ESTACAS, DIÂMETRO = 32,0 MM. AF_09/2021</t>
  </si>
  <si>
    <t xml:space="preserve">MONTAGEM DE ARMADURA TRANSVERSAL DE ESTACAS DE SEÇÃO CIRCULAR, DIÂMETRO = 5,0 MM. AF_09/2021</t>
  </si>
  <si>
    <t xml:space="preserve">MONTAGEM DE ARMADURA TRANSVERSAL DE ESTACAS DE SEÇÃO CIRCULAR, DIÂMETRO = 6,30 MM. AF_09/2021</t>
  </si>
  <si>
    <t xml:space="preserve">MONTAGEM DE ARMADURA TRANVERSAL DE ESTACAS DE SEÇÃO RETANGULAR, DIÂMETRO = 5,0 MM. AF_09/2021</t>
  </si>
  <si>
    <t xml:space="preserve">MONTAGEM DE ARMADURA TRANSVERSAL DE ESTACAS DE SEÇÃO RETANGULAR, DIÂMETRO = 6,30 MM. AF_09/2021</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</si>
  <si>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</si>
  <si>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</si>
  <si>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</si>
  <si>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</si>
  <si>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</si>
  <si>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</si>
  <si>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</si>
  <si>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</si>
  <si>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</si>
  <si>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</si>
  <si>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</si>
  <si>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</si>
  <si>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</si>
  <si>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Q-159. AF_06/2019</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</si>
  <si>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</si>
  <si>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</si>
  <si>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</si>
  <si>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ARMAÇÃO DE CINTA DE ALVENARIA ESTRUTURAL; DIÂMETRO DE 12,5 MM. AF_09/2021</t>
  </si>
  <si>
    <t xml:space="preserve">ARMAÇÃO VERTICAL DE ALVENARIA ESTRUTURAL; DIÂMETRO DE 16,0 MM. AF_09/2021</t>
  </si>
  <si>
    <t xml:space="preserve">ARMAÇÃO DE VERGA E CONTRAVERGA DE ALVENARIA ESTRUTURAL; DIÂMETRO DE 16,0 MM. AF_09/2021</t>
  </si>
  <si>
    <t xml:space="preserve">ARMAÇÃO DE CINTA DE ALVENARIA ESTRUTURAL; DIÂMETRO DE 16,0 MM. AF_09/2021</t>
  </si>
  <si>
    <t xml:space="preserve">ARMAÇÃO DE VERGA E CONTRAVERGA DE ALVENARIA ESTRUTURAL; DIÂMETRO DE 12,5 MM. AF_09/2021</t>
  </si>
  <si>
    <t xml:space="preserve">ARMAÇÃO DE ESTRUTURAS DIVERSAS DE CONCRETO ARMADO, EXCETO VIGAS, PILARES, LAJES E FUNDAÇÕES, UTILIZANDO AÇO CA-50 DE 32,0 MM - MONTAGEM. AF_06/2022</t>
  </si>
  <si>
    <t xml:space="preserve">ARMAÇÃO DE PILAR OU VIGA DE ESTRUTURA CONVENCIONAL DE CONCRETO ARMADO UTILIZANDO AÇO CA-50 DE 32,0 MM. AF_06/2022</t>
  </si>
  <si>
    <t xml:space="preserve">ARMAÇÃO DE PILAR OU VIGA DE ESTRUTURA DE CONCRETO ARMADO EMBUTIDA EM ALVENARIA DE VEDAÇÃO UTILIZANDO AÇO CA-50 DE 16,0 MM - MONTAGEM. AF_06/2022</t>
  </si>
  <si>
    <t xml:space="preserve">ARMAÇÃO DE PILAR OU VIGA DE ESTRUTURA DE CONCRETO ARMADO EMBUTIDA EM ALVENARIA DE VEDAÇÃO UTILIZANDO AÇO CA-50 DE 12,5 MM - MONTAGEM. AF_06/2022</t>
  </si>
  <si>
    <t xml:space="preserve">ARMAÇÃO DE PILAR OU VIGA DE ESTRUTURA DE CONCRETO ARMADO EMBUTIDA EM ALVENARIA DE VEDAÇÃO UTILIZANDO AÇO CA-50 DE 10,0 MM - MONTAGEM. AF_06/2022</t>
  </si>
  <si>
    <t xml:space="preserve">ARMAÇÃO DE PILAR OU VIGA DE ESTRUTURA DE CONCRETO ARMADO EMBUTIDA EM ALVENARIA DE VEDAÇÃO UTILIZANDO AÇO CA-50 DE 8,0 MM - MONTAGEM. AF_06/2022</t>
  </si>
  <si>
    <t xml:space="preserve">ARMAÇÃO DE PILAR OU VIGA DE ESTRUTURA DE CONCRETO ARMADO EMBUTIDA EM ALVENARIA DE VEDAÇÃO UTILIZANDO AÇO CA-50 DE 6,3 MM - MONTAGEM. AF_06/2022</t>
  </si>
  <si>
    <t xml:space="preserve">ARMAÇÃO DE PILAR OU VIGA DE ESTRUTURA DE CONCRETO ARMADO EMBUTIDA EM ALVENARIA DE VEDAÇÃO UTILIZANDO AÇO CA-60 DE 5,0 MM - MONTAGEM. AF_06/2022</t>
  </si>
  <si>
    <t xml:space="preserve">GRAUTEAMENTO VERTICAL EM ALVENARIA ESTRUTURAL. AF_09/2021</t>
  </si>
  <si>
    <t xml:space="preserve">GRAUTEAMENTO DE CINTA INTERMEDIÁRIA OU DE CONTRAVERGA EM ALVENARIA ESTRUTURAL. AF_09/2021</t>
  </si>
  <si>
    <t xml:space="preserve">GRAUTEAMENTO DE CINTA SUPERIOR OU DE VERGA EM ALVENARIA ESTRUTURAL. AF_09/2021</t>
  </si>
  <si>
    <t xml:space="preserve">GRAUTE FGK=15 MPA; TRAÇO 1:0,04:2,2:2,5 (EM MASSA SECA DE CIMENTO/CAL/AREIA GROSSA/BRITA 0) - PREPARO MECÂNICO COM BETONEIRA 400 L. AF_09/2021</t>
  </si>
  <si>
    <t xml:space="preserve">GRAUTE FGK=20 MPA; TRAÇO 1:0,04:1,8:2,1 (EM MASSA SECA DE CIMENTO/ CAL/ AREIA GROSSA/ BRITA 0) - PREPARO MECÂNICO COM BETONEIRA 400 L. AF_09/2021</t>
  </si>
  <si>
    <t xml:space="preserve">GRAUTE FGK=25 MPA; TRAÇO 1:0,02:1,3:1,6 (EM MASSA SECA DE CIMENTO/ CAL/ AREIA GROSSA/ BRITA 0) - PREPARO MECÂNICO COM BETONEIRA 400 L. AF_09/2021</t>
  </si>
  <si>
    <t xml:space="preserve">GRAUTE FGK=30 MPA; TRAÇO 1:0,02:0,9:1,2 (EM MASSA SECA DE CIMENTO/ CAL/ AREIA GROSSA/ BRITA 0) - PREPARO MECÂNICO COM BETONEIRA 400 L. AF_09/2021</t>
  </si>
  <si>
    <t xml:space="preserve">GRAUTE FGK=15 MPA; TRAÇO 1:2,2:2,5:0,3 (EM MASSA SECA DE CIMENTO/ AREIA GROSSA/ BRITA 0/ ADITIVO) - PREPARO MECÂNICO COM BETONEIRA 400 L. AF_09/2021</t>
  </si>
  <si>
    <t xml:space="preserve">GRAUTE FGK=20 MPA; TRAÇO 1:1,8:2,1:0,4 (EM MASSA SECA DE CIMENTO/ AREIA GROSSA/ BRITA 0/ ADITIVO) - PREPARO MECÂNICO COM BETONEIRA 400 L. AF_09/2021</t>
  </si>
  <si>
    <t xml:space="preserve">GRAUTE FGK=25 MPA; TRAÇO 1:1,3:1,6:0,4 (EM MASSA SECA DE CIMENTO/ AREIA GROSSA/ BRITA 0/ ADITIVO) - PREPARO MECÂNICO COM BETONEIRA 400 L. AF_09/2021</t>
  </si>
  <si>
    <t xml:space="preserve">GRAUTE FGK=30 MPA; TRAÇO 1:0,9:1,2:0,6 (EM MASSA SECA DE CIMENTO/ AREIA GROSSA/ BRITA 0/ ADITIVO) - PREPARO MECÂNICO COM BETONEIRA 400 L. AF_09/2021</t>
  </si>
  <si>
    <t xml:space="preserve">CONCRETO MAGRO PARA LASTRO, TRAÇO 1:4,5:4,5 (EM MASSA SECA DE CIMENTO/ AREIA MÉDIA/ BRITA 1) - PREPARO MECÂNICO COM BETONEIRA 400 L. AF_05/2021</t>
  </si>
  <si>
    <t xml:space="preserve">CONCRETO FCK = 15MPA, TRAÇO 1:3,4:3,5 (EM MASSA SECA DE CIMENTO/ AREIA MÉDIA/ BRITA 1) - PREPARO MECÂNICO COM BETONEIRA 400 L. AF_05/2021</t>
  </si>
  <si>
    <t xml:space="preserve">CONCRETO FCK = 20MPA, TRAÇO 1:2,7:3 (EM MASSA SECA DE CIMENTO/ AREIA MÉDIA/ BRITA 1) - PREPARO MECÂNICO COM BETONEIRA 400 L. AF_05/2021</t>
  </si>
  <si>
    <t xml:space="preserve">CONCRETO FCK = 25MPA, TRAÇO 1:2,3:2,7 (EM MASSA SECA DE CIMENTO/ AREIA MÉDIA/ BRITA 1) - PREPARO MECÂNICO COM BETONEIRA 400 L. AF_05/2021</t>
  </si>
  <si>
    <t xml:space="preserve">CONCRETO FCK = 30MPA, TRAÇO 1:2,1:2,5 (EM MASSA SECA DE CIMENTO/ AREIA MÉDIA/ BRITA 1) - PREPARO MECÂNICO COM BETONEIRA 400 L. AF_05/2021</t>
  </si>
  <si>
    <t xml:space="preserve">CONCRETO FCK = 40MPA, TRAÇO 1:1,6:1,9 (EM MASSA SECA DE CIMENTO/ AREIA MÉDIA/ BRITA 1) - PREPARO MECÂNICO COM BETONEIRA 400 L. AF_05/2021</t>
  </si>
  <si>
    <t xml:space="preserve">CONCRETO MAGRO PARA LASTRO, TRAÇO 1:4,5:4,5 (EM MASSA SECA DE CIMENTO/ AREIA MÉDIA/ BRITA 1) - PREPARO MECÂNICO COM BETONEIRA 600 L. AF_05/2021</t>
  </si>
  <si>
    <t xml:space="preserve">CONCRETO FCK = 15MPA, TRAÇO 1:3,4:3,5 (EM MASSA SECA DE CIMENTO/ AREIA MÉDIA/ BRITA 1) - PREPARO MECÂNICO COM BETONEIRA 600 L. AF_05/2021</t>
  </si>
  <si>
    <t xml:space="preserve">CONCRETO FCK = 20MPA, TRAÇO 1:2,7:3 (EM MASSA SECA DE CIMENTO/ AREIA MÉDIA/ BRITA 1) - PREPARO MECÂNICO COM BETONEIRA 600 L. AF_05/2021</t>
  </si>
  <si>
    <t xml:space="preserve">CONCRETO FCK = 25MPA, TRAÇO 1:2,3:2,7 (EM MASSA SECA DE CIMENTO/ AREIA MÉDIA/ BRITA 1) - PREPARO MECÂNICO COM BETONEIRA 600 L. AF_05/2021</t>
  </si>
  <si>
    <t xml:space="preserve">CONCRETO FCK = 30MPA, TRAÇO 1:2,1:2,5 (EM MASSA SECA DE CIMENTO/ AREIA MÉDIA/ BRITA 1) - PREPARO MECÂNICO COM BETONEIRA 600 L. AF_05/2021</t>
  </si>
  <si>
    <t xml:space="preserve">CONCRETO FCK = 40MPA, TRAÇO 1:1,6:1,9 (EM MASSA SECA DE CIMENTO/ AREIA MÉDIA/ BRITA 1) - PREPARO MECÂNICO COM BETONEIRA 600 L. AF_05/2021</t>
  </si>
  <si>
    <t xml:space="preserve">CONCRETO MAGRO PARA LASTRO, TRAÇO 1:4,5:4,5 (EM MASSA SECA DE CIMENTO/ AREIA MÉDIA/ BRITA 1) - PREPARO MANUAL. AF_05/2021</t>
  </si>
  <si>
    <t xml:space="preserve">CONCRETO FCK = 15MPA, TRAÇO 1:3,4:3,5 (EM MASSA SECA DE CIMENTO/ AREIA MÉDIA/ BRITA 1) - PREPARO MANUAL. AF_05/2021</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</si>
  <si>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</si>
  <si>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</si>
  <si>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</si>
  <si>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</si>
  <si>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AF_10/2021</t>
  </si>
  <si>
    <t xml:space="preserve">CONCRETAGEM DE LAJES EM EDIFICAÇÕES UNIFAMILIARES FEITAS COM SISTEMA DE FÔRMAS MANUSEÁVEIS, COM CONCRETO USINADO BOMBEÁVEL FCK 25 MPA - LANÇAMENTO, ADENSAMENTO E ACABAMENTO (EXCLUSIVE BOMBA LANÇA). AF_10/2021</t>
  </si>
  <si>
    <t xml:space="preserve">CONCRETAGEM DE PAREDES EM EDIFICAÇÕES UNIFAMILIARES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</si>
  <si>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BOMBEÁVEL FCK 25 MPA, - LANÇAMENTO, ADENSAMENTO E ACABAMENTO (EXCLUSIVE BOMBA LANÇA). AF_10/2021</t>
  </si>
  <si>
    <t xml:space="preserve">CONCRETAGEM DE LAJES EM EDIFICAÇÕES MULTIFAMILIARES FEITAS COM SISTEMA DE FÔRMAS MANUSEÁVEIS, COM CONCRETO USINADO BOMBEÁVEL FCK 25 MPA - LANÇAMENTO, ADENSAMENTO E ACABAMENTO (EXCLUSIVE BOMBA LANÇA). AF_10/2021</t>
  </si>
  <si>
    <t xml:space="preserve">CONCRETAGEM DE PAREDES EM EDIFICAÇÕES MULTIFAMILIARES FEITAS COM SISTEMA DE FÔRMAS MANUSEÁVEIS, COM CONCRETO USINADO BOMBEÁVEL FCK 25 MPA - LANÇAMENTO, ADENSAMENTO E ACABAMENTO (EXCLUSIVE BOMBA LANÇA). AF_10/2021</t>
  </si>
  <si>
    <t xml:space="preserve">CONCRETAGEM DE PLATIBANDA EM EDIFICAÇÕES MULTIFAMILIARES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</si>
  <si>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AUTOADENSÁVEL FCK 25 MPA - LANÇAMENTO E ACABAMENTO. AF_10/2021</t>
  </si>
  <si>
    <t xml:space="preserve">CONCRETAGEM DE PLATIBANDA EM EDIFICAÇÕES MULTIFAMILIARES FEITAS COM SISTEMA DE FÔRMAS MANUSEÁVEIS, COM CONCRETO USINADO AUTOADENSÁVEL FCK 25 MPA - LANÇAMENTO E ACABAMENTO. AF_10/2021</t>
  </si>
  <si>
    <t xml:space="preserve">CONCRETAGEM DE EDIFICAÇÕES (PAREDES E LAJES) FEITAS COM SISTEMA DE FÔRMAS MANUSEÁVEIS, COM CONCRETO USINADO BOMBEÁVEL FCK 25 MPA - LANÇAMENTO, ADENSAMENTO E ACABAMENTO (EXCLUSIVE BOMBA LANÇA). AF_10/2021</t>
  </si>
  <si>
    <t xml:space="preserve">CONCRETO MAGRO PARA LASTRO, TRAÇO 1:4,5:4,5 (EM MASSA SECA DE CIMENTO/ AREIA MÉDIA/ SEIXO ROLADO) - PREPARO MECÂNICO COM BETONEIRA 400 L. AF_05/2021</t>
  </si>
  <si>
    <t xml:space="preserve">CONCRETO FCK = 15MPA, TRAÇO 1:3,4:3,4 (EM MASSA SECA DE CIMENTO/ AREIA MÉDIA/ SEIXO ROLADO) - PREPARO MECÂNICO COM BETONEIRA 400 L. AF_05/2021</t>
  </si>
  <si>
    <t xml:space="preserve">CONCRETO FCK = 20MPA, TRAÇO 1:2,6:2,9 (EM MASSA SECA DE CIMENTO/ AREIA MÉDIA/ SEIXO ROLADO) - PREPARO MECÂNICO COM BETONEIRA 400 L. AF_05/2021</t>
  </si>
  <si>
    <t xml:space="preserve">CONCRETO FCK = 25MPA, TRAÇO 1:2,2:2,5 (EM MASSA SECA DE CIMENTO/ AREIA MÉDIA/ SEIXO ROLADO) - PREPARO MECÂNICO COM BETONEIRA 400 L. AF_05/2021</t>
  </si>
  <si>
    <t xml:space="preserve">CONCRETO FCK = 30MPA, TRAÇO 1:1,9:2,3 (EM MASSA SECA DE CIMENTO/ AREIA MÉDIA/ SEIXO ROLADO) - PREPARO MECÂNICO COM BETONEIRA 400 L. AF_05/2021</t>
  </si>
  <si>
    <t xml:space="preserve">CONCRETO FCK = 40MPA, TRAÇO 1:1,4:1,8 (EM MASSA SECA DE CIMENTO/ AREIA MÉDIA/ SEIXO ROLADO) - PREPARO MECÂNICO COM BETONEIRA 400 L. AF_05/2021</t>
  </si>
  <si>
    <t xml:space="preserve">CONCRETO MAGRO PARA LASTRO, TRAÇO 1:4,5:4,5 (EM MASSA SECA DE CIMENTO/ AREIA MÉDIA/ SEIXO ROLADO) - PREPARO MECÂNICO COM BETONEIRA 600 L. AF_05/2021</t>
  </si>
  <si>
    <t xml:space="preserve">CONCRETO FCK = 15MPA, TRAÇO 1:3,4:3,4 (EM MASSA SECA DE CIMENTO/ AREIA MÉDIA/ SEIXO ROLADO) - PREPARO MECÂNICO COM BETONEIRA 600 L. AF_05/2021</t>
  </si>
  <si>
    <t xml:space="preserve">CONCRETO FCK = 20MPA, TRAÇO 1:2,6:2,9 (EM MASSA SECA DE CIMENTO/ AREIA MÉDIA/ SEIXO ROLADO) - PREPARO MECÂNICO COM BETONEIRA 600 L. AF_05/2021</t>
  </si>
  <si>
    <t xml:space="preserve">CONCRETO FCK = 25MPA, TRAÇO 1:2,2:2,5 (EM MASSA SECA DE CIMENTO/ AREIA MÉDIA/ SEIXO ROLADO) - PREPARO MECÂNICO COM BETONEIRA 600 L. AF_05/2021</t>
  </si>
  <si>
    <t xml:space="preserve">CONCRETO FCK = 30MPA, TRAÇO 1:1,9:2,3 (EM MASSA SECA DE CIMENTO/ AREIA MÉDIA/ SEIXO ROLADO) - PREPARO MECÂNICO COM BETONEIRA 600 L. AF_05/2021</t>
  </si>
  <si>
    <t xml:space="preserve">CONCRETO FCK = 40MPA, TRAÇO 1:1,4:1,8 (EM MASSA SECA DE CIMENTO/ AREIA MÉDIA/ SEIXO ROLADO) - PREPARO MECÂNICO COM BETONEIRA 600 L. AF_05/2021</t>
  </si>
  <si>
    <t xml:space="preserve">CONCRETO MAGRO PARA LASTRO, TRAÇO 1:4,5:4,5 (EM MASSA SECA DE CIMENTO/ AREIA MÉDIA/ SEIXO ROLADO) - PREPARO MANUAL. AF_05/2021</t>
  </si>
  <si>
    <t xml:space="preserve">CONCRETO FCK = 15MPA, TRAÇO 1:3,4:3,4 (EM MASSA SECA DE CIMENTO/ AREIA MÉDIA/ SEIXO ROLADO) - PREPARO MANUAL. AF_05/2021</t>
  </si>
  <si>
    <t xml:space="preserve">CONCRETO CICLÓPICO FCK = 15MPA, 30% PEDRA DE MÃO EM VOLUME REAL, INCLUSIVE LANÇAMENTO. AF_05/2021</t>
  </si>
  <si>
    <t xml:space="preserve">CONCRETAGEM DE ESCADAS EM EDIFICAÇÕES MULTIFAMILIARES FEITAS COM SISTEMA DE FÔRMAS MANUSEÁVEIS - CONCRETO USINADO BOMBEÁVEL, FCK 25 MPA - LANÇAMENTO, ADENSAMENTO E ACABAMENTO (EXCLUSIVE BOMBA LANÇA). AF_10/2021</t>
  </si>
  <si>
    <t xml:space="preserve">CONCRETAGEM DE ESCADAS EM EDIFICAÇÕES MULTIFAMILIARES FEITAS COM SISTEMA DE FÔRMAS MANUSEÁVEIS - CONCRETO USINADO AUTOADENSÁVEL, FCK 25 MPA - LANÇAMENTO, ADENSAMENTO E ACABAMENTO. AF_10/2021</t>
  </si>
  <si>
    <t xml:space="preserve">CONCRETAGEM DE PILARES, FCK = 25 MPA,  COM USO DE BALDES - LANÇAMENTO, ADENSAMENTO E ACABAMENTO. AF_02/2022</t>
  </si>
  <si>
    <t xml:space="preserve">LANÇAMENTO COM USO DE BALDES, ADENSAMENTO E ACABAMENTO DE CONCRETO EM ESTRUTURAS. AF_02/2022</t>
  </si>
  <si>
    <t xml:space="preserve">CONCRETAGEM DE PILARES, FCK = 25 MPA, COM USO DE GRUA - LANÇAMENTO, ADENSAMENTO E ACABAMENTO. AF_02/2022</t>
  </si>
  <si>
    <t xml:space="preserve">CONCRETAGEM DE PILARES, FCK = 25 MPA, COM USO DE BOMBA - LANÇAMENTO, ADENSAMENTO E ACABAMENTO. AF_02/2022</t>
  </si>
  <si>
    <t xml:space="preserve">LANÇAMENTO COM USO DE BOMBA, ADENSAMENTO E ACABAMENTO DE CONCRETO EM ESTRUTURAS. AF_02/2022</t>
  </si>
  <si>
    <t xml:space="preserve">CONCRETAGEM DE VIGAS E LAJES, FCK=25 MPA, PARA LAJES PREMOLDADAS COM USO DE BOMBA - LANÇAMENTO, ADENSAMENTO E ACABAMENTO. AF_02/2022</t>
  </si>
  <si>
    <t xml:space="preserve">CONCRETAGEM DE VIGAS E LAJES, FCK=25 MPA, PARA LAJES MACIÇAS OU NERVURADAS COM USO DE BOMBA - LANÇAMENTO, ADENSAMENTO E ACABAMENTO. AF_02/2022</t>
  </si>
  <si>
    <t xml:space="preserve">CONCRETAGEM DE VIGAS E LAJES, FCK=25 MPA, PARA LAJES PREMOLDADAS COM JERICAS EM ELEVADOR DE CABO EM EDIFICAÇÃO DE MULTIPAVIMENTOS ATÉ 16 ANDARES - LANÇAMENTO, ADENSAMENTO E ACABAMENTO. AF_02/2022</t>
  </si>
  <si>
    <t xml:space="preserve">CONCRETAGEM DE VIGAS E LAJES, FCK=25 MPA, PARA LAJES MACIÇAS OU NERVURADAS COM JERICAS EM ELEVADOR DE CABO EM EDIFICAÇÃO DE MULTIPAVIMENTOS ATÉ 16 ANDARES  - LANÇAMENTO, ADENSAMENTO E ACABAMENTO. AF_02/2022</t>
  </si>
  <si>
    <t xml:space="preserve">CONCRETAGEM DE VIGAS E LAJES, FCK=25 MPA, PARA LAJES PREMOLDADAS COM JERICAS EM CREMALHEIRA EM EDIFICAÇÃO DE MULTIPAVIMENTOS ATÉ 16 ANDARES  - LANÇAMENTO, ADENSAMENTO E ACABAMENTO. AF_02/2022</t>
  </si>
  <si>
    <t xml:space="preserve">CONCRETAGEM DE VIGAS E LAJES, FCK=25 MPA, PARA LAJES MACIÇAS OU NERVURADAS COM JERICAS EM CREMALHEIRA EM EDIFICAÇÃO DE MULTIPAVIMENTOS ATÉ 16 ANDARES - LANÇAMENTO, ADENSAMENTO E ACABAMENTO. AF_02/2022</t>
  </si>
  <si>
    <t xml:space="preserve">CONCRETAGEM DE VIGAS E LAJES, FCK=25 MPA, PARA LAJES PREMOLDADAS COM GRUA DE CAÇAMBA DE 350 L EM EDIFICAÇÃO DE MULTIPAVIMENTOS ATÉ 16 ANDARES - LANÇAMENTO, ADENSAMENTO E ACABAMENTO. AF_02/2022</t>
  </si>
  <si>
    <t xml:space="preserve">CONCRETAGEM DE VIGAS E LAJES, FCK=25 MPA, PARA LAJES MACIÇAS OU NERVURADAS COM GRUA DE CAÇAMBA DE 500 L EM EDIFICAÇÃO DE MULTIPAVIMENTOS ATÉ 16 ANDARES - LANÇAMENTO, ADENSAMENTO E ACABAMENTO. AF_02/2022</t>
  </si>
  <si>
    <t xml:space="preserve">CONCRETAGEM DE VIGAS E LAJES, FCK=25 MPA, PARA QUALQUER TIPO DE LAJE COM BALDES EM EDIFICAÇÃO TÉRREA - LANÇAMENTO, ADENSAMENTO E ACABAMENTO. AF_02/2022</t>
  </si>
  <si>
    <t xml:space="preserve">CONCRETAGEM DE VIGAS E LAJES, FCK=25 MPA, PARA QUALQUER TIPO DE LAJE COM BALDES EM EDIFICAÇÃO DE MULTIPAVIMENTOS ATÉ 04 ANDARES - LANÇAMENTO, ADENSAMENTO E ACABAMENTO. AF_02/2022</t>
  </si>
  <si>
    <t xml:space="preserve">CONCRETAGEM DE RESERVATÓRIOS, FCK=25 MPA, COM USO DE BOMBA - LANÇAMENTO, ADENSAMENTO E ACABAMENTO. AF_02/2022</t>
  </si>
  <si>
    <t xml:space="preserve">CONCRETAGEM DE MURETAS, FCK=25 MPA, COM USO DE BOMBA - LANÇAMENTO, ADENSAMENTO E ACABAMENTO. AF_02/2022</t>
  </si>
  <si>
    <t xml:space="preserve">CONCRETAGEM DE ESCADAS, FCK=25 MPA, COM USO DE BOMBA - LANÇAMENTO, ADENSAMENTO E ACABAMENTO. AF_02/2022</t>
  </si>
  <si>
    <t xml:space="preserve">CONCRETAGEM DE PILARES, FCK=25 MPA, COM USO DE JERICAS EM ELEVADOR DE CABO - LANÇAMENTO, ADENSAMENTO E ACABAMENTO. AF_02/2022</t>
  </si>
  <si>
    <t xml:space="preserve">CONCRETAGEM DE PILARES, FCK=25 MPA, COM USO DE JERICAS EM CREMALHEIRA - LANÇAMENTO, ADENSAMENTO E ACABAMENTO. AF_02/2022</t>
  </si>
  <si>
    <t xml:space="preserve">LAJE PRÉ-MOLDADA UNIDIRECIONAL, BIAPOIADA, PARA PISO, ENCHIMENTO EM CERÂMICA, VIGOTA CONVENCIONAL, ALTURA TOTAL DA LAJE (ENCHIMENTO+CAPA) = (8+4). AF_11/2020</t>
  </si>
  <si>
    <t xml:space="preserve">LAJE PRÉ-MOLDADA UNIDIRECIONAL, BIAPOIADA, PARA FORRO, ENCHIMENTO EM CERÂMICA, VIGOTA CONVENCIONAL, ALTURA TOTAL DA LAJE (ENCHIMENTO+CAPA) = (8+3). AF_11/2020</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</si>
  <si>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</si>
  <si>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</si>
  <si>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TRATAMENTO DE JUNTA DE DILATAÇÃO, COM TARUGO DE POLIETILENO E SELANTE PU, INCLUSO PREENCHIMENTO COM ESPUMA EXPANSIVA PU. AF_06/2018</t>
  </si>
  <si>
    <t xml:space="preserve">TRATAMENTO DE JUNTA DE DILATAÇÃO COM MANTA ASFÁLTICA ADERIDA COM MAÇARICO. AF_06/2018</t>
  </si>
  <si>
    <t xml:space="preserve">TRATAMENTO DE JUNTA SERRADA, COM TARUGO DE POLIETILENO E SELANTE À BASE DE SILICONE.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</si>
  <si>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</si>
  <si>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</si>
  <si>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</si>
  <si>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</si>
  <si>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</si>
  <si>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</si>
  <si>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</si>
  <si>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</si>
  <si>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</si>
  <si>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</si>
  <si>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</si>
  <si>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</si>
  <si>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</si>
  <si>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</si>
  <si>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</si>
  <si>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</si>
  <si>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</si>
  <si>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</si>
  <si>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</si>
  <si>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</si>
  <si>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</si>
  <si>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</si>
  <si>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</si>
  <si>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</si>
  <si>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</si>
  <si>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</si>
  <si>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</si>
  <si>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</si>
  <si>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</si>
  <si>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</si>
  <si>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</si>
  <si>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</si>
  <si>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</si>
  <si>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</si>
  <si>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</si>
  <si>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</si>
  <si>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</si>
  <si>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</si>
  <si>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</si>
  <si>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</si>
  <si>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</si>
  <si>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</si>
  <si>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</si>
  <si>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</si>
  <si>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</si>
  <si>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</si>
  <si>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</si>
  <si>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</si>
  <si>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</si>
  <si>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</si>
  <si>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</si>
  <si>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</si>
  <si>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</si>
  <si>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</si>
  <si>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</si>
  <si>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</si>
  <si>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</si>
  <si>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</si>
  <si>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</si>
  <si>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</si>
  <si>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</si>
  <si>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</si>
  <si>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t>
  </si>
  <si>
    <t xml:space="preserve">VIGA METÁLICA EM PERFIL LAMINADO OU SOLDADO EM AÇO ESTRUTURAL, COM CONEXÕES SOLDADAS, INCLUSOS MÃO DE OBRA, TRANSPORTE E IÇAMENTO UTILIZANDO GUINDASTE - FORNECIMENTO E INSTALAÇÃO. AF_01/2020_P</t>
  </si>
  <si>
    <t xml:space="preserve">PILAR METÁLICO PERFIL LAMINADO/SOLDADO EM AÇO ESTRUTURAL, COM CONEXÕES PARAFUSADAS, INCLUSOS MÃO DE OBRA, TRANSPORTE E IÇAMENTO UTILIZANDO GUINDASTE - FORNECIMENTO E INSTALAÇÃO. AF_01/2020_P</t>
  </si>
  <si>
    <t xml:space="preserve">PILAR METÁLICO PERFIL LAMINADO OU SOLDADO EM AÇO ESTRUTURAL, COM CONEXÕES SOLDADAS, INCLUSOS MÃO DE OBRA, TRANSPORTE E IÇAMENTO UTILIZANDO GUINDASTE - FORNECIMENTO E INSTALAÇÃO. AF_01/2020_P</t>
  </si>
  <si>
    <t xml:space="preserve">CONTRAVENTAMENTO COM CANTONEIRAS DE AÇO, ABAS IGUAIS, COM CONEXÕES PARAFUSADAS, INCLUSOS MÃO DE OBRA, TRANSPORTE E IÇAMENTO UTILIZANDO TALHA MANUAL, PARA EDIFÍCIOS DE ATÉ 2 PAVIMENTOS - FORNECIMENTO E INSTALAÇÃO. AF_01/2020_P</t>
  </si>
  <si>
    <t xml:space="preserve">CONTRAVENTAMENTO COM CANTONEIRAS DE AÇO, ABAS IGUAIS, COM CONEXÕES SOLDADAS, INCLUSOS MÃO DE OBRA, TRANSPORTE E IÇAMENTO UTILIZANDO TALHA MANUAL, PARA EDIFÍCIOS DE ATÉ 2 PAVIMENTOS - FORNECIMENTO E INSTALAÇÃO. AF_01/2020_P</t>
  </si>
  <si>
    <t xml:space="preserve">CONTRAVENTAMENTO COM CANTONEIRAS DE AÇO, ABAS IGUAIS, COM CONEXÕES PARAFUSADAS, INCLUSOS MÃO DE OBRA, TRANSPORTE E IÇAMENTO UTILIZANDO GUINDASTE, PARA EDIFÍCIOS DE 3 A 5 PAVIMENTOS - FORNECIMENTO E INSTALAÇÃO. AF_01/2020_P</t>
  </si>
  <si>
    <t xml:space="preserve">CONTRAVENTAMENTO COM CANTONEIRAS DE AÇO, ABAS IGUAIS, COM CONEXÕES SOLDADAS, INCLUSOS MÃO DE OBRA, TRANSPORTE E IÇAMENTO UTILIZANDO GUINDASTE, PARA EDIFÍCIOS DE 3 A 5 PAVIMENTOS - FORNECIMENTO E INSTALAÇÃO. AF_01/2020_P</t>
  </si>
  <si>
    <t xml:space="preserve">CONTRAVENTAMENTO COM CANTONEIRAS DE AÇO, ABAS IGUAIS, COM CONEXÕES PARAFUSADAS, INCLUSOS MÃO DE OBRA, TRANSPORTE E IÇAMENTO UTILIZANDO GRUA, PARA EDIFÍCIOS DE 6 A 10 PAVIMENTOS - FORNECIMENTO E INSTALAÇÃO. AF_01/2020_P</t>
  </si>
  <si>
    <t xml:space="preserve">CONTRAVENTAMENTO COM CANTONEIRAS DE AÇO, ABAS IGUAIS, COM CONEXÕES SOLDADAS, INCLUSOS MÃO DE OBRA, TRANSPORTE E IÇAMENTO UTILIZANDO GRUA, PARA EDIFÍCIOS DE 6 A 10 PAVIMENTOS - FORNECIMENTO E INSTALAÇÃO. AF_01/2020_P</t>
  </si>
  <si>
    <t xml:space="preserve">ESTRUTURA TRELIÇADA DE COBERTURA, TIPO ARCO, COM LIGAÇÕES SOLDADAS, INCLUSOS PERFIS METÁLICOS, CHAPAS METÁLICAS, MÃO DE OBRA E TRANSPORTE COM GUINDASTE - FORNECIMENTO E INSTALAÇÃO. AF_01/2020_P</t>
  </si>
  <si>
    <t xml:space="preserve">ESTRUTURA TRELIÇADA DE COBERTURA, TIPO SHED, COM LIGAÇÕES SOLDADAS, INCLUSOS PERFIS METÁLICOS, CHAPAS METÁLICAS, MÃO DE OBRA E TRANSPORTE COM GUINDASTE - FORNECIMENTO E INSTALAÇÃO. AF_01/2020_P</t>
  </si>
  <si>
    <t xml:space="preserve">ESTRUTURA TRELIÇADA DE COBERTURA, TIPO FINK, COM LIGAÇÕES SOLDADAS, INCLUSOS PERFIS METÁLICOS, CHAPAS METÁLICAS, MÃO DE OBRA E TRANSPORTE COM GUINDASTE - FORNECIMENTO E INSTALAÇÃO. AF_01/2020_P</t>
  </si>
  <si>
    <t xml:space="preserve">ESTRUTURA TRELIÇADA DE COBERTURA, TIPO ARCO, COM LIGAÇÕES PARAFUSADAS, INCLUSOS PERFIS METÁLICOS, CHAPAS METÁLICAS, MÃO DE OBRA E TRANSPORTE COM GUINDASTE - FORNECIMENTO E INSTALAÇÃO. AF_01/2020_P</t>
  </si>
  <si>
    <t xml:space="preserve">ESTRUTURA TRELIÇADA DE COBERTURA, TIPO SHED, COM LIGAÇÕES PARAFUSADAS, INCLUSOS PERFIS METÁLICOS, CHAPAS METÁLICAS, MÃO DE OBRA E TRANSPORTE COM GUINDASTE - FORNECIMENTO E INSTALAÇÃO. AF_01/2020_P</t>
  </si>
  <si>
    <t xml:space="preserve">ESTRUTURA TRELIÇADA DE COBERTURA, TIPO FINK, COM LIGAÇÕES PARAFUSADAS, INCLUSOS PERFIS METÁLICOS, CHAPAS METÁLICAS, MÃO DE OBRA E TRANSPORTE COM GUINDASTE - FORNECIMENTO E INSTALAÇÃO. AF_01/2020_P</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</si>
  <si>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</si>
  <si>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</si>
  <si>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</si>
  <si>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</si>
  <si>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</si>
  <si>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</si>
  <si>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</si>
  <si>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</si>
  <si>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</si>
  <si>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IMPERMEABILIZAÇÃO DE SUPERFÍCIE COM MEMBRANA À BASE DE POLIURETANO, 2 DEMÃOS. AF_06/2018</t>
  </si>
  <si>
    <t xml:space="preserve">IMPERMEABILIZAÇÃO DE SUPERFÍCIE COM MEMBRANA À BASE DE RESINA ACRÍLICA, 3 DEMÃOS. AF_06/2018</t>
  </si>
  <si>
    <t xml:space="preserve">IMPERMEABILIZAÇÃO DE SUPERFÍCIE COM EMULSÃO ASFÁLTICA, 2 DEMÃOS AF_06/2018</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</si>
  <si>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</si>
  <si>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</si>
  <si>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</si>
  <si>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</si>
  <si>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</si>
  <si>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</si>
  <si>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</si>
  <si>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</si>
  <si>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</si>
  <si>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</si>
  <si>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</si>
  <si>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</si>
  <si>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</si>
  <si>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</si>
  <si>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</si>
  <si>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</si>
  <si>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</si>
  <si>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</si>
  <si>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</si>
  <si>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</si>
  <si>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</si>
  <si>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</si>
  <si>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</si>
  <si>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</si>
  <si>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</si>
  <si>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</si>
  <si>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</si>
  <si>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</si>
  <si>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</si>
  <si>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</si>
  <si>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</si>
  <si>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</si>
  <si>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</si>
  <si>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</si>
  <si>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</si>
  <si>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</si>
  <si>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</si>
  <si>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</si>
  <si>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</si>
  <si>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</si>
  <si>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</si>
  <si>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</si>
  <si>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</si>
  <si>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</si>
  <si>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</si>
  <si>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</si>
  <si>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</si>
  <si>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</si>
  <si>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PARA REDE ENTERRADA DE DISTRIBUIÇÃO DE ENERGIA ELÉTRICA - FORNECIMENTO E INSTALAÇÃO. AF_12/2021</t>
  </si>
  <si>
    <t xml:space="preserve">ELETRODUTO RÍGIDO ROSCÁVEL, PVC, DN 60 MM (2"), PARA REDE ENTERRADA DE DISTRIBUIÇÃO DE ENERGIA ELÉTRICA - FORNECIMENTO E INSTALAÇÃO. AF_12/2021</t>
  </si>
  <si>
    <t xml:space="preserve">ELETRODUTO RÍGIDO ROSCÁVEL, PVC, DN 75 MM (2 1/2"), PARA REDE ENTERRADA DE DISTRIBUIÇÃO DE ENERGIA ELÉTRICA - FORNECIMENTO E INSTALAÇÃO. AF_12/2021</t>
  </si>
  <si>
    <t xml:space="preserve">ELETRODUTO RÍGIDO ROSCÁVEL, PVC, DN 85 MM (3"), PARA REDE ENTERRADA DE DISTRIBUIÇÃO DE ENERGIA ELÉTRICA - FORNECIMENTO E INSTALAÇÃO. AF_12/2021</t>
  </si>
  <si>
    <t xml:space="preserve">ELETRODUTO RÍGIDO ROSCÁVEL, PVC, DN 110 MM (4"), PARA REDE ENTERRADA DE DISTRIBUIÇÃO DE ENERGIA ELÉTRICA - FORNECIMENTO E INSTALAÇÃO. AF_12/2021</t>
  </si>
  <si>
    <t xml:space="preserve">ELETRODUTO RÍGIDO SOLDÁVEL, PVC, DN 20 MM (½"), APARENTE, INSTALADO EM TETO - FORNECIMENTO E INSTALAÇÃO. AF_11/2016</t>
  </si>
  <si>
    <t xml:space="preserve">ELETRODUTO RÍGIDO SOLDÁVEL, PVC, DN 25 MM (3/4"), APARENTE, INSTALADO EM TETO - FORNECIMENTO E INSTALAÇÃO. AF_11/2016</t>
  </si>
  <si>
    <t xml:space="preserve">ELETRODUTO RÍGIDO SOLDÁVEL, PVC, DN 32 MM (1"), APARENTE, INSTALADO EM TETO - FORNECIMENTO E INSTALAÇÃO. AF_11/2016</t>
  </si>
  <si>
    <t xml:space="preserve">ELETRODUTO RÍGIDO SOLDÁVEL, PVC, DN 20 MM (½"), APARENTE, INSTALADO EM PAREDE - FORNECIMENTO E INSTALAÇÃO. AF_11/2016</t>
  </si>
  <si>
    <t xml:space="preserve">ELETRODUTO RÍGIDO SOLDÁVEL, PVC, DN 25 MM (3/4"), APARENTE, INSTALADO EM PAREDE - FORNECIMENTO E INSTALAÇÃO. AF_11/2016</t>
  </si>
  <si>
    <t xml:space="preserve">ELETRODUTO RÍGIDO SOLDÁVEL, PVC, DN 32 MM (1"), APARENTE, INSTALADO EM PAREDE - FORNECIMENTO E INSTALAÇÃO. AF_11/2016</t>
  </si>
  <si>
    <t xml:space="preserve">ELETRODUTO FLEXÍVEL CORRUGADO, PEAD, DN 50 (1 1/2"), PARA REDE ENTERRADA DE DISTRIBUIÇÃO DE ENERGIA ELÉTRICA - FORNECIMENTO E INSTALAÇÃO. AF_12/2021</t>
  </si>
  <si>
    <t xml:space="preserve">ELETRODUTO FLEXÍVEL CORRUGADO, PEAD, DN 90 (3"), PARA REDE ENTERRADA DE DISTRIBUIÇÃO DE ENERGIA ELÉTRICA - FORNECIMENTO E INSTALAÇÃO. AF_12/2021</t>
  </si>
  <si>
    <t xml:space="preserve">ELETRODUTO FLEXÍVEL CORRUGADO, PEAD, DN 100 (4"), PARA REDE ENTERRADA DE DISTRIBUIÇÃO DE ENERGIA ELÉTRICA - FORNECIMENTO E INSTALAÇÃO. AF_12/2021</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</si>
  <si>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</si>
  <si>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</si>
  <si>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</si>
  <si>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</si>
  <si>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</si>
  <si>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</si>
  <si>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</si>
  <si>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</si>
  <si>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</si>
  <si>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</si>
  <si>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</si>
  <si>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</si>
  <si>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</si>
  <si>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</si>
  <si>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</si>
  <si>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</si>
  <si>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</si>
  <si>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</si>
  <si>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</si>
  <si>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</si>
  <si>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</si>
  <si>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</si>
  <si>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</si>
  <si>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</si>
  <si>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</si>
  <si>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</si>
  <si>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</si>
  <si>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</si>
  <si>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</si>
  <si>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</si>
  <si>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</si>
  <si>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</si>
  <si>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</si>
  <si>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</si>
  <si>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</si>
  <si>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</si>
  <si>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PARA REDE ENTERRADA DE DISTRIBUIÇÃO DE ENERGIA ELÉTRICA - FORNECIMENTO E INSTALAÇÃO. AF_12/2021</t>
  </si>
  <si>
    <t xml:space="preserve">LUVA PARA ELETRODUTO, PVC, ROSCÁVEL, DN 60 MM (2"), PARA REDE ENTERRADA DE DISTRIBUIÇÃO DE ENERGIA ELÉTRICA - FORNECIMENTO E INSTALAÇÃO. AF_12/2021</t>
  </si>
  <si>
    <t xml:space="preserve">LUVA PARA ELETRODUTO, PVC, ROSCÁVEL, DN 75 MM (2 1/2"), PARA REDE ENTERRADA DE DISTRIBUIÇÃO DE ENERGIA ELÉTRICA - FORNECIMENTO E INSTALAÇÃO. AF_12/2021</t>
  </si>
  <si>
    <t xml:space="preserve">LUVA PARA ELETRODUTO, PVC, ROSCÁVEL, DN 85 MM (3"),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</si>
  <si>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</si>
  <si>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CURVA 90 GRAUS PARA ELETRODUTO, PVC, ROSCÁVEL, DN 50 MM (1 1/2"), PARA REDE ENTERRADA DE DISTRIBUIÇÃO DE ENERGIA ELÉTRICA - FORNECIMENTO E INSTALAÇÃO. AF_12/2021</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</si>
  <si>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</si>
  <si>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</si>
  <si>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CURVA 90 GRAUS PARA ELETRODUTO, PVC, ROSCÁVEL, DN 85 MM (3"), PARA REDE ENTERRADA DE DISTRIBUIÇÃO DE ENERGIA ELÉTRICA - FORNECIMENTO E INSTALAÇÃO. AF_12/2021</t>
  </si>
  <si>
    <t xml:space="preserve">CURVA 90 GRAUS PARA ELETRODUTO, PVC, ROSCÁVEL, DN 110 MM (4"), PARA REDE ENTERRADA DE DISTRIBUIÇÃO DE ENERGIA ELÉTRICA - FORNECIMENTO E INSTALAÇÃO. AF_12/2021</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</si>
  <si>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</si>
  <si>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</si>
  <si>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</si>
  <si>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450/750 V, PARA CIRCUITOS TERMINAIS - FORNECIMENTO E INSTALAÇÃO. AF_12/2015</t>
  </si>
  <si>
    <t xml:space="preserve">CABO DE COBRE FLEXÍVEL ISOLADO, 1,5 MM², ANTI-CHAMA 0,6/1,0 KV,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</si>
  <si>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</si>
  <si>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</si>
  <si>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</si>
  <si>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</si>
  <si>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</si>
  <si>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</si>
  <si>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16 MM², ANTI-CHAMA 450/750 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</si>
  <si>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</si>
  <si>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</si>
  <si>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</si>
  <si>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</si>
  <si>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0,6/1,0 KV, PARA REDE ENTERRADA DE DISTRIBUIÇÃO DE ENERGIA ELÉTRICA - FORNECIMENTO E INSTALAÇÃO. AF_12/2021</t>
  </si>
  <si>
    <t xml:space="preserve">CABO DE COBRE FLEXÍVEL ISOLADO, 35 MM², ANTI-CHAMA 0,6/1,0 KV, PARA REDE ENTERRADA DE DISTRIBUIÇÃO DE ENERGIA ELÉTRICA - FORNECIMENTO E INSTALAÇÃO. AF_12/2021</t>
  </si>
  <si>
    <t xml:space="preserve">CABO DE COBRE FLEXÍVEL ISOLADO, 50 MM², ANTI-CHAMA 0,6/1,0 KV, PARA REDE ENTERRADA DE DISTRIBUIÇÃO DE ENERGIA ELÉTRICA - FORNECIMENTO E INSTALAÇÃO. AF_12/2021</t>
  </si>
  <si>
    <t xml:space="preserve">CABO DE COBRE FLEXÍVEL ISOLADO, 70 MM², ANTI-CHAMA 0,6/1,0 KV, PARA REDE ENTERRADA DE DISTRIBUIÇÃO DE ENERGIA ELÉTRICA - FORNECIMENTO E INSTALAÇÃO. AF_12/2021</t>
  </si>
  <si>
    <t xml:space="preserve">CABO DE COBRE FLEXÍVEL ISOLADO, 95 MM², ANTI-CHAMA 0,6/1,0 KV, PARA REDE ENTERRADA DE DISTRIBUIÇÃO DE ENERGIA ELÉTRICA - FORNECIMENTO E INSTALAÇÃO. AF_12/2021</t>
  </si>
  <si>
    <t xml:space="preserve">CABO DE COBRE FLEXÍVEL ISOLADO, 120 MM², ANTI-CHAMA 0,6/1,0 KV, PARA REDE ENTERRADA DE DISTRIBUIÇÃO DE ENERGIA ELÉTRICA - FORNECIMENTO E INSTALAÇÃO. AF_12/2021</t>
  </si>
  <si>
    <t xml:space="preserve">CABO DE COBRE FLEXÍVEL ISOLADO, 150 MM², ANTI-CHAMA 0,6/1,0 KV, PARA REDE ENTERRADA DE DISTRIBUIÇÃO DE ENERGIA ELÉTRICA - FORNECIMENTO E INSTALAÇÃO. AF_12/2021</t>
  </si>
  <si>
    <t xml:space="preserve">CABO DE COBRE FLEXÍVEL ISOLADO, 185 MM², ANTI-CHAMA 0,6/1,0 KV, PARA REDE ENTERRADA DE DISTRIBUIÇÃO DE ENERGIA ELÉTRICA - FORNECIMENTO E INSTALAÇÃO. AF_12/2021</t>
  </si>
  <si>
    <t xml:space="preserve">CABO DE COBRE FLEXÍVEL ISOLADO, 240 MM², ANTI-CHAMA 0,6/1,0 KV, PARA REDE ENTERRADA DE DISTRIBUIÇÃO DE ENERGIA ELÉTRICA - FORNECIMENTO E INSTALAÇÃO. AF_12/2021</t>
  </si>
  <si>
    <t xml:space="preserve">CABO DE COBRE FLEXÍVEL ISOLADO, 300 MM², ANTI-CHAMA 0,6/1,0 KV, PARA REDE ENTERRADA DE DISTRIBUIÇÃO DE ENERGIA ELÉTRICA - FORNECIMENTO E INSTALAÇÃO. AF_12/2021</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</si>
  <si>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</si>
  <si>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</si>
  <si>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</si>
  <si>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</si>
  <si>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</si>
  <si>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</si>
  <si>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 OCTOGONAL 4" X 4", PVC, INSTALADA EM LAJE - FORNECIMENTO E INSTALAÇÃO. AF_12/2015</t>
  </si>
  <si>
    <t xml:space="preserve">CAIXA OCTOGONAL 3" X 3",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</si>
  <si>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</si>
  <si>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</si>
  <si>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</si>
  <si>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</si>
  <si>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</si>
  <si>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</si>
  <si>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</si>
  <si>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</si>
  <si>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</si>
  <si>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</si>
  <si>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</si>
  <si>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</si>
  <si>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</si>
  <si>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</si>
  <si>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</si>
  <si>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</si>
  <si>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</si>
  <si>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</si>
  <si>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</si>
  <si>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</si>
  <si>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</si>
  <si>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</si>
  <si>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</si>
  <si>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</si>
  <si>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</si>
  <si>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</si>
  <si>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</si>
  <si>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</si>
  <si>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</si>
  <si>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</si>
  <si>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</si>
  <si>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</si>
  <si>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</si>
  <si>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</si>
  <si>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</si>
  <si>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</si>
  <si>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</si>
  <si>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</si>
  <si>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</si>
  <si>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</si>
  <si>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</si>
  <si>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</si>
  <si>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</si>
  <si>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</si>
  <si>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</si>
  <si>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</si>
  <si>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</si>
  <si>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</si>
  <si>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</si>
  <si>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</si>
  <si>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</si>
  <si>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</si>
  <si>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</si>
  <si>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</si>
  <si>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</si>
  <si>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</si>
  <si>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</si>
  <si>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DISJUNTOR MONOPOLAR TIPO DIN, CORRENTE NOMINAL DE 10A - FORNECIMENTO E INSTALAÇÃO. AF_10/2020</t>
  </si>
  <si>
    <t xml:space="preserve">DISJUNTOR MONOPOLAR TIPO DIN, CORRENTE NOMINAL DE 16A - FORNECIMENTO E INSTALAÇÃO. AF_10/2020</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</si>
  <si>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</si>
  <si>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</si>
  <si>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</si>
  <si>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</si>
  <si>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MONOPOLAR TIPO DIN, CORRENTE NOMINAL DE 50A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</si>
  <si>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</si>
  <si>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</si>
  <si>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</si>
  <si>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</si>
  <si>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</si>
  <si>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</si>
  <si>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</si>
  <si>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</si>
  <si>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16A - FORNECIMENTO E INSTALAÇÃO. AF_10/2020</t>
  </si>
  <si>
    <t xml:space="preserve">DISJUNTOR TRIPOLAR TIPO DIN, CORRENTE NOMINAL DE 20A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</si>
  <si>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</si>
  <si>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</si>
  <si>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</si>
  <si>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DISJUNTOR TRIPOLAR TIPO DIN, CORRENTE NOMINAL DE 50A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</si>
  <si>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</si>
  <si>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</si>
  <si>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</si>
  <si>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</si>
  <si>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</si>
  <si>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</si>
  <si>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</si>
  <si>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</si>
  <si>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24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</si>
  <si>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</si>
  <si>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</si>
  <si>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</si>
  <si>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</si>
  <si>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</si>
  <si>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</si>
  <si>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</si>
  <si>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</si>
  <si>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</si>
  <si>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</si>
  <si>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</si>
  <si>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</si>
  <si>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</si>
  <si>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</si>
  <si>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</si>
  <si>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</si>
  <si>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</si>
  <si>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</si>
  <si>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</si>
  <si>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</si>
  <si>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</si>
  <si>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</si>
  <si>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</si>
  <si>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</si>
  <si>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</si>
  <si>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</si>
  <si>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</si>
  <si>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</si>
  <si>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</si>
  <si>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</si>
  <si>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</si>
  <si>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</si>
  <si>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</si>
  <si>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</si>
  <si>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</si>
  <si>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</si>
  <si>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</si>
  <si>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</si>
  <si>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</si>
  <si>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</si>
  <si>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</si>
  <si>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</si>
  <si>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</si>
  <si>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</si>
  <si>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</si>
  <si>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</si>
  <si>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</si>
  <si>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</si>
  <si>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</si>
  <si>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</si>
  <si>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</si>
  <si>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</si>
  <si>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</si>
  <si>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</si>
  <si>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</si>
  <si>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</si>
  <si>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</si>
  <si>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</si>
  <si>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</si>
  <si>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</si>
  <si>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</si>
  <si>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</si>
  <si>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</si>
  <si>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</si>
  <si>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</si>
  <si>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</si>
  <si>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</si>
  <si>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</si>
  <si>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</si>
  <si>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</si>
  <si>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</si>
  <si>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</si>
  <si>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</si>
  <si>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</si>
  <si>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</si>
  <si>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</si>
  <si>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</si>
  <si>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</si>
  <si>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</si>
  <si>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</si>
  <si>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</si>
  <si>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</si>
  <si>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</si>
  <si>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</si>
  <si>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</si>
  <si>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</si>
  <si>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</si>
  <si>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</si>
  <si>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</si>
  <si>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</si>
  <si>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</si>
  <si>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</si>
  <si>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</si>
  <si>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</si>
  <si>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</si>
  <si>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</si>
  <si>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</si>
  <si>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</si>
  <si>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</si>
  <si>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</si>
  <si>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</si>
  <si>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</si>
  <si>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</si>
  <si>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</si>
  <si>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</si>
  <si>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</si>
  <si>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</si>
  <si>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</si>
  <si>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</si>
  <si>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</si>
  <si>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</si>
  <si>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</si>
  <si>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</si>
  <si>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</si>
  <si>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</si>
  <si>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</si>
  <si>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</si>
  <si>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</si>
  <si>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</si>
  <si>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</si>
  <si>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LUMINÁRIA DE EMERGÊNCIA, COM 30 LÂMPADAS LED DE 2 W, SEM REATOR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</si>
  <si>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</si>
  <si>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</si>
  <si>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</si>
  <si>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</si>
  <si>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</si>
  <si>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</si>
  <si>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t>
  </si>
  <si>
    <t xml:space="preserve">LÂMPADA TUBULAR FLUORESCENTE T8 DE 32/36 W, BASE G13 - FORNECIMENTO E INSTALAÇÃO. AF_02/2020_P</t>
  </si>
  <si>
    <t xml:space="preserve">LÂMPADA TUBULAR FLUORESCENTE T10 DE 20/40 W, BASE G13 - FORNECIMENTO E INSTALAÇÃO. AF_02/2020_P</t>
  </si>
  <si>
    <t xml:space="preserve">LÂMPADA TUBULAR FLUORESCENTE T5 DE 14 W, BASE G13 - FORNECIMENTO E INSTALAÇÃO. AF_02/2020_P</t>
  </si>
  <si>
    <t xml:space="preserve">LÂMPADA TUBULAR LED DE 9/10 W, BASE G13 - FORNECIMENTO E INSTALAÇÃO. AF_02/2020_P</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</si>
  <si>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</si>
  <si>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</si>
  <si>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</si>
  <si>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</si>
  <si>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</si>
  <si>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</si>
  <si>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</si>
  <si>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</si>
  <si>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LUMINÁRIA TIPO PLAFON CIRCULAR, DE SOBREPOR, COM LED DE 12/13 W - FORNECIMENTO E INSTALAÇÃO. AF_03/2022</t>
  </si>
  <si>
    <t xml:space="preserve">ENTRADA DE ENERGIA ELÉTRICA, AÉREA, MONOFÁSICA, COM CAIXA DE SOBREPOR, CABO DE 10 MM2 E DISJUNTOR DIN 50A (NÃO INCLUSO O POSTE DE CONCRETO). AF_07/2020_P</t>
  </si>
  <si>
    <t xml:space="preserve">ENTRADA DE ENERGIA ELÉTRICA, AÉREA, MONOFÁSICA, COM CAIXA DE SOBREPOR, CABO DE 16 MM2 E DISJUNTOR DIN 50A (NÃO INCLUSO O POSTE DE CONCRETO). AF_07/2020_P</t>
  </si>
  <si>
    <t xml:space="preserve">ENTRADA DE ENERGIA ELÉTRICA, AÉREA, MONOFÁSICA, COM CAIXA DE SOBREPOR, CABO DE 25 MM2 E DISJUNTOR DIN 50A (NÃO INCLUSO O POSTE DE CONCRETO). AF_07/2020_P</t>
  </si>
  <si>
    <t xml:space="preserve">ENTRADA DE ENERGIA ELÉTRICA, AÉREA, MONOFÁSICA, COM CAIXA DE SOBREPOR, CABO DE 35 MM2 E DISJUNTOR DIN 50A (NÃO INCLUSO O POSTE DE CONCRETO). AF_07/2020_P</t>
  </si>
  <si>
    <t xml:space="preserve">ENTRADA DE ENERGIA ELÉTRICA, AÉREA, MONOFÁSICA, COM CAIXA DE EMBUTIR, CABO DE 10 MM2 E DISJUNTOR DIN 50A (NÃO INCLUSO O POSTE DE CONCRETO). AF_07/2020_P</t>
  </si>
  <si>
    <t xml:space="preserve">ENTRADA DE ENERGIA ELÉTRICA, AÉREA, MONOFÁSICA, COM CAIXA DE EMBUTIR, CABO DE 16 MM2 E DISJUNTOR DIN 50A (NÃO INCLUSO O POSTE DE CONCRETO). AF_07/2020_P</t>
  </si>
  <si>
    <t xml:space="preserve">ENTRADA DE ENERGIA ELÉTRICA, AÉREA, MONOFÁSICA, COM CAIXA DE EMBUTIR, CABO DE 25 MM2 E DISJUNTOR DIN 50A (NÃO INCLUSO O POSTE DE CONCRETO). AF_07/2020_P</t>
  </si>
  <si>
    <t xml:space="preserve">ENTRADA DE ENERGIA ELÉTRICA, AÉREA, MONOFÁSICA, COM CAIXA DE EMBUTIR, CABO DE 35 MM2 E DISJUNTOR DIN 50A (NÃO INCLUSO O POSTE DE CONCRETO). AF_07/2020_P</t>
  </si>
  <si>
    <t xml:space="preserve">ENTRADA DE ENERGIA ELÉTRICA, AÉREA, BIFÁSICA, COM CAIXA DE SOBREPOR, CABO DE 10 MM2 E DISJUNTOR DIN 50A (NÃO INCLUSO O POSTE DE CONCRETO). AF_07/2020_P</t>
  </si>
  <si>
    <t xml:space="preserve">ENTRADA DE ENERGIA ELÉTRICA, AÉREA, BIFÁSICA, COM CAIXA DE SOBREPOR, CABO DE 16 MM2 E DISJUNTOR DIN 50A (NÃO INCLUSO O POSTE DE CONCRETO). AF_07/2020_P</t>
  </si>
  <si>
    <t xml:space="preserve">ENTRADA DE ENERGIA ELÉTRICA, AÉREA, BIFÁSICA, COM CAIXA DE SOBREPOR, CABO DE 25 MM2 E DISJUNTOR DIN 50A (NÃO INCLUSO O POSTE DE CONCRETO). AF_07/2020_P</t>
  </si>
  <si>
    <t xml:space="preserve">ENTRADA DE ENERGIA ELÉTRICA, AÉREA, BIFÁSICA, COM CAIXA DE SOBREPOR, CABO DE 35 MM2 E DISJUNTOR DIN 50A (NÃO INCLUSO O POSTE DE CONCRETO). AF_07/2020_P</t>
  </si>
  <si>
    <t xml:space="preserve">ENTRADA DE ENERGIA ELÉTRICA, AÉREA, BIFÁSICA, COM CAIXA DE EMBUTIR, CABO DE 10 MM2 E DISJUNTOR DIN 50A (NÃO INCLUSO O POSTE DE CONCRETO). AF_07/2020_P</t>
  </si>
  <si>
    <t xml:space="preserve">ENTRADA DE ENERGIA ELÉTRICA, AÉREA, BIFÁSICA, COM CAIXA DE EMBUTIR, CABO DE 16 MM2 E DISJUNTOR DIN 50A (NÃO INCLUSO O POSTE DE CONCRETO). AF_07/2020_P</t>
  </si>
  <si>
    <t xml:space="preserve">ENTRADA DE ENERGIA ELÉTRICA, AÉREA, BIFÁSICA, COM CAIXA DE EMBUTIR, CABO DE 25 MM2 E DISJUNTOR DIN 50A (NÃO INCLUSO O POSTE DE CONCRETO). AF_07/2020_P</t>
  </si>
  <si>
    <t xml:space="preserve">ENTRADA DE ENERGIA ELÉTRICA, AÉREA, BIFÁSICA, COM CAIXA DE EMBUTIR, CABO DE 35 MM2 E DISJUNTOR DIN 50A (NÃO INCLUSO O POSTE DE CONCRETO). AF_07/2020_P</t>
  </si>
  <si>
    <t xml:space="preserve">ENTRADA DE ENERGIA ELÉTRICA, AÉREA, TRIFÁSICA, COM CAIXA DE SOBREPOR, CABO DE 10 MM2 E DISJUNTOR DIN 50A (NÃO INCLUSO O POSTE DE CONCRETO). AF_07/2020_P</t>
  </si>
  <si>
    <t xml:space="preserve">ENTRADA DE ENERGIA ELÉTRICA, AÉREA, TRIFÁSICA, COM CAIXA DE SOBREPOR, CABO DE 16 MM2 E DISJUNTOR DIN 50A (NÃO INCLUSO O POSTE DE CONCRETO). AF_07/2020_P</t>
  </si>
  <si>
    <t xml:space="preserve">ENTRADA DE ENERGIA ELÉTRICA, AÉREA, TRIFÁSICA, COM CAIXA DE SOBREPOR, CABO DE 25 MM2 E DISJUNTOR DIN 50A (NÃO INCLUSO O POSTE DE CONCRETO). AF_07/2020_P</t>
  </si>
  <si>
    <t xml:space="preserve">ENTRADA DE ENERGIA ELÉTRICA, AÉREA, TRIFÁSICA, COM CAIXA DE SOBREPOR, CABO DE 35 MM2 E DISJUNTOR DIN 50A (NÃO INCLUSO O POSTE DE CONCRETO). AF_07/2020_P</t>
  </si>
  <si>
    <t xml:space="preserve">ENTRADA DE ENERGIA ELÉTRICA, AÉREA, TRIFÁSICA, COM CAIXA DE EMBUTIR, CABO DE 10 MM2 E DISJUNTOR DIN 50A (NÃO INCLUSO O POSTE DE CONCRETO). AF_07/2020</t>
  </si>
  <si>
    <t xml:space="preserve">ENTRADA DE ENERGIA ELÉTRICA, AÉREA, TRIFÁSICA, COM CAIXA DE EMBUTIR, CABO DE 16 MM2 E DISJUNTOR DIN 50A (NÃO INCLUSO O POSTE DE CONCRETO). AF_07/2020</t>
  </si>
  <si>
    <t xml:space="preserve">ENTRADA DE ENERGIA ELÉTRICA, AÉREA, TRIFÁSICA, COM CAIXA DE EMBUTIR, CABO DE 25 MM2 E DISJUNTOR DIN 50A (NÃO INCLUSO O POSTE DE CONCRETO). AF_07/2020</t>
  </si>
  <si>
    <t xml:space="preserve">ENTRADA DE ENERGIA ELÉTRICA, AÉREA, TRIFÁSICA, COM CAIXA DE EMBUTIR, CABO DE 35 MM2 E DISJUNTOR DIN 50A (NÃO INCLUSO O POSTE DE CONCRETO). AF_07/2020</t>
  </si>
  <si>
    <t xml:space="preserve">ENTRADA DE ENERGIA ELÉTRICA, SUBTERRÂNEA, MONOFÁSICA, COM CAIXA DE SOBREPOR, CABO DE 10 MM2 E DISJUNTOR DIN 50A (NÃO INCLUSA MURETA DE ALVENARIA). AF_07/2020_P</t>
  </si>
  <si>
    <t xml:space="preserve">ENTRADA DE ENERGIA ELÉTRICA, SUBTERRÂNEA, MONOFÁSICA, COM CAIXA DE SOBREPOR, CABO DE 16 MM2 E DISJUNTOR DIN 50A (NÃO INCLUSA MURETA DE ALVENARIA). AF_07/2020_P</t>
  </si>
  <si>
    <t xml:space="preserve">ENTRADA DE ENERGIA ELÉTRICA, SUBTERRÂNEA, MONOFÁSICA, COM CAIXA DE SOBREPOR, CABO DE 25 MM2 E DISJUNTOR DIN 50A (NÃO INCLUSA MURETA DE ALVENARIA). AF_07/2020_P</t>
  </si>
  <si>
    <t xml:space="preserve">ENTRADA DE ENERGIA ELÉTRICA, SUBTERRÂNEA, MONOFÁSICA, COM CAIXA DE SOBREPOR, CABO DE 35 MM2 E DISJUNTOR DIN 50A (NÃO INCLUSA MURETA DE ALVENARIA). AF_07/2020_P</t>
  </si>
  <si>
    <t xml:space="preserve">ENTRADA DE ENERGIA ELÉTRICA, SUBTERRÂNEA, MONOFÁSICA, COM CAIXA DE EMBUTIR, CABO DE 10 MM2 E DISJUNTOR DIN 50A (NÃO INCLUSA MURETA DE ALVENARIA). AF_07/2020_P</t>
  </si>
  <si>
    <t xml:space="preserve">ENTRADA DE ENERGIA ELÉTRICA, SUBTERRÂNEA, MONOFÁSICA, COM CAIXA DE EMBUTIR, CABO DE 16 MM2 E DISJUNTOR DIN 50A (NÃO INCLUSA MURETA DE ALVENARIA). AF_07/2020_P</t>
  </si>
  <si>
    <t xml:space="preserve">ENTRADA DE ENERGIA ELÉTRICA, SUBTERRÂNEA, MONOFÁSICA, COM CAIXA DE EMBUTIR, CABO DE 25 MM2 E DISJUNTOR DIN 50A (NÃO INCLUSA MURETA DE ALVENARIA). AF_07/2020_P</t>
  </si>
  <si>
    <t xml:space="preserve">ENTRADA DE ENERGIA ELÉTRICA, SUBTERRÂNEA, MONOFÁSICA, COM CAIXA DE EMBUTIR, CABO DE 35 MM2 E DISJUNTOR DIN 50A (NÃO INCLUSA MURETA DE ALVENARIA). AF_07/2020_P</t>
  </si>
  <si>
    <t xml:space="preserve">ENTRADA DE ENERGIA ELÉTRICA, SUBTERRÂNEA, BIFÁSICA, COM CAIXA DE SOBREPOR, CABO DE 10 MM2 E DISJUNTOR DIN 50A (NÃO INCLUSA MURETA DE ALVENARIA). AF_07/2020_P</t>
  </si>
  <si>
    <t xml:space="preserve">ENTRADA DE ENERGIA ELÉTRICA, SUBTERRÂNEA, BIFÁSICA, COM CAIXA DE SOBREPOR, CABO DE 16 MM2 E DISJUNTOR DIN 50A (NÃO INCLUSA MURETA DE ALVENARIA). AF_07/2020_P</t>
  </si>
  <si>
    <t xml:space="preserve">ENTRADA DE ENERGIA ELÉTRICA, SUBTERRÂNEA, BIFÁSICA, COM CAIXA DE SOBREPOR, CABO DE 25 MM2 E DISJUNTOR DIN 50A (NÃO INCLUSA MURETA DE ALVENARIA). AF_07/2020_P</t>
  </si>
  <si>
    <t xml:space="preserve">ENTRADA DE ENERGIA ELÉTRICA, SUBTERRÂNEA, BIFÁSICA, COM CAIXA DE SOBREPOR, CABO DE 35 MM2 E DISJUNTOR DIN 50A (NÃO INCLUSA MURETA DE ALVENARIA). AF_07/2020_P</t>
  </si>
  <si>
    <t xml:space="preserve">ENTRADA DE ENERGIA ELÉTRICA, SUBTERRÂNEA, BIFÁSICA, COM CAIXA DE EMBUTIR, CABO DE 10 MM2 E DISJUNTOR DIN 50A (NÃO INCLUSA MURETA DE ALVENARIA). AF_07/2020_P</t>
  </si>
  <si>
    <t xml:space="preserve">ENTRADA DE ENERGIA ELÉTRICA, SUBTERRÂNEA, BIFÁSICA, COM CAIXA DE EMBUTIR, CABO DE 16 MM2 E DISJUNTOR DIN 50A (NÃO INCLUSA MURETA DE ALVENARIA). AF_07/2020_P</t>
  </si>
  <si>
    <t xml:space="preserve">ENTRADA DE ENERGIA ELÉTRICA, SUBTERRÂNEA, BIFÁSICA, COM CAIXA DE EMBUTIR, CABO DE 25 MM2 E DISJUNTOR DIN 50A (NÃO INCLUSA MURETA DE ALVENARIA). AF_07/2020_P</t>
  </si>
  <si>
    <t xml:space="preserve">ENTRADA DE ENERGIA ELÉTRICA, SUBTERRÂNEA, BIFÁSICA, COM CAIXA DE EMBUTIR, CABO DE 35 MM2 E DISJUNTOR DIN 50A (NÃO INCLUSA MURETA DE ALVENARIA). AF_07/2020_P</t>
  </si>
  <si>
    <t xml:space="preserve">ENTRADA DE ENERGIA ELÉTRICA, SUBTERRÂNEA, TRIFÁSICA, COM CAIXA DE SOBREPOR, CABO DE 10 MM2 E DISJUNTOR DIN 50A (NÃO INCLUSA MURETA DE ALVENARIA). AF_07/2020_P</t>
  </si>
  <si>
    <t xml:space="preserve">ENTRADA DE ENERGIA ELÉTRICA, SUBTERRÂNEA, TRIFÁSICA, COM CAIXA DE SOBREPOR, CABO DE 16 MM2 E DISJUNTOR DIN 50A (NÃO INCLUSA MURETA DE ALVENARIA). AF_07/2020_P</t>
  </si>
  <si>
    <t xml:space="preserve">ENTRADA DE ENERGIA ELÉTRICA, SUBTERRÂNEA, TRIFÁSICA, COM CAIXA DE SOBREPOR, CABO DE 25 MM2 E DISJUNTOR DIN 50A (NÃO INCLUSA MURETA DE ALVENARIA). AF_07/2020_P</t>
  </si>
  <si>
    <t xml:space="preserve">ENTRADA DE ENERGIA ELÉTRICA, SUBTERRÂNEA, TRIFÁSICA, COM CAIXA DE SOBREPOR, CABO DE 35 MM2 E DISJUNTOR DIN 50A (NÃO INCLUSA MURETA DE ALVENARIA). AF_07/2020_P</t>
  </si>
  <si>
    <t xml:space="preserve">ENTRADA DE ENERGIA ELÉTRICA, SUBTERRÂNEA, TRIFÁSICA, COM CAIXA DE EMBUTIR, CABO DE 10 MM2 E DISJUNTOR DIN 50A (NÃO INCLUSA MURETA DE ALVENARIA). AF_07/2020</t>
  </si>
  <si>
    <t xml:space="preserve">ENTRADA DE ENERGIA ELÉTRICA, SUBTERRÂNEA, TRIFÁSICA, COM CAIXA DE EMBUTIR, CABO DE 16 MM2 E DISJUNTOR DIN 50A (NÃO INCLUSA MURETA DE ALVENARIA). AF_07/2020</t>
  </si>
  <si>
    <t xml:space="preserve">ENTRADA DE ENERGIA ELÉTRICA, SUBTERRÂNEA, TRIFÁSICA, COM CAIXA DE EMBUTIR, CABO DE 25 MM2 E DISJUNTOR DIN 50A (NÃO INCLUSA MURETA DE ALVENARIA). AF_07/2020</t>
  </si>
  <si>
    <t xml:space="preserve">ENTRADA DE ENERGIA ELÉTRICA, SUBTERRÂNEA, TRIFÁSICA, COM CAIXA DE EMBUTIR, CABO DE 35 MM2 E DISJUNTOR DIN 50A (NÃO INCLUSA MURETA DE ALVENARIA). AF_07/2020</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</si>
  <si>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</si>
  <si>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</si>
  <si>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</si>
  <si>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</si>
  <si>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</si>
  <si>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</si>
  <si>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</si>
  <si>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</si>
  <si>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</si>
  <si>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PINO, PARA TENSÃO 15 KV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</si>
  <si>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</si>
  <si>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</si>
  <si>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</si>
  <si>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</si>
  <si>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</si>
  <si>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</si>
  <si>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</si>
  <si>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</si>
  <si>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</si>
  <si>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</si>
  <si>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</si>
  <si>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</si>
  <si>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</si>
  <si>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</si>
  <si>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</si>
  <si>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</si>
  <si>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</si>
  <si>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</si>
  <si>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</si>
  <si>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</si>
  <si>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</si>
  <si>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RELÉ FOTOELÉTRICO PARA COMANDO DE ILUMINAÇÃO EXTERNA 1000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</si>
  <si>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</si>
  <si>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</si>
  <si>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</si>
  <si>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</si>
  <si>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</si>
  <si>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</si>
  <si>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</si>
  <si>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</si>
  <si>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MISTA 160 W - FORNECIMENTO E INSTALAÇÃO. AF_08/2020</t>
  </si>
  <si>
    <t xml:space="preserve">LÂMPADA MISTA 250 W - FORNECIMENTO E INSTALAÇÃO. AF_08/2020</t>
  </si>
  <si>
    <t xml:space="preserve">LÂMPADA MISTA 500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</si>
  <si>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</si>
  <si>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</si>
  <si>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</si>
  <si>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</si>
  <si>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</si>
  <si>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</si>
  <si>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</si>
  <si>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</si>
  <si>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</si>
  <si>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</si>
  <si>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</si>
  <si>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</si>
  <si>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</si>
  <si>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</si>
  <si>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</si>
  <si>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</si>
  <si>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</si>
  <si>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</si>
  <si>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</si>
  <si>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</si>
  <si>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</si>
  <si>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</si>
  <si>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</si>
  <si>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</si>
  <si>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</si>
  <si>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</si>
  <si>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</si>
  <si>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</si>
  <si>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</si>
  <si>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</si>
  <si>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</si>
  <si>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</si>
  <si>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</si>
  <si>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</si>
  <si>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</si>
  <si>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</si>
  <si>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</si>
  <si>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</si>
  <si>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</si>
  <si>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</si>
  <si>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</si>
  <si>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</si>
  <si>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</si>
  <si>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</si>
  <si>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</si>
  <si>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</si>
  <si>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</si>
  <si>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</si>
  <si>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</si>
  <si>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</si>
  <si>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</si>
  <si>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</si>
  <si>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</si>
  <si>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</si>
  <si>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</si>
  <si>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</si>
  <si>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</si>
  <si>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</si>
  <si>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</si>
  <si>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</si>
  <si>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</si>
  <si>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</si>
  <si>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</si>
  <si>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</si>
  <si>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</si>
  <si>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</si>
  <si>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</si>
  <si>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</si>
  <si>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</si>
  <si>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</si>
  <si>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</si>
  <si>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</si>
  <si>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</si>
  <si>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</si>
  <si>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</si>
  <si>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</si>
  <si>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</si>
  <si>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</si>
  <si>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</si>
  <si>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</si>
  <si>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</si>
  <si>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TRANSFORMADOR DE DISTRIBUIÇÃO, 500KVA, TRIFÁSICO, 60 HZ, CLASSE 15 KV, IMERSO EM ÓLEO MINERAL, INSTALAÇÃO EM SOLO (NÃO INCLUSO ABRIGO) - FORNECIMENTO E INSTALAÇÃO. AF_02/2022</t>
  </si>
  <si>
    <t xml:space="preserve">TRANSFORMADOR DE DISTRIBUIÇÃO, 750 KVA, TRIFÁSICO, 60 HZ, CLASSE 15 KV, IMERSO EM ÓLEO MINERAL, INSTALAÇÃO EM SOLO (NÃO INCLUSO ABRIGO) - FORNECIMENTO E INSTALAÇÃO. AF_02/2022</t>
  </si>
  <si>
    <t xml:space="preserve">TRANSFORMADOR DE DISTRIBUIÇÃO, 1000 KVA, TRIFÁSICO, 60 HZ, CLASSE 15 KV, IMERSO EM ÓLEO MINERAL, INSTALAÇÃO EM SOLO (NÃO INCLUSO ABRIGO) - FORNECIMENTO E INSTALAÇÃO. AF_02/2022</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</si>
  <si>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</si>
  <si>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</si>
  <si>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</si>
  <si>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</si>
  <si>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</si>
  <si>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</si>
  <si>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</si>
  <si>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</si>
  <si>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</si>
  <si>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</si>
  <si>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</si>
  <si>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</si>
  <si>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</si>
  <si>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</si>
  <si>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</si>
  <si>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</si>
  <si>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</si>
  <si>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</si>
  <si>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</si>
  <si>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</si>
  <si>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</si>
  <si>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</si>
  <si>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</si>
  <si>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</si>
  <si>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</si>
  <si>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</si>
  <si>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</si>
  <si>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</si>
  <si>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PLACA DE CONCRETO PRÉ-MOLDADO COMO PROTEÇÃO MECÂNICA ADICIONAL NO REATERRO PARA REDE ENTERRADA DE DISTRIBUIÇÃO DE ENERGIA ELÉTRICA - FORNECIMENTO E INSTALAÇÃO. AF_12/2021</t>
  </si>
  <si>
    <t xml:space="preserve">CONCRETAGEM COMO PROTEÇÃO MECÂNICA ADICIONAL NO REATERRO PARA REDE ENTERRADA DE DISTRIBUIÇÃO DE ENERGIA ELÉTRICA - FORNECIMENTO E INSTALAÇÃO. AF_12/2021</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</si>
  <si>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</si>
  <si>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t>
  </si>
  <si>
    <t xml:space="preserve">EXTINTOR DE INCÊNDIO PORTÁTIL COM CARGA DE CO2 DE 4 KG, CLASSE BC - FORNECIMENTO E INSTALAÇÃO. AF_10/2020_P</t>
  </si>
  <si>
    <t xml:space="preserve">EXTINTOR DE INCÊNDIO PORTÁTIL COM CARGA DE CO2 DE 6 KG, CLASSE BC - FORNECIMENTO E INSTALAÇÃO. AF_10/2020_P</t>
  </si>
  <si>
    <t xml:space="preserve">EXTINTOR DE INCÊNDIO PORTÁTIL COM CARGA DE PQS DE 4 KG, CLASSE BC - FORNECIMENTO E INSTALAÇÃO. AF_10/2020_P</t>
  </si>
  <si>
    <t xml:space="preserve">EXTINTOR DE INCÊNDIO PORTÁTIL COM CARGA DE PQS DE 6 KG, CLASSE BC - FORNECIMENTO E INSTALAÇÃO. AF_10/2020_P</t>
  </si>
  <si>
    <t xml:space="preserve">EXTINTOR DE INCÊNDIO PORTÁTIL COM CARGA DE PQS DE 8 KG, CLASSE BC - FORNECIMENTO E INSTALAÇÃO. AF_10/2020_P</t>
  </si>
  <si>
    <t xml:space="preserve">EXTINTOR DE INCÊNDIO PORTÁTIL COM CARGA DE PQS DE 12 KG, CLASSE BC - FORNECIMENTO E INSTALAÇÃO. AF_10/2020_P</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</si>
  <si>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</si>
  <si>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</si>
  <si>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</si>
  <si>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</si>
  <si>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</si>
  <si>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</si>
  <si>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</si>
  <si>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</si>
  <si>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</si>
  <si>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</si>
  <si>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</si>
  <si>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</si>
  <si>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</si>
  <si>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</si>
  <si>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</si>
  <si>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</si>
  <si>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</si>
  <si>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</si>
  <si>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</si>
  <si>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</si>
  <si>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</si>
  <si>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</si>
  <si>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</si>
  <si>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</si>
  <si>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</si>
  <si>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</si>
  <si>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</si>
  <si>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</si>
  <si>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</si>
  <si>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</si>
  <si>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</si>
  <si>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</si>
  <si>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</si>
  <si>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</si>
  <si>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</si>
  <si>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</si>
  <si>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</si>
  <si>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</si>
  <si>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</si>
  <si>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</si>
  <si>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</si>
  <si>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</si>
  <si>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</si>
  <si>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</si>
  <si>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</si>
  <si>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</si>
  <si>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</si>
  <si>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</si>
  <si>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</si>
  <si>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</si>
  <si>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PINTURA ANTICORROSIVA DE DUTO METÁLICO. AF_04/2018</t>
  </si>
  <si>
    <t xml:space="preserve">AR CONDICIONADO SPLIT INVERTER, HI-WALL (PAREDE), 9000 BTU/H, CICLO FRIO - FORNECIMENTO E INSTALAÇÃO. AF_11/2021_P</t>
  </si>
  <si>
    <t xml:space="preserve">AR CONDICIONADO SPLIT ON/OFF, HI-WALL (PAREDE), 9000 BTUS/H, CICLO FRIO - FORNECIMENTO E INSTALAÇÃO. AF_11/2021_P</t>
  </si>
  <si>
    <t xml:space="preserve">AR CONDICIONADO SPLIT ON/OFF, HI-WALL (PAREDE), 9000 BTUS/H, CICLO QUENTE/FRIO - FORNECIMENTO E INSTALAÇÃO. AF_11/2021_P</t>
  </si>
  <si>
    <t xml:space="preserve">AR CONDICIONADO SPLIT INVERTER, HI-WALL (PAREDE), 12000 BTU/H, CICLO FRIO - FORNECIMENTO E INSTALAÇÃO. AF_11/2021_P</t>
  </si>
  <si>
    <t xml:space="preserve">AR CONDICIONADO SPLIT ON/OFF, HI-WALL (PAREDE), 12000 BTUS/H, CICLO FRIO - FORNECIMENTO E INSTALAÇÃO. AF_11/2021_P</t>
  </si>
  <si>
    <t xml:space="preserve">AR CONDICIONADO SPLIT ON/OFF, HI-WALL (PAREDE), 12000 BTUS/H, CICLO QUENTE/FRIO - FORNECIMENTO E INSTALAÇÃO. AF_11/2021_P</t>
  </si>
  <si>
    <t xml:space="preserve">AR CONDICIONADO SPLIT INVERTER, HI-WALL (PAREDE), 18000 BTU/H, CICLO FRIO - FORNECIMENTO E INSTALAÇÃO. AF_11/2021_P</t>
  </si>
  <si>
    <t xml:space="preserve">AR CONDICIONADO SPLIT ON/OFF, HI-WALL (PAREDE), 18000 BTUS/H, CICLO FRIO - FORNECIMENTO E INSTALAÇÃO. AF_11/2021_P</t>
  </si>
  <si>
    <t xml:space="preserve">AR CONDICIONADO SPLIT ON/OFF, HI-WALL (PAREDE), 18000 BTUS/H, CICLO QUENTE/FRIO - FORNECIMENTO E INSTALAÇÃO. AF_11/2021_P</t>
  </si>
  <si>
    <t xml:space="preserve">AR CONDICIONADO SPLIT INVERTER, HI-WALL (PAREDE), 24000 BTU/H, CICLO FRIO - FORNECIMENTO E INSTALAÇÃO. AF_11/2021_P</t>
  </si>
  <si>
    <t xml:space="preserve">AR CONDICIONADO SPLIT ON/OFF, HI-WALL (PAREDE), 24000 BTUS/H, CICLO FRIO - FORNECIMENTO E INSTALAÇÃO. AF_11/2021_P</t>
  </si>
  <si>
    <t xml:space="preserve">AR CONDICIONADO SPLIT ON/OFF, HI-WALL (PAREDE), 24000 BTUS/H, CICLO QUENTE/FRIO - FORNECIMENTO E INSTALAÇÃO. AF_11/2021_P</t>
  </si>
  <si>
    <t xml:space="preserve">AR CONDICIONADO SPLIT INVERTER, PISO TETO, 18000 BTU/H, CICLO FRIO - FORNECIMENTO E INSTALAÇÃO. AF_11/2021_P</t>
  </si>
  <si>
    <t xml:space="preserve">AR CONDICIONADO SPLIT ON/OFF, PISO TETO, 18.000 BTU/H, CICLO FRIO - FORNECIMENTO E INSTALAÇÃO. AF_11/2021_P</t>
  </si>
  <si>
    <t xml:space="preserve">AR CONDICIONADO SPLIT INVERTER, PISO TETO, 24000 BTU/H, CICLO FRIO - FORNECIMENTO E INSTALAÇÃO. AF_11/2021_P</t>
  </si>
  <si>
    <t xml:space="preserve">AR CONDICIONADO SPLIT ON/OFF, PISO TETO, 24.000 BTU/H, CICLO FRIO - FORNECIMENTO E INSTALAÇÃO. AF_11/2021_P</t>
  </si>
  <si>
    <t xml:space="preserve">AR CONDICIONADO SPLIT INVERTER, PISO TETO, 24000 BTU/H, QUENTE/FRIO - FORNECIMENTO E INSTALAÇÃO. AF_11/2021_P</t>
  </si>
  <si>
    <t xml:space="preserve">AR CONDICIONADO SPLIT INVERTER, PISO TETO, 36000 BTU/H, CICLO FRIO - FORNECIMENTO E INSTALAÇÃO. AF_11/2021_P</t>
  </si>
  <si>
    <t xml:space="preserve">AR CONDICIONADO SPLIT ON/OFF, PISO TETO, 36.000 BTU/H, CICLO FRIO - FORNECIMENTO E INSTALAÇÃO. AF_11/2021_P</t>
  </si>
  <si>
    <t xml:space="preserve">AR CONDICIONADO SPLIT INVERTER, PISO TETO, 48000 BTU/H, CICLO FRIO - FORNECIMENTO E INSTALAÇÃO. AF_11/2021_P</t>
  </si>
  <si>
    <t xml:space="preserve">AR CONDICIONADO SPLIT ON/OFF, PISO TETO, 48.000 BTU/H, CICLO FRIO - FORNECIMENTO E INSTALAÇÃO. AF_11/2021_P</t>
  </si>
  <si>
    <t xml:space="preserve">AR CONDICIONADO SPLIT INVERTER, PISO TETO, APRESENTANDO ENTRE 54000 E 58000 BTU/H, CICLO FRIO - FORNECIMENTO E INSTALAÇÃO. AF_11/2021_P</t>
  </si>
  <si>
    <t xml:space="preserve">AR CONDICIONADO SPLIT ON/OFF, PISO TETO, 60.000 BTU/H, CICLO FRIO - FORNECIMENTO E INSTALAÇÃO. AF_11/2021_P</t>
  </si>
  <si>
    <t xml:space="preserve">AR CONDICIONADO SPLIT ON/OFF, CASSETE (TETO), FRIO 4 VIAS 18000 BTU/H - FORNECIMENTO E INSTALAÇÃO. AF_11/2021_P</t>
  </si>
  <si>
    <t xml:space="preserve">AR CONDICIONADO SPLIT ON/OFF, CASSETE (TETO), 18000 BTU/H, CICLO QUENTE/FRIO - FORNECIMENTO E INSTALAÇÃO. AF_11/2021_P</t>
  </si>
  <si>
    <t xml:space="preserve">AR CONDICIONADO SPLIT ON/OFF, CASSETE (TETO), FRIO 4 VIAS 24000 BTU/H - FORNECIMENTO E INSTALAÇÃO. AF_11/2021_P</t>
  </si>
  <si>
    <t xml:space="preserve">AR CONDICIONADO SPLIT ON/OFF, CASSETE (TETO), 24000 BTU/H, CICLO QUENTE/FRIO - FORNECIMENTO E INSTALAÇÃO. AF_11/2021_P</t>
  </si>
  <si>
    <t xml:space="preserve">AR CONDICIONADO SPLIT ON/OFF, CASSETE (TETO), FRIO 4 VIAS 36000 BTU/H - FORNECIMENTO E INSTALAÇÃO. AF_11/2021_P</t>
  </si>
  <si>
    <t xml:space="preserve">AR CONDICIONADO SPLIT ON/OFF, CASSETE (TETO), 36000 BTU/H, CICLO QUENTE/FRIO - FORNECIMENTO E INSTALAÇÃO. AF_11/2021_P</t>
  </si>
  <si>
    <t xml:space="preserve">AR CONDICIONADO SPLIT ON/OFF, CASSETE (TETO), FRIO 4 VIAS 48000 BTU/H - FORNECIMENTO E INSTALAÇÃO. AF_11/2021_P</t>
  </si>
  <si>
    <t xml:space="preserve">AR CONDICIONADO SPLIT ON/OFF, CASSETE (TETO), 48000 BTU/H, CICLO QUENTE/FRIO - FORNECIMENTO E INSTALAÇÃO. AF_11/2021_P</t>
  </si>
  <si>
    <t xml:space="preserve">AR CONDICIONADO SPLIT ON/OFF, CASSETE (TETO), FRIO 4 VIAS 60000 BTU/H - FORNECIMENTO E INSTALAÇÃO. AF_11/2021_P</t>
  </si>
  <si>
    <t xml:space="preserve">AR CONDICIONADO SPLIT ON/OFF, CASSETE (TETO), 60000 BTU/H, CICLO QUENTE/FRIO - FORNECIMENTO E INSTALAÇÃO. AF_11/2021_P</t>
  </si>
  <si>
    <t xml:space="preserve">AR CONDICIONADO SPLITÃO 10 TR - FORNECIMENTO E INSTALAÇÃO. AF_11/2021_P</t>
  </si>
  <si>
    <t xml:space="preserve">AR CONDICIONADO SPLITÃO 15 TR - FORNECIMENTO E INSTALAÇÃO. AF_11/2021_P</t>
  </si>
  <si>
    <t xml:space="preserve">RASGO E CHUMBAMENTO EM ALVENARIA PARA TUBOS DE SPLIT PAREDE DE 9000 A 24000 BTUS/H. AF_11/2021</t>
  </si>
  <si>
    <t xml:space="preserve">TUBO EM COBRE FLEXÍVEL, DN 1/4", COM ISOLAMENTO, INSTALADO EM FORRO, PARA RAMAL DE ALIMENTAÇÃO DE AR CONDICIONADO, INCLUSO FIXADOR. AF_11/2021</t>
  </si>
  <si>
    <t xml:space="preserve">TUBO EM COBRE FLEXÍVEL, DN 3/8", COM ISOLAMENTO, INSTALADO EM FORRO, PARA RAMAL DE ALIMENTAÇÃO DE AR CONDICIONADO, INCLUSO FIXADOR. AF_11/2021</t>
  </si>
  <si>
    <t xml:space="preserve">TUBO EM COBRE FLEXÍVEL, DN 1/2", COM ISOLAMENTO, INSTALADO EM FORRO, PARA RAMAL DE ALIMENTAÇÃO DE AR CONDICIONADO, INCLUSO FIXADOR. AF_11/2021</t>
  </si>
  <si>
    <t xml:space="preserve">TUBO EM COBRE FLEXÍVEL, DN 5/8", COM ISOLAMENTO, INSTALADO EM FORRO, PARA RAMAL DE ALIMENTAÇÃO DE AR CONDICIONADO, INCLUSO FIXADOR. AF_11/2021</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</si>
  <si>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</si>
  <si>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</si>
  <si>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</si>
  <si>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</si>
  <si>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</si>
  <si>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</si>
  <si>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</si>
  <si>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</si>
  <si>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</si>
  <si>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RACK FECHADO PARA SERVIDOR - FORNECIMENTO E INSTALAÇÃO. AF_11/2019</t>
  </si>
  <si>
    <t xml:space="preserve">BLOCO DE ENGATE RÁPIDO PARA BASTIDOR TIPO M10 - FORNECIMENTO E INSTALAÇÃO. AF_11/2019</t>
  </si>
  <si>
    <t xml:space="preserve">TOMADA PARA TELEFONE RJ11 - FORNECIMENTO E INSTALAÇÃO. AF_11/2019</t>
  </si>
  <si>
    <t xml:space="preserve">PATCH PANEL 48 PORTAS, CATEGORIA 5E - FORNECIMENTO E INSTALAÇÃO. AF_11/2019</t>
  </si>
  <si>
    <t xml:space="preserve">RACK ABERTO EM COLUNA 44U PARA SERVIDOR - FORNECIMENTO E INSTALAÇÃO. AF_11/2019</t>
  </si>
  <si>
    <t xml:space="preserve">TUBO, PVC, SOLDÁVEL, DN 20MM, INSTALADO EM RAMAL OU SUB-RAMAL DE ÁGUA - FORNECIMENTO E INSTALAÇÃO. AF_06/2022</t>
  </si>
  <si>
    <t xml:space="preserve">TUBO, PVC, SOLDÁVEL, DN 25MM, INSTALADO EM RAMAL OU SUB-RAMAL DE ÁGUA - FORNECIMENTO E INSTALAÇÃO. AF_06/2022</t>
  </si>
  <si>
    <t xml:space="preserve">TUBO, PVC, SOLDÁVEL, DN 32MM, INSTALADO EM RAMAL OU SUB-RAMAL DE ÁGUA - FORNECIMENTO E INSTALAÇÃO. AF_06/2022</t>
  </si>
  <si>
    <t xml:space="preserve">TUBO, PVC, SOLDÁVEL, DN 20MM, INSTALADO EM RAMAL DE DISTRIBUIÇÃO DE ÁGUA - FORNECIMENTO E INSTALAÇÃO. AF_06/2022</t>
  </si>
  <si>
    <t xml:space="preserve">TUBO, PVC, SOLDÁVEL, DN 25MM, INSTALADO EM RAMAL DE DISTRIBUIÇÃO DE ÁGUA - FORNECIMENTO E INSTALAÇÃO. AF_06/2022</t>
  </si>
  <si>
    <t xml:space="preserve">TUBO, PVC, SOLDÁVEL, DN 32MM, INSTALADO EM RAMAL DE DISTRIBUIÇÃO DE ÁGUA - FORNECIMENTO E INSTALAÇÃO. AF_06/2022</t>
  </si>
  <si>
    <t xml:space="preserve">TUBO, PVC, SOLDÁVEL, DN 25MM, INSTALADO EM PRUMADA DE ÁGUA - FORNECIMENTO E INSTALAÇÃO. AF_06/2022</t>
  </si>
  <si>
    <t xml:space="preserve">TUBO, PVC, SOLDÁVEL, DN 32MM, INSTALADO EM PRUMADA DE ÁGUA - FORNECIMENTO E INSTALAÇÃO. AF_06/2022</t>
  </si>
  <si>
    <t xml:space="preserve">TUBO, PVC, SOLDÁVEL, DN 40MM, INSTALADO EM PRUMADA DE ÁGUA - FORNECIMENTO E INSTALAÇÃO. AF_06/2022</t>
  </si>
  <si>
    <t xml:space="preserve">TUBO, PVC, SOLDÁVEL, DN 50MM, INSTALADO EM PRUMADA DE ÁGUA - FORNECIMENTO E INSTALAÇÃO. AF_06/2022</t>
  </si>
  <si>
    <t xml:space="preserve">TUBO, PVC, SOLDÁVEL, DN 60MM, INSTALADO EM PRUMADA DE ÁGUA - FORNECIMENTO E INSTALAÇÃO. AF_06/2022</t>
  </si>
  <si>
    <t xml:space="preserve">TUBO, PVC, SOLDÁVEL, DN 75MM, INSTALADO EM PRUMADA DE ÁGUA - FORNECIMENTO E INSTALAÇÃO. AF_06/2022</t>
  </si>
  <si>
    <t xml:space="preserve">TUBO, PVC, SOLDÁVEL, DN 85MM, INSTALADO EM PRUMADA DE ÁGUA - FORNECIMENTO E INSTALAÇÃO. AF_06/2022</t>
  </si>
  <si>
    <t xml:space="preserve">TUBO PVC, SÉRIE R, ÁGUA PLUVIAL, DN 40 MM, FORNECIDO E INSTALADO EM RAMAL DE ENCAMINHAMENTO. AF_06/2022</t>
  </si>
  <si>
    <t xml:space="preserve">TUBO PVC, SÉRIE R, ÁGUA PLUVIAL, DN 50 MM, FORNECIDO E INSTALADO EM RAMAL DE ENCAMINHAMENTO. AF_06/2022</t>
  </si>
  <si>
    <t xml:space="preserve">TUBO PVC, SÉRIE R, ÁGUA PLUVIAL, DN 75 MM, FORNECIDO E INSTALADO EM RAMAL DE ENCAMINHAMENTO. AF_06/2022</t>
  </si>
  <si>
    <t xml:space="preserve">TUBO PVC, SÉRIE R, ÁGUA PLUVIAL, DN 100 MM, FORNECIDO E INSTALADO EM RAMAL DE ENCAMINHAMENTO. AF_06/2022</t>
  </si>
  <si>
    <t xml:space="preserve">TUBO PVC, SÉRIE R, ÁGUA PLUVIAL, DN 75 MM, FORNECIDO E INSTALADO EM CONDUTORES VERTICAIS DE ÁGUAS PLUVIAIS. AF_06/2022</t>
  </si>
  <si>
    <t xml:space="preserve">TUBO PVC, SÉRIE R, ÁGUA PLUVIAL, DN 100 MM, FORNECIDO E INSTALADO EM CONDUTORES VERTICAIS DE ÁGUAS PLUVIAIS. AF_06/2022</t>
  </si>
  <si>
    <t xml:space="preserve">TUBO PVC, SÉRIE R, ÁGUA PLUVIAL, DN 150 MM, FORNECIDO E INSTALADO EM CONDUTORES VERTICAIS DE ÁGUAS PLUVIAIS. AF_06/2022</t>
  </si>
  <si>
    <t xml:space="preserve">TUBO, CPVC, SOLDÁVEL, DN 15MM, INSTALADO EM RAMAL OU SUB-RAMAL DE ÁGUA - FORNECIMENTO E INSTALAÇÃO. AF_06/2022</t>
  </si>
  <si>
    <t xml:space="preserve">TUBO, CPVC, SOLDÁVEL, DN 22MM, INSTALADO EM RAMAL OU SUB-RAMAL DE ÁGUA - FORNECIMENTO E INSTALAÇÃO. AF_06/2022</t>
  </si>
  <si>
    <t xml:space="preserve">TUBO, CPVC, SOLDÁVEL, DN 28MM, INSTALADO EM RAMAL OU SUB-RAMAL DE ÁGUA - FORNECIMENTO E INSTALAÇÃO. AF_06/2022</t>
  </si>
  <si>
    <t xml:space="preserve">TUBO, CPVC, SOLDÁVEL, DN 35MM, INSTALADO EM RAMAL OU SUB-RAMAL DE ÁGUA   FORNECIMENTO E INSTALAÇÃO. AF_06/2022</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</si>
  <si>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</si>
  <si>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</si>
  <si>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</si>
  <si>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</si>
  <si>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AF_06/2022</t>
  </si>
  <si>
    <t xml:space="preserve">TUBO, CPVC, SOLDÁVEL, DN 28MM, INSTALADO EM RAMAL DE DISTRIBUIÇÃO DE ÁGUA - FORNECIMENTO E INSTALAÇÃO. AF_06/2022</t>
  </si>
  <si>
    <t xml:space="preserve">TUBO, CPVC, SOLDÁVEL, DN 35MM, INSTALADO EM PRUMADA DE ÁGUA   FORNECIMENTO E INSTALAÇÃO. AF_06/2022</t>
  </si>
  <si>
    <t xml:space="preserve">TUBO, CPVC, SOLDÁVEL, DN 42MM, INSTALADO EM PRUMADA DE ÁGUA   FORNECIMENTO E INSTALAÇÃO. AF_06/2022</t>
  </si>
  <si>
    <t xml:space="preserve">TUBO, CPVC, SOLDÁVEL, DN 73MM, INSTALADO EM PRUMADA DE ÁGUA   FORNECIMENTO E INSTALAÇÃO. AF_06/2022</t>
  </si>
  <si>
    <t xml:space="preserve">TUBO, CPVC, SOLDÁVEL, DN 89MM, INSTALADO EM PRUMADA DE ÁGUA   FORNECIMENTO E INSTALAÇÃO. AF_06/2022</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</si>
  <si>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</si>
  <si>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</si>
  <si>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</si>
  <si>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</si>
  <si>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</si>
  <si>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</si>
  <si>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</si>
  <si>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</si>
  <si>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</si>
  <si>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</si>
  <si>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</si>
  <si>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</si>
  <si>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</si>
  <si>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</si>
  <si>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</si>
  <si>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</si>
  <si>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</si>
  <si>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</si>
  <si>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</si>
  <si>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DE HIDRÁULICA PREDIAL - FORNECIMENTO E INSTALAÇÃO. AF_04/2022</t>
  </si>
  <si>
    <t xml:space="preserve">TUBO EM COBRE RÍGIDO, DN 28 MM, CLASSE E, SEM ISOLAMENTO, INSTALADO EM PRUMADA DE HIDRÁULICA PREDIAL - FORNECIMENTO E INSTALAÇÃO. AF_04/2022</t>
  </si>
  <si>
    <t xml:space="preserve">TUBO EM COBRE RÍGIDO, DN 35 MM, CLASSE E, SEM ISOLAMENTO, INSTALADO EM PRUMADA DE HIDRÁULICA PREDIAL - FORNECIMENTO E INSTALAÇÃO. AF_04/2022</t>
  </si>
  <si>
    <t xml:space="preserve">TUBO EM COBRE RÍGIDO, DN 42 MM, CLASSE E, SEM ISOLAMENTO, INSTALADO EM PRUMADA DE HIDRÁULICA PREDIAL - FORNECIMENTO E INSTALAÇÃO. AF_04/2022</t>
  </si>
  <si>
    <t xml:space="preserve">TUBO EM COBRE RÍGIDO, DN 54 MM, CLASSE E, SEM ISOLAMENTO, INSTALADO EM PRUMADA DE HIDRÁULICA PREDIAL - FORNECIMENTO E INSTALAÇÃO. AF_04/2022</t>
  </si>
  <si>
    <t xml:space="preserve">TUBO EM COBRE RÍGIDO, DN 66 MM, CLASSE E, SEM ISOLAMENTO, INSTALADO EM PRUMADA DE HIDRÁULICA PREDIAL - FORNECIMENTO E INSTALAÇÃO. AF_04/2022</t>
  </si>
  <si>
    <t xml:space="preserve">TUBO EM COBRE RÍGIDO, DN 22 MM, CLASSE E, COM ISOLAMENTO, INSTALADO EM PRUMADA DE HIDRÁULICA PREDIAL - FORNECIMENTO E INSTALAÇÃO. AF_04/2022</t>
  </si>
  <si>
    <t xml:space="preserve">TUBO EM COBRE RÍGIDO, DN 28 MM, CLASSE E, COM ISOLAMENTO, INSTALADO EM PRUMADA DE HIDRÁULICA PREDIAL - FORNECIMENTO E INSTALAÇÃO. AF_04/2022</t>
  </si>
  <si>
    <t xml:space="preserve">TUBO EM COBRE RÍGIDO, DN 35 MM, CLASSE E, COM ISOLAMENTO, INSTALADO EM PRUMADA DE HIDRÁULICA PREDIAL - FORNECIMENTO E INSTALAÇÃO. AF_04/2022</t>
  </si>
  <si>
    <t xml:space="preserve">TUBO EM COBRE RÍGIDO, DN 42 MM, CLASSE E, COM ISOLAMENTO, INSTALADO EM PRUMADA DE HIDRÁULICA PREDIAL - FORNECIMENTO E INSTALAÇÃO. AF_04/2022</t>
  </si>
  <si>
    <t xml:space="preserve">TUBO EM COBRE RÍGIDO, DN 54 MM, CLASSE E, COM ISOLAMENTO, INSTALADO EM PRUMADA DE HIDRÁULICA PREDIAL - FORNECIMENTO E INSTALAÇÃO. AF_04/2022</t>
  </si>
  <si>
    <t xml:space="preserve">TUBO EM COBRE RÍGIDO, DN 66 MM, CLASSE E, COM ISOLAMENTO, INSTALADO EM PRUMADA DE HIDRÁULICA PREDIAL - FORNECIMENTO E INSTALAÇÃO. AF_04/2022</t>
  </si>
  <si>
    <t xml:space="preserve">TUBO EM COBRE RÍGIDO, DN 15 MM, CLASSE E, SEM ISOLAMENTO, INSTALADO EM RAMAL DE DISTRIBUIÇÃO DE HIDRÁULICA PREDIAL - FORNECIMENTO E INSTALAÇÃO. AF_04/2022</t>
  </si>
  <si>
    <t xml:space="preserve">TUBO EM COBRE RÍGIDO, DN 22 MM, CLASSE E, SEM ISOLAMENTO, INSTALADO EM RAMAL DE DISTRIBUIÇÃO DE HIDRÁULICA PREDIAL - FORNECIMENTO E INSTALAÇÃO. AF_04/2022</t>
  </si>
  <si>
    <t xml:space="preserve">TUBO EM COBRE RÍGIDO, DN 28 MM, CLASSE E, SEM ISOLAMENTO, INSTALADO EM RAMAL DE DISTRIBUIÇÃO DE HIDRÁULICA PREDIAL - FORNECIMENTO E INSTALAÇÃO. AF_04/2022</t>
  </si>
  <si>
    <t xml:space="preserve">TUBO EM COBRE RÍGIDO, DN 15 MM, CLASSE E, COM ISOLAMENTO, INSTALADO EM RAMAL DE DISTRIBUIÇÃO DE HIDRÁULICA PREDIAL - FORNECIMENTO E INSTALAÇÃO. AF_04/2022</t>
  </si>
  <si>
    <t xml:space="preserve">TUBO EM COBRE RÍGIDO, DN 22 MM, CLASSE E, COM ISOLAMENTO, INSTALADO EM RAMAL DE DISTRIBUIÇÃO DE HIDRÁULICA PREDIAL - FORNECIMENTO E INSTALAÇÃO. AF_04/2022</t>
  </si>
  <si>
    <t xml:space="preserve">TUBO EM COBRE RÍGIDO, DN 28 MM, CLASSE E, COM ISOLAMENTO, INSTALADO EM RAMAL DE DISTRIBUIÇÃO DE HIDRÁULICA PREDIAL - FORNECIMENTO E INSTALAÇÃO. AF_04/2022</t>
  </si>
  <si>
    <t xml:space="preserve">TUBO EM COBRE RÍGIDO, DN 15 MM, CLASSE E, SEM ISOLAMENTO, INSTALADO EM RAMAL E SUB-RAMAL DE HIDRÁULICA PREDIAL - FORNECIMENTO E INSTALAÇÃO. AF_04/2022</t>
  </si>
  <si>
    <t xml:space="preserve">TUBO EM COBRE RÍGIDO, DN 22 MM, CLASSE E, SEM ISOLAMENTO, INSTALADO EM RAMAL E SUB-RAMAL DE HIDRÁULICA PREDIAL - FORNECIMENTO E INSTALAÇÃO. AF_04/2022</t>
  </si>
  <si>
    <t xml:space="preserve">TUBO EM COBRE RÍGIDO, DN 28 MM, CLASSE E, SEM ISOLAMENTO, INSTALADO EM RAMAL E SUB-RAMAL DE HIDRÁULICA PREDIAL - FORNECIMENTO E INSTALAÇÃO. AF_04/2022</t>
  </si>
  <si>
    <t xml:space="preserve">TUBO EM COBRE RÍGIDO, DN 15 MM, CLASSE E, COM ISOLAMENTO, INSTALADO EM RAMAL E SUB-RAMAL DE HIDRÁULICA PREDIAL - FORNECIMENTO E INSTALAÇÃO. AF_04/2022</t>
  </si>
  <si>
    <t xml:space="preserve">TUBO EM COBRE RÍGIDO, DN 22 MM, CLASSE E, COM ISOLAMENTO, INSTALADO EM RAMAL E SUB-RAMAL DE HIDRÁULICA PREDIAL - FORNECIMENTO E INSTALAÇÃO. AF_04/2022</t>
  </si>
  <si>
    <t xml:space="preserve">TUBO EM COBRE RÍGIDO, DN 28 MM, CLASSE E, COM ISOLAMENTO, INSTALADO EM RAMAL E SUB-RAMAL DE HIDRÁULICA PREDIAL - FORNECIMENTO E INSTALAÇÃO. AF_04/2022</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</si>
  <si>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</si>
  <si>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</si>
  <si>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</si>
  <si>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</si>
  <si>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</si>
  <si>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</si>
  <si>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</si>
  <si>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</si>
  <si>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</si>
  <si>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</si>
  <si>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</si>
  <si>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</si>
  <si>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</si>
  <si>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</si>
  <si>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</si>
  <si>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</si>
  <si>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</si>
  <si>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</si>
  <si>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</si>
  <si>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</si>
  <si>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</si>
  <si>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</si>
  <si>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</si>
  <si>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</si>
  <si>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</si>
  <si>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</si>
  <si>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</si>
  <si>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</si>
  <si>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</si>
  <si>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</si>
  <si>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</si>
  <si>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</si>
  <si>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</si>
  <si>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</si>
  <si>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</si>
  <si>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</si>
  <si>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</si>
  <si>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</si>
  <si>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</si>
  <si>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</si>
  <si>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</si>
  <si>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</si>
  <si>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</si>
  <si>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</si>
  <si>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</si>
  <si>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</si>
  <si>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</si>
  <si>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</si>
  <si>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</si>
  <si>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</si>
  <si>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</si>
  <si>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</si>
  <si>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</si>
  <si>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</si>
  <si>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</si>
  <si>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</si>
  <si>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</si>
  <si>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</si>
  <si>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</si>
  <si>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</si>
  <si>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</si>
  <si>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</si>
  <si>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</si>
  <si>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</si>
  <si>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</si>
  <si>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</si>
  <si>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</si>
  <si>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</si>
  <si>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</si>
  <si>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</si>
  <si>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</si>
  <si>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</si>
  <si>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</si>
  <si>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</si>
  <si>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</si>
  <si>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</si>
  <si>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</si>
  <si>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</si>
  <si>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</si>
  <si>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</si>
  <si>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</si>
  <si>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</si>
  <si>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</si>
  <si>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</si>
  <si>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</si>
  <si>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</si>
  <si>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</si>
  <si>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</si>
  <si>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</si>
  <si>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</si>
  <si>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</si>
  <si>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</si>
  <si>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</si>
  <si>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</si>
  <si>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</si>
  <si>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</si>
  <si>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</si>
  <si>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</si>
  <si>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</si>
  <si>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</si>
  <si>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</si>
  <si>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</si>
  <si>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</si>
  <si>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</si>
  <si>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</si>
  <si>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</si>
  <si>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</si>
  <si>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</si>
  <si>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</si>
  <si>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</si>
  <si>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</si>
  <si>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</si>
  <si>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</si>
  <si>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DE GÁS COMBUSTÍVEL - FORNECIMENTO E INSTALAÇÃO. AF_04/2022</t>
  </si>
  <si>
    <t xml:space="preserve">TUBO EM COBRE RÍGIDO, DN 28 MM, CLASSE A, SEM ISOLAMENTO, INSTALADO EM PRUMADA DE GÁS COMBUSTÍVEL - FORNECIMENTO E INSTALAÇÃO. AF_04/2022</t>
  </si>
  <si>
    <t xml:space="preserve">TUBO EM COBRE RÍGIDO, DN 35 MM, CLASSE A, SEM ISOLAMENTO, INSTALADO EM PRUMADA DE GÁS COMBUSTÍVEL - FORNECIMENTO E INSTALAÇÃO. AF_04/2022</t>
  </si>
  <si>
    <t xml:space="preserve">TUBO EM COBRE RÍGIDO, DN 42 MM, CLASSE A, SEM ISOLAMENTO, INSTALADO EM PRUMADA DE GÁS COMBUSTÍVEL - FORNECIMENTO E INSTALAÇÃO. AF_04/2022</t>
  </si>
  <si>
    <t xml:space="preserve">TUBO EM COBRE RÍGIDO, DN 54 MM, CLASSE A, SEM ISOLAMENTO, INSTALADO EM PRUMADA DE GÁS COMBUSTÍVEL - FORNECIMENTO E INSTALAÇÃO. AF_04/2022</t>
  </si>
  <si>
    <t xml:space="preserve">TUBO EM COBRE RÍGIDO, DN 66 MM, CLASSE A, SEM ISOLAMENTO, INSTALADO EM PRUMADA DE GÁS COMBUSTÍVEL - FORNECIMENTO E INSTALAÇÃO. AF_04/2022</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</si>
  <si>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</si>
  <si>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</si>
  <si>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</si>
  <si>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</si>
  <si>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</si>
  <si>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</si>
  <si>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</si>
  <si>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</si>
  <si>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</si>
  <si>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</si>
  <si>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</si>
  <si>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</si>
  <si>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</si>
  <si>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</si>
  <si>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</si>
  <si>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</si>
  <si>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</si>
  <si>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</si>
  <si>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</si>
  <si>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</si>
  <si>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COM TUBO LUVA, DN 16, INSTALADO EM IMPLANTAÇÃO DE INSTALAÇÕES DE GÁS - FORNECIMENTO E INSTALAÇÃO. AF_01/2020</t>
  </si>
  <si>
    <t xml:space="preserve">TUBO, PEX, MULTICAMADA, COM TUBO LUVA, DN 20, INSTALADO EM IMPLANTAÇÃO DE INSTALAÇÕES DE GÁS - FORNECIMENTO E INSTALAÇÃO. AF_01/2020</t>
  </si>
  <si>
    <t xml:space="preserve">TUBO, PEX, MULTICAMADA, COM TUBO LUVA, DN 26, INSTALADO EM IMPLANTAÇÃO DE INSTALAÇÕES DE GÁS - FORNECIMENTO E INSTALAÇÃO. AF_01/2020</t>
  </si>
  <si>
    <t xml:space="preserve">TUBO, PEX, MULTICAMADA, COM TUBO LUVA,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</si>
  <si>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</si>
  <si>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</si>
  <si>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</si>
  <si>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</si>
  <si>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PEX, MULTICAMADA, COM TUBO LUVA, DN 16, INSTALADO EM RAMAL INTERNO DE INSTALAÇÕES DE GÁS - FORNECIMENTO E INSTALAÇÃO. AF_01/2020</t>
  </si>
  <si>
    <t xml:space="preserve">TUBO, PEX, MULTICAMADA, COM TUBO LUVA, DN 20, INSTALADO EM RAMAL INTERNO DE INSTALAÇÕES DE GÁS - FORNECIMENTO E INSTALAÇÃO. AF_01/2020</t>
  </si>
  <si>
    <t xml:space="preserve">TUBO, PEX, MULTICAMADA, COM TUBO LUVA, DN 26, INSTALADO EM RAMAL INTERNO DE INSTALAÇÕES DE GÁS - FORNECIMENTO E INSTALAÇÃO. AF_01/2020</t>
  </si>
  <si>
    <t xml:space="preserve">TUBO, PEX, MULTICAMADA, COM TUBO LUVA,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</si>
  <si>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</si>
  <si>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</si>
  <si>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</si>
  <si>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</si>
  <si>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</si>
  <si>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</si>
  <si>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</si>
  <si>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</si>
  <si>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</si>
  <si>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</si>
  <si>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</si>
  <si>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</si>
  <si>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</si>
  <si>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</si>
  <si>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</si>
  <si>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</si>
  <si>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</si>
  <si>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</si>
  <si>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TUBO EM COBRE RÍGIDO, DN 15 MM, CLASSE E, SEM ISOLAMENTO, INSTALADO EM RAMAL E SUB-RAMAL DE GÁS COMBUSTÍVEL - FORNECIMENTO E INSTALAÇÃO. AF_04/2022</t>
  </si>
  <si>
    <t xml:space="preserve">TUBO EM COBRE RÍGIDO, DN 22 MM, CLASSE E, SEM ISOLAMENTO, INSTALADO EM RAMAL E SUB-RAMAL DE GÁS COMBUSTÍVEL - FORNECIMENTO E INSTALAÇÃO. AF_04/2022</t>
  </si>
  <si>
    <t xml:space="preserve">TUBO EM COBRE RÍGIDO, DN 28 MM, CLASSE E, SEM ISOLAMENTO, INSTALADO EM RAMAL E SUB-RAMAL DE GÁS COMBUSTÍVEL - FORNECIMENTO E INSTALAÇÃO. AF_04/2022</t>
  </si>
  <si>
    <t xml:space="preserve">TUBO EM COBRE RÍGIDO, DN 15 MM, CLASSE A, SEM ISOLAMENTO, INSTALADO EM RAMAL E SUB-RAMAL DE GÁS MEDICINAL - FORNECIMENTO E INSTALAÇÃO. AF_04/2022</t>
  </si>
  <si>
    <t xml:space="preserve">TUBO EM COBRE RÍGIDO, DN 22 MM, CLASSE A, SEM ISOLAMENTO, INSTALADO EM RAMAL E SUB-RAMAL DE GÁS MEDICINAL - FORNECIMENTO E INSTALAÇÃO. AF_04/2022</t>
  </si>
  <si>
    <t xml:space="preserve">TUBO EM COBRE RÍGIDO, DN 28 MM, CLASSE A, SEM ISOLAMENTO, INSTALADO EM RAMAL E SUB-RAMAL DE GÁS MEDICINAL - FORNECIMENTO E INSTALAÇÃO. AF_04/2022</t>
  </si>
  <si>
    <t xml:space="preserve">TUBO EM COBRE RÍGIDO, DN 15 MM, CLASSE E, SEM ISOLAMENTO, INSTALADO EM RAMAL E SUB-RAMAL DE AQUECIMENTO SOLAR - FORNECIMENTO E INSTALAÇÃO. AF_04/2022</t>
  </si>
  <si>
    <t xml:space="preserve">TUBO EM COBRE RÍGIDO, DN 22 MM, CLASSE E, SEM ISOLAMENTO, INSTALADO EM RAMAL E SUB-RAMAL DE AQUECIMENTO SOLAR - FORNECIMENTO E INSTALAÇÃO. AF_04/2022</t>
  </si>
  <si>
    <t xml:space="preserve">TUBO EM COBRE RÍGIDO, DN 28 MM, CLASSE E, SEM ISOLAMENTO, INSTALADO EM RAMAL E SUB-RAMAL DE AQUECIMENTO SOLAR - FORNECIMENTO E INSTALAÇÃO. AF_04/2022</t>
  </si>
  <si>
    <t xml:space="preserve">TUBO EM COBRE RÍGIDO, DN 15 MM, CLASSE E, COM ISOLAMENTO, INSTALADO EM RAMAL E SUB-RAMAL DE AQUECIMENTO SOLAR - FORNECIMENTO E INSTALAÇÃO. AF_04/2022</t>
  </si>
  <si>
    <t xml:space="preserve">TUBO EM COBRE RÍGIDO, DN 22 MM, CLASSE E, COM ISOLAMENTO, INSTALADO EM RAMAL E SUB-RAMAL DE AQUECIMENTO SOLAR - FORNECIMENTO E INSTALAÇÃO. AF_04/2022</t>
  </si>
  <si>
    <t xml:space="preserve">TUBO EM COBRE RÍGIDO, DN 28 MM, CLASSE E, COM ISOLAMENTO, INSTALADO EM RAMAL E SUB-RAMAL DE AQUECIMENTO SOLAR - FORNECIMENTO E INSTALAÇÃO. AF_04/2022</t>
  </si>
  <si>
    <t xml:space="preserve">TUBO, PVC, SOLDÁVEL, DN 40MM, INSTALADO EM RAMAL DE DISTRIBUIÇÃO DE ÁGUA - FORNECIMENTO E INSTALAÇÃO. AF_06/2022</t>
  </si>
  <si>
    <t xml:space="preserve">TUBO, PVC, SOLDÁVEL, DN 50MM, INSTALADO EM RAMAL DE DISTRIBUIÇÃO DE ÁGUA - FORNECIMENTO E INSTALAÇÃO. AF_06/2022</t>
  </si>
  <si>
    <t xml:space="preserve">TUBO, CPVC, SOLDÁVEL, DN 42MM, INSTALADO EM RAMAL DE DISTRIBUIÇÃO DE ÁGUA - FORNECIMENTO E INSTALAÇÃO. AF_06/2022</t>
  </si>
  <si>
    <t xml:space="preserve">TUBO PVC, SÉRIE R, ÁGUA PLUVIAL, DN 150 MM, FORNECIDO E INSTALADO EM RAMAL DE ENCAMINHAMENTO. AF_06/2022</t>
  </si>
  <si>
    <t xml:space="preserve">JOELHO 90 GRAUS, PVC, SOLDÁVEL, DN 20MM, INSTALADO EM RAMAL OU SUB-RAMAL DE ÁGUA - FORNECIMENTO E INSTALAÇÃO. AF_06/2022</t>
  </si>
  <si>
    <t xml:space="preserve">JOELHO 45 GRAUS, PVC, SOLDÁVEL, DN 20MM, INSTALADO EM RAMAL OU SUB-RAMAL DE ÁGUA - FORNECIMENTO E INSTALAÇÃO. AF_06/2022</t>
  </si>
  <si>
    <t xml:space="preserve">CURVA 90 GRAUS, PVC, SOLDÁVEL, DN 20MM, INSTALADO EM RAMAL OU SUB-RAMAL DE ÁGUA - FORNECIMENTO E INSTALAÇÃO. AF_06/2022</t>
  </si>
  <si>
    <t xml:space="preserve">CURVA 45 GRAUS, PVC, SOLDÁVEL, DN 20MM, INSTALADO EM RAMAL OU SUB-RAMAL DE ÁGUA - FORNECIMENTO E INSTALAÇÃO. AF_06/2022</t>
  </si>
  <si>
    <t xml:space="preserve">JOELHO 90 GRAUS, PVC, SOLDÁVEL, DN 25MM, INSTALADO EM RAMAL OU SUB-RAMAL DE ÁGUA - FORNECIMENTO E INSTALAÇÃO. AF_06/2022</t>
  </si>
  <si>
    <t xml:space="preserve">JOELHO 45 GRAUS, PVC, SOLDÁVEL, DN 25MM, INSTALADO EM RAMAL OU SUB-RAMAL DE ÁGUA - FORNECIMENTO E INSTALAÇÃO. AF_06/2022</t>
  </si>
  <si>
    <t xml:space="preserve">CURVA 90 GRAUS, PVC, SOLDÁVEL, DN 25MM, INSTALADO EM RAMAL OU SUB-RAMAL DE ÁGUA - FORNECIMENTO E INSTALAÇÃO. AF_06/2022</t>
  </si>
  <si>
    <t xml:space="preserve">CURVA 45 GRAUS, PVC, SOLDÁVEL, DN 25MM, INSTALADO EM RAMAL OU SUB-RAMAL DE ÁGUA - FORNECIMENTO E INSTALAÇÃO. AF_06/2022</t>
  </si>
  <si>
    <t xml:space="preserve">JOELHO 90 GRAUS COM BUCHA DE LATÃO, PVC, SOLDÁVEL, DN 25MM, X 3/4  INSTALADO EM RAMAL OU SUB-RAMAL DE ÁGUA - FORNECIMENTO E INSTALAÇÃO. AF_06/2022</t>
  </si>
  <si>
    <t xml:space="preserve">JOELHO 90 GRAUS, PVC, SOLDÁVEL, DN 32MM, INSTALADO EM RAMAL OU SUB-RAMAL DE ÁGUA - FORNECIMENTO E INSTALAÇÃO. AF_06/2022</t>
  </si>
  <si>
    <t xml:space="preserve">JOELHO 45 GRAUS, PVC, SOLDÁVEL, DN 32MM, INSTALADO EM RAMAL OU SUB-RAMAL DE ÁGUA - FORNECIMENTO E INSTALAÇÃO. AF_06/2022</t>
  </si>
  <si>
    <t xml:space="preserve">CURVA 90 GRAUS, PVC, SOLDÁVEL, DN 32MM, INSTALADO EM RAMAL OU SUB-RAMAL DE ÁGUA - FORNECIMENTO E INSTALAÇÃO. AF_06/2022</t>
  </si>
  <si>
    <t xml:space="preserve">CURVA 45 GRAUS, PVC, SOLDÁVEL, DN 32MM, INSTALADO EM RAMAL OU SUB-RAMAL DE ÁGUA - FORNECIMENTO E INSTALAÇÃO. AF_06/2022</t>
  </si>
  <si>
    <t xml:space="preserve">LUVA, PVC, SOLDÁVEL, DN 20MM, INSTALADO EM RAMAL OU SUB-RAMAL DE ÁGUA - FORNECIMENTO E INSTALAÇÃO. AF_06/2022</t>
  </si>
  <si>
    <t xml:space="preserve">LUVA DE CORRER, PVC, SOLDÁVEL, DN 20MM, INSTALADO EM RAMAL OU SUB-RAMAL DE ÁGUA - FORNECIMENTO E INSTALAÇÃO. AF_06/2022</t>
  </si>
  <si>
    <t xml:space="preserve">LUVA DE REDUÇÃO, PVC, SOLDÁVEL, DN 25MM X 20MM, INSTALADO EM RAMAL OU SUB-RAMAL DE ÁGUA - FORNECIMENTO E INSTALAÇÃO. AF_06/2022</t>
  </si>
  <si>
    <t xml:space="preserve">LUVA COM BUCHA DE LATÃO, PVC, SOLDÁVEL, DN 20MM X 1/2", INSTALADO EM RAMAL OU SUB-RAMAL DE ÁGUA - FORNECIMENTO E INSTALAÇÃO. AF_06/2022</t>
  </si>
  <si>
    <t xml:space="preserve">UNIÃO, PVC, SOLDÁVEL, DN 20MM, INSTALADO EM RAMAL OU SUB-RAMAL DE ÁGUA - FORNECIMENTO E INSTALAÇÃO. AF_06/2022</t>
  </si>
  <si>
    <t xml:space="preserve">ADAPTADOR CURTO COM BOLSA E ROSCA PARA REGISTRO, PVC, SOLDÁVEL, DN 20MM X 1/2 , INSTALADO EM RAMAL OU SUB-RAMAL DE ÁGUA - FORNECIMENTO E INSTALAÇÃO. AF_06/2022</t>
  </si>
  <si>
    <t xml:space="preserve">CURVA DE TRANSPOSIÇÃO, PVC, SOLDÁVEL, DN 20MM, INSTALADO EM RAMAL OU SUB-RAMAL DE ÁGUA - FORNECIMENTO E INSTALAÇÃO. AF_06/2022</t>
  </si>
  <si>
    <t xml:space="preserve">LUVA, PVC, SOLDÁVEL, DN 25MM, INSTALADO EM RAMAL OU SUB-RAMAL DE ÁGUA - FORNECIMENTO E INSTALAÇÃO. AF_06/2022</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</si>
  <si>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</si>
  <si>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AF_06/2022</t>
  </si>
  <si>
    <t xml:space="preserve">LUVA COM BUCHA DE LATÃO, PVC, SOLDÁVEL, DN 25MM X 3/4 , INSTALADO EM RAMAL OU SUB-RAMAL DE ÁGUA - FORNECIMENTO E INSTALAÇÃO. AF_06/2022</t>
  </si>
  <si>
    <t xml:space="preserve">UNIÃO, PVC, SOLDÁVEL, DN 25MM, INSTALADO EM RAMAL OU SUB-RAMAL DE ÁGUA - FORNECIMENTO E INSTALAÇÃO. AF_06/2022</t>
  </si>
  <si>
    <t xml:space="preserve">ADAPTADOR CURTO COM BOLSA E ROSCA PARA REGISTRO, PVC, SOLDÁVEL, DN 25MM X 3/4 , INSTALADO EM RAMAL OU SUB-RAMAL DE ÁGUA - FORNECIMENTO E INSTALAÇÃO. AF_06/2022</t>
  </si>
  <si>
    <t xml:space="preserve">CURVA DE TRANSPOSIÇÃO, PVC, SOLDÁVEL, DN 25MM, INSTALADO EM RAMAL OU SUB-RAMAL DE ÁGUA   FORNECIMENTO E INSTALAÇÃO. AF_06/2022</t>
  </si>
  <si>
    <t xml:space="preserve">LUVA SOLDÁVEL E COM ROSCA, PVC, SOLDÁVEL, DN 25MM X 3/4 , INSTALADO EM RAMAL OU SUB-RAMAL DE ÁGUA - FORNECIMENTO E INSTALAÇÃO. AF_06/2022</t>
  </si>
  <si>
    <t xml:space="preserve">LUVA, PVC, SOLDÁVEL, DN 32MM, INSTALADO EM RAMAL OU SUB-RAMAL DE ÁGUA - FORNECIMENTO E INSTALAÇÃO. AF_06/2022</t>
  </si>
  <si>
    <t xml:space="preserve">LUVA DE CORRER, PVC, SOLDÁVEL, DN 32MM, INSTALADO EM RAMAL OU SUB-RAMAL DE ÁGUA   FORNECIMENTO E INSTALAÇÃO. AF_06/2022</t>
  </si>
  <si>
    <t xml:space="preserve">LUVA SOLDÁVEL E COM ROSCA, PVC, SOLDÁVEL, DN 32MM X 1 , INSTALADO EM RAMAL OU SUB-RAMAL DE ÁGUA - FORNECIMENTO E INSTALAÇÃO. AF_06/2022</t>
  </si>
  <si>
    <t xml:space="preserve">UNIÃO, PVC, SOLDÁVEL, DN 32MM, INSTALADO EM RAMAL OU SUB-RAMAL DE ÁGUA - FORNECIMENTO E INSTALAÇÃO. AF_06/2022</t>
  </si>
  <si>
    <t xml:space="preserve">ADAPTADOR CURTO COM BOLSA E ROSCA PARA REGISTRO, PVC, SOLDÁVEL, DN 32MM X 1 , INSTALADO EM RAMAL OU SUB-RAMAL DE ÁGUA - FORNECIMENTO E INSTALAÇÃO. AF_06/2022</t>
  </si>
  <si>
    <t xml:space="preserve">CURVA DE TRANSPOSIÇÃO, PVC, SOLDÁVEL, DN 32MM, INSTALADO EM RAMAL OU SUB-RAMAL DE ÁGUA   FORNECIMENTO E INSTALAÇÃO. AF_06/2022</t>
  </si>
  <si>
    <t xml:space="preserve">TE, PVC, SOLDÁVEL, DN 20MM, INSTALADO EM RAMAL OU SUB-RAMAL DE ÁGUA - FORNECIMENTO E INSTALAÇÃO. AF_06/2022</t>
  </si>
  <si>
    <t xml:space="preserve">TÊ COM BUCHA DE LATÃO NA BOLSA CENTRAL, PVC, SOLDÁVEL, DN 20MM X 1/2 , INSTALADO EM RAMAL OU SUB-RAMAL DE ÁGUA - FORNECIMENTO E INSTALAÇÃO. AF_06/2022</t>
  </si>
  <si>
    <t xml:space="preserve">TE, PVC, SOLDÁVEL, DN 25MM, INSTALADO EM RAMAL OU SUB-RAMAL DE ÁGUA - FORNECIMENTO E INSTALAÇÃO. AF_06/2022</t>
  </si>
  <si>
    <t xml:space="preserve">TÊ COM BUCHA DE LATÃO NA BOLSA CENTRAL, PVC, SOLDÁVEL, DN 25MM X 1/2 , INSTALADO EM RAMAL OU SUB-RAMAL DE ÁGUA - FORNECIMENTO E INSTALAÇÃO. AF_06/2022</t>
  </si>
  <si>
    <t xml:space="preserve">TÊ DE REDUÇÃO, PVC, SOLDÁVEL, DN 25MM X 20MM, INSTALADO EM RAMAL OU SUB-RAMAL DE ÁGUA - FORNECIMENTO E INSTALAÇÃO. AF_06/2022</t>
  </si>
  <si>
    <t xml:space="preserve">TE, PVC, SOLDÁVEL, DN 32MM, INSTALADO EM RAMAL OU SUB-RAMAL DE ÁGUA - FORNECIMENTO E INSTALAÇÃO. AF_06/2022</t>
  </si>
  <si>
    <t xml:space="preserve">TÊ COM BUCHA DE LATÃO NA BOLSA CENTRAL, PVC, SOLDÁVEL, DN 32MM X 3/4 , INSTALADO EM RAMAL OU SUB-RAMAL DE ÁGUA - FORNECIMENTO E INSTALAÇÃO. AF_06/2022</t>
  </si>
  <si>
    <t xml:space="preserve">TÊ DE REDUÇÃO, PVC, SOLDÁVEL, DN 32MM X 25MM, INSTALADO EM RAMAL OU SUB-RAMAL DE ÁGUA - FORNECIMENTO E INSTALAÇÃO. AF_06/2022</t>
  </si>
  <si>
    <t xml:space="preserve">JOELHO 90 GRAUS, PVC, SOLDÁVEL, DN 20MM, INSTALADO EM RAMAL DE DISTRIBUIÇÃO DE ÁGUA - FORNECIMENTO E INSTALAÇÃO. AF_06/2022</t>
  </si>
  <si>
    <t xml:space="preserve">JOELHO 45 GRAUS, PVC, SOLDÁVEL, DN 20MM, INSTALADO EM RAMAL DE DISTRIBUIÇÃO DE ÁGUA - FORNECIMENTO E INSTALAÇÃO. AF_06/2022</t>
  </si>
  <si>
    <t xml:space="preserve">CURVA 90 GRAUS, PVC, SOLDÁVEL, DN 20MM, INSTALADO EM RAMAL DE DISTRIBUIÇÃO DE ÁGUA - FORNECIMENTO E INSTALAÇÃO. AF_06/2022</t>
  </si>
  <si>
    <t xml:space="preserve">CURVA 45 GRAUS, PVC, SOLDÁVEL, DN 20MM, INSTALADO EM RAMAL DE DISTRIBUIÇÃO DE ÁGUA - FORNECIMENTO E INSTALAÇÃO. AF_06/2022</t>
  </si>
  <si>
    <t xml:space="preserve">JOELHO 90 GRAUS, PVC, SOLDÁVEL, DN 25MM, INSTALADO EM RAMAL DE DISTRIBUIÇÃO DE ÁGUA - FORNECIMENTO E INSTALAÇÃO. AF_06/2022</t>
  </si>
  <si>
    <t xml:space="preserve">JOELHO 45 GRAUS, PVC, SOLDÁVEL, DN 25MM, INSTALADO EM RAMAL DE DISTRIBUIÇÃO DE ÁGUA - FORNECIMENTO E INSTALAÇÃO. AF_06/2022</t>
  </si>
  <si>
    <t xml:space="preserve">CURVA 90 GRAUS, PVC, SOLDÁVEL, DN 25MM, INSTALADO EM RAMAL DE DISTRIBUIÇÃO DE ÁGUA - FORNECIMENTO E INSTALAÇÃO. AF_06/2022</t>
  </si>
  <si>
    <t xml:space="preserve">CURVA 45 GRAUS, PVC, SOLDÁVEL, DN 25MM, INSTALADO EM RAMAL DE DISTRIBUIÇÃO DE ÁGUA - FORNECIMENTO E INSTALAÇÃO. AF_06/2022</t>
  </si>
  <si>
    <t xml:space="preserve">JOELHO 90 GRAUS, PVC, SOLDÁVEL, DN 25MM, X 3/4  INSTALADO EM RAMAL DE DISTRIBUIÇÃO DE ÁGUA - FORNECIMENTO E INSTALAÇÃO. AF_06/2022</t>
  </si>
  <si>
    <t xml:space="preserve">JOELHO 90 GRAUS, PVC, SOLDÁVEL, DN 32MM, INSTALADO EM RAMAL DE DISTRIBUIÇÃO DE ÁGUA - FORNECIMENTO E INSTALAÇÃO. AF_06/2022</t>
  </si>
  <si>
    <t xml:space="preserve">JOELHO 45 GRAUS, PVC, SOLDÁVEL, DN 32MM, INSTALADO EM RAMAL DE DISTRIBUIÇÃO DE ÁGUA - FORNECIMENTO E INSTALAÇÃO. AF_06/2022</t>
  </si>
  <si>
    <t xml:space="preserve">CURVA 90 GRAUS, PVC, SOLDÁVEL, DN 32MM, INSTALADO EM RAMAL DE DISTRIBUIÇÃO DE ÁGUA - FORNECIMENTO E INSTALAÇÃO. AF_06/2022</t>
  </si>
  <si>
    <t xml:space="preserve">CURVA 45 GRAUS, PVC, SOLDÁVEL, DN 32MM, INSTALADO EM RAMAL DE DISTRIBUIÇÃO DE ÁGUA - FORNECIMENTO E INSTALAÇÃO. AF_06/2022</t>
  </si>
  <si>
    <t xml:space="preserve">LUVA, PVC, SOLDÁVEL, DN 20MM, INSTALADO EM RAMAL DE DISTRIBUIÇÃO DE ÁGUA - FORNECIMENTO E INSTALAÇÃO. AF_06/2022</t>
  </si>
  <si>
    <t xml:space="preserve">LUVA DE CORRER, PVC, SOLDÁVEL, DN 20MM, INSTALADO EM RAMAL DE DISTRIBUIÇÃO DE ÁGUA - FORNECIMENTO E INSTALAÇÃO. AF_06/2022</t>
  </si>
  <si>
    <t xml:space="preserve">LUVA DE REDUÇÃO, PVC, SOLDÁVEL, DN 25MM X 20MM, INSTALADO EM RAMAL DE DISTRIBUIÇÃO DE ÁGUA - FORNECIMENTO E INSTALAÇÃO. AF_06/2022</t>
  </si>
  <si>
    <t xml:space="preserve">UNIÃO, PVC, SOLDÁVEL, DN 20MM, INSTALADO EM RAMAL DE DISTRIBUIÇÃO DE ÁGUA - FORNECIMENTO E INSTALAÇÃO. AF_06/2022</t>
  </si>
  <si>
    <t xml:space="preserve">CURVA DE TRANSPOSIÇÃO, PVC, SOLDÁVEL, DN 20MM, INSTALADO EM RAMAL DE DISTRIBUIÇÃO DE ÁGUA   FORNECIMENTO E INSTALAÇÃO. AF_06/2022</t>
  </si>
  <si>
    <t xml:space="preserve">LUVA, PVC, SOLDÁVEL, DN 25MM, INSTALADO EM RAMAL DE DISTRIBUIÇÃO DE ÁGUA - FORNECIMENTO E INSTALAÇÃO. AF_06/2022</t>
  </si>
  <si>
    <t xml:space="preserve">LUVA DE CORRER, PVC, SOLDÁVEL, DN 25MM, INSTALADO EM RAMAL DE DISTRIBUIÇÃO DE ÁGUA - FORNECIMENTO E INSTALAÇÃO. AF_06/2022</t>
  </si>
  <si>
    <t xml:space="preserve">LUVA DE REDUÇÃO, PVC, SOLDÁVEL, DN 32MM X 25MM, INSTALADO EM RAMAL DE DISTRIBUIÇÃO DE ÁGUA - FORNECIMENTO E INSTALAÇÃO. AF_06/2022</t>
  </si>
  <si>
    <t xml:space="preserve">LUVA COM BUCHA DE LATÃO, PVC, SOLDÁVEL, DN 25MM X 3/4 , INSTALADO EM RAMAL DE DISTRIBUIÇÃO DE ÁGUA - FORNECIMENTO E INSTALAÇÃO. AF_06/2022</t>
  </si>
  <si>
    <t xml:space="preserve">UNIÃO, PVC, SOLDÁVEL, DN 25MM, INSTALADO EM RAMAL DE DISTRIBUIÇÃO DE ÁGUA - FORNECIMENTO E INSTALAÇÃO. AF_06/2022</t>
  </si>
  <si>
    <t xml:space="preserve">ADAPTADOR CURTO COM BOLSA E ROSCA PARA REGISTRO, PVC, SOLDÁVEL, DN 25MM X 3/4 , INSTALADO EM RAMAL DE DISTRIBUIÇÃO DE ÁGUA - FORNECIMENTO E INSTALAÇÃO. AF_06/2022</t>
  </si>
  <si>
    <t xml:space="preserve">CURVA DE TRANSPOSIÇÃO, PVC, SOLDÁVEL, DN 25MM, INSTALADO EM RAMAL DE DISTRIBUIÇÃO DE ÁGUA   FORNECIMENTO E INSTALAÇÃO. AF_06/2022</t>
  </si>
  <si>
    <t xml:space="preserve">LUVA, PVC, SOLDÁVEL, DN 32MM, INSTALADO EM RAMAL DE DISTRIBUIÇÃO DE ÁGUA - FORNECIMENTO E INSTALAÇÃO. AF_06/2022</t>
  </si>
  <si>
    <t xml:space="preserve">LUVA DE CORRER, PVC, SOLDÁVEL, DN 32MM, INSTALADO EM RAMAL DE DISTRIBUIÇÃO DE ÁGUA   FORNECIMENTO E INSTALAÇÃO. AF_06/2022</t>
  </si>
  <si>
    <t xml:space="preserve">LUVA DE REDUÇÃO, PVC, SOLDÁVEL, DN 40MM X 32MM, INSTALADO EM RAMAL DE DISTRIBUIÇÃO DE ÁGUA - FORNECIMENTO E INSTALAÇÃO. AF_06/2022</t>
  </si>
  <si>
    <t xml:space="preserve">LUVA SOLDÁVEL E COM ROSCA, PVC, SOLDÁVEL, DN 32MM X 1 , INSTALADO EM RAMAL DE DISTRIBUIÇÃO DE ÁGUA - FORNECIMENTO E INSTALAÇÃO. AF_06/2022</t>
  </si>
  <si>
    <t xml:space="preserve">UNIÃO, PVC, SOLDÁVEL, DN 32MM, INSTALADO EM RAMAL DE DISTRIBUIÇÃO DE ÁGUA - FORNECIMENTO E INSTALAÇÃO. AF_06/2022</t>
  </si>
  <si>
    <t xml:space="preserve">ADAPTADOR CURTO COM BOLSA E ROSCA PARA REGISTRO, PVC, SOLDÁVEL, DN 32MM X 1 , INSTALADO EM RAMAL DE DISTRIBUIÇÃO DE ÁGUA - FORNECIMENTO E INSTALAÇÃO. AF_06/2022</t>
  </si>
  <si>
    <t xml:space="preserve">CURVA DE TRANSPOSIÇÃO, PVC, SOLDÁVEL, DN 32MM, INSTALADO EM RAMAL DE DISTRIBUIÇÃO DE ÁGUA   FORNECIMENTO E INSTALAÇÃO. AF_06/2022</t>
  </si>
  <si>
    <t xml:space="preserve">TE, PVC, SOLDÁVEL, DN 20MM, INSTALADO EM RAMAL DE DISTRIBUIÇÃO DE ÁGUA - FORNECIMENTO E INSTALAÇÃO. AF_06/2022</t>
  </si>
  <si>
    <t xml:space="preserve">TÊ SOLDÁVEL E COM ROSCA NA BOLSA CENTRAL, PVC, SOLDÁVEL, DN 20MM X 1/2 , INSTALADO EM RAMAL DE DISTRIBUIÇÃO DE ÁGUA - FORNECIMENTO E INSTALAÇÃO. AF_06/2022</t>
  </si>
  <si>
    <t xml:space="preserve">TE, PVC, SOLDÁVEL, DN 25MM, INSTALADO EM RAMAL DE DISTRIBUIÇÃO DE ÁGUA - FORNECIMENTO E INSTALAÇÃO. AF_06/2022</t>
  </si>
  <si>
    <t xml:space="preserve">TÊ DE REDUÇÃO, PVC, SOLDÁVEL, DN 25MM X 20MM, INSTALADO EM RAMAL DE DISTRIBUIÇÃO DE ÁGUA - FORNECIMENTO E INSTALAÇÃO. AF_06/2022</t>
  </si>
  <si>
    <t xml:space="preserve">TE, PVC, SOLDÁVEL, DN 32MM, INSTALADO EM RAMAL DE DISTRIBUIÇÃO DE ÁGUA - FORNECIMENTO E INSTALAÇÃO. AF_06/2022</t>
  </si>
  <si>
    <t xml:space="preserve">TÊ COM BUCHA DE LATÃO NA BOLSA CENTRAL, PVC, SOLDÁVEL, DN 32MM X 3/4 , INSTALADO EM RAMAL DE DISTRIBUIÇÃO DE ÁGUA - FORNECIMENTO E INSTALAÇÃO. AF_06/2022</t>
  </si>
  <si>
    <t xml:space="preserve">TÊ DE REDUÇÃO, PVC, SOLDÁVEL, DN 32MM X 25MM, INSTALADO EM RAMAL DE DISTRIBUIÇÃO DE ÁGUA - FORNECIMENTO E INSTALAÇÃO. AF_06/2022</t>
  </si>
  <si>
    <t xml:space="preserve">JOELHO 90 GRAUS, PVC, SOLDÁVEL, DN 25MM, INSTALADO EM PRUMADA DE ÁGUA - FORNECIMENTO E INSTALAÇÃO. AF_06/2022</t>
  </si>
  <si>
    <t xml:space="preserve">JOELHO 45 GRAUS, PVC, SOLDÁVEL, DN 25MM, INSTALADO EM PRUMADA DE ÁGUA - FORNECIMENTO E INSTALAÇÃO. AF_06/2022</t>
  </si>
  <si>
    <t xml:space="preserve">CURVA 90 GRAUS, PVC, SOLDÁVEL, DN 25MM, INSTALADO EM PRUMADA DE ÁGUA - FORNECIMENTO E INSTALAÇÃO. AF_06/2022</t>
  </si>
  <si>
    <t xml:space="preserve">CURVA 45 GRAUS, PVC, SOLDÁVEL, DN 25MM, INSTALADO EM PRUMADA DE ÁGUA - FORNECIMENTO E INSTALAÇÃO. AF_06/2022</t>
  </si>
  <si>
    <t xml:space="preserve">JOELHO 90 GRAUS, PVC, SOLDÁVEL, DN 32MM, INSTALADO EM PRUMADA DE ÁGUA - FORNECIMENTO E INSTALAÇÃO. AF_06/2022</t>
  </si>
  <si>
    <t xml:space="preserve">JOELHO 45 GRAUS, PVC, SOLDÁVEL, DN 32MM, INSTALADO EM PRUMADA DE ÁGUA - FORNECIMENTO E INSTALAÇÃO. AF_06/2022</t>
  </si>
  <si>
    <t xml:space="preserve">CURVA 90 GRAUS, PVC, SOLDÁVEL, DN 32MM, INSTALADO EM PRUMADA DE ÁGUA - FORNECIMENTO E INSTALAÇÃO. AF_06/2022</t>
  </si>
  <si>
    <t xml:space="preserve">CURVA 45 GRAUS, PVC, SOLDÁVEL, DN 32MM, INSTALADO EM PRUMADA DE ÁGUA - FORNECIMENTO E INSTALAÇÃO. AF_06/2022</t>
  </si>
  <si>
    <t xml:space="preserve">JOELHO 90 GRAUS, PVC, SOLDÁVEL, DN 40MM, INSTALADO EM PRUMADA DE ÁGUA - FORNECIMENTO E INSTALAÇÃO. AF_06/2022</t>
  </si>
  <si>
    <t xml:space="preserve">JOELHO 45 GRAUS, PVC, SOLDÁVEL, DN 40MM, INSTALADO EM PRUMADA DE ÁGUA - FORNECIMENTO E INSTALAÇÃO. AF_06/2022</t>
  </si>
  <si>
    <t xml:space="preserve">CURVA 90 GRAUS, PVC, SOLDÁVEL, DN 40MM, INSTALADO EM PRUMADA DE ÁGUA - FORNECIMENTO E INSTALAÇÃO. AF_06/2022</t>
  </si>
  <si>
    <t xml:space="preserve">CURVA 45 GRAUS, PVC, SOLDÁVEL, DN 40MM, INSTALADO EM PRUMADA DE ÁGUA - FORNECIMENTO E INSTALAÇÃO. AF_06/2022</t>
  </si>
  <si>
    <t xml:space="preserve">JOELHO 90 GRAUS, PVC, SOLDÁVEL, DN 50MM, INSTALADO EM PRUMADA DE ÁGUA - FORNECIMENTO E INSTALAÇÃO. AF_06/2022</t>
  </si>
  <si>
    <t xml:space="preserve">JOELHO 45 GRAUS, PVC, SOLDÁVEL, DN 50MM, INSTALADO EM PRUMADA DE ÁGUA - FORNECIMENTO E INSTALAÇÃO. AF_06/2022</t>
  </si>
  <si>
    <t xml:space="preserve">CURVA 90 GRAUS, PVC, SOLDÁVEL, DN 50MM, INSTALADO EM PRUMADA DE ÁGUA - FORNECIMENTO E INSTALAÇÃO. AF_06/2022</t>
  </si>
  <si>
    <t xml:space="preserve">CURVA 45 GRAUS, PVC, SOLDÁVEL, DN 50MM, INSTALADO EM PRUMADA DE ÁGUA - FORNECIMENTO E INSTALAÇÃO. AF_06/2022</t>
  </si>
  <si>
    <t xml:space="preserve">JOELHO 90 GRAUS, PVC, SOLDÁVEL, DN 60MM, INSTALADO EM PRUMADA DE ÁGUA - FORNECIMENTO E INSTALAÇÃO. AF_06/2022</t>
  </si>
  <si>
    <t xml:space="preserve">JOELHO 45 GRAUS, PVC, SOLDÁVEL, DN 60MM, INSTALADO EM PRUMADA DE ÁGUA - FORNECIMENTO E INSTALAÇÃO. AF_06/2022</t>
  </si>
  <si>
    <t xml:space="preserve">CURVA 90 GRAUS, PVC, SOLDÁVEL, DN 60MM, INSTALADO EM PRUMADA DE ÁGUA - FORNECIMENTO E INSTALAÇÃO. AF_06/2022</t>
  </si>
  <si>
    <t xml:space="preserve">CURVA 45 GRAUS, PVC, SOLDÁVEL, DN 60MM, INSTALADO EM PRUMADA DE ÁGUA - FORNECIMENTO E INSTALAÇÃO. AF_06/2022</t>
  </si>
  <si>
    <t xml:space="preserve">JOELHO 90 GRAUS, PVC, SOLDÁVEL, DN 75MM, INSTALADO EM PRUMADA DE ÁGUA - FORNECIMENTO E INSTALAÇÃO. AF_06/2022</t>
  </si>
  <si>
    <t xml:space="preserve">JOELHO 90 GRAUS, PVC, SERIE R, ÁGUA PLUVIAL, DN 40 MM, JUNTA SOLDÁVEL, FORNECIDO E INSTALADO EM RAMAL DE ENCAMINHAMENTO. AF_06/2022</t>
  </si>
  <si>
    <t xml:space="preserve">JOELHO 45 GRAUS, PVC, SOLDÁVEL, DN 75MM, INSTALADO EM PRUMADA DE ÁGUA - FORNECIMENTO E INSTALAÇÃO. AF_06/2022</t>
  </si>
  <si>
    <t xml:space="preserve">JOELHO 45 GRAUS, PVC, SERIE R, ÁGUA PLUVIAL, DN 40 MM, JUNTA SOLDÁVEL, FORNECIDO E INSTALADO EM RAMAL DE ENCAMINHAMENTO. AF_06/2022</t>
  </si>
  <si>
    <t xml:space="preserve">CURVA 90 GRAUS, PVC, SOLDÁVEL, DN 75MM, INSTALADO EM PRUMADA DE ÁGUA - FORNECIMENTO E INSTALAÇÃO. AF_06/2022</t>
  </si>
  <si>
    <t xml:space="preserve">JOELHO 90 GRAUS, PVC, SERIE R, ÁGUA PLUVIAL, DN 50 MM, JUNTA ELÁSTICA, FORNECIDO E INSTALADO EM RAMAL DE ENCAMINHAMENTO. AF_06/2022</t>
  </si>
  <si>
    <t xml:space="preserve">CURVA 45 GRAUS, PVC, SOLDÁVEL, DN 75MM, INSTALADO EM PRUMADA DE ÁGUA - FORNECIMENTO E INSTALAÇÃO. AF_06/2022</t>
  </si>
  <si>
    <t xml:space="preserve">JOELHO 45 GRAUS, PVC, SERIE R, ÁGUA PLUVIAL, DN 50 MM, JUNTA ELÁSTICA, FORNECIDO E INSTALADO EM RAMAL DE ENCAMINHAMENTO. AF_06/2022</t>
  </si>
  <si>
    <t xml:space="preserve">JOELHO 90 GRAUS, PVC, SOLDÁVEL, DN 85MM, INSTALADO EM PRUMADA DE ÁGUA - FORNECIMENTO E INSTALAÇÃO. AF_06/2022</t>
  </si>
  <si>
    <t xml:space="preserve">JOELHO 90 GRAUS, PVC, SERIE R, ÁGUA PLUVIAL, DN 75 MM, JUNTA ELÁSTICA, FORNECIDO E INSTALADO EM RAMAL DE ENCAMINHAMENTO. AF_06/2022</t>
  </si>
  <si>
    <t xml:space="preserve">JOELHO 45 GRAUS, PVC, SOLDÁVEL, DN 85MM, INSTALADO EM PRUMADA DE ÁGUA - FORNECIMENTO E INSTALAÇÃO. AF_06/2022</t>
  </si>
  <si>
    <t xml:space="preserve">JOELHO 45 GRAUS, PVC, SERIE R, ÁGUA PLUVIAL, DN 75 MM, JUNTA ELÁSTICA, FORNECIDO E INSTALADO EM RAMAL DE ENCAMINHAMENTO. AF_06/2022</t>
  </si>
  <si>
    <t xml:space="preserve">CURVA 90 GRAUS, PVC, SOLDÁVEL, DN 85MM, INSTALADO EM PRUMADA DE ÁGUA - FORNECIMENTO E INSTALAÇÃO. AF_06/2022</t>
  </si>
  <si>
    <t xml:space="preserve">CURVA 87 GRAUS E 30 MINUTOS, PVC, SERIE R, ÁGUA PLUVIAL, DN 75 MM, JUNTA ELÁSTICA, FORNECIDO E INSTALADO EM RAMAL DE ENCAMINHAMENTO. AF_06/2022</t>
  </si>
  <si>
    <t xml:space="preserve">CURVA 45 GRAUS, PVC, SOLDÁVEL, DN 85MM, INSTALADO EM PRUMADA DE ÁGUA - FORNECIMENTO E INSTALAÇÃO. AF_06/2022</t>
  </si>
  <si>
    <t xml:space="preserve">LUVA, PVC, SOLDÁVEL, DN 25MM, INSTALADO EM PRUMADA DE ÁGUA - FORNECIMENTO E INSTALAÇÃO. AF_06/2022</t>
  </si>
  <si>
    <t xml:space="preserve">JOELHO 90 GRAUS, PVC, SERIE R, ÁGUA PLUVIAL, DN 100 MM, JUNTA ELÁSTICA, FORNECIDO E INSTALADO EM RAMAL DE ENCAMINHAMENTO. AF_06/2022</t>
  </si>
  <si>
    <t xml:space="preserve">LUVA DE CORRER, PVC, SOLDÁVEL, DN 25MM, INSTALADO EM PRUMADA DE ÁGUA - FORNECIMENTO E INSTALAÇÃO. AF_06/2022</t>
  </si>
  <si>
    <t xml:space="preserve">JOELHO 45 GRAUS, PVC, SERIE R, ÁGUA PLUVIAL, DN 100 MM, JUNTA ELÁSTICA, FORNECIDO E INSTALADO EM RAMAL DE ENCAMINHAMENTO. AF_06/2022</t>
  </si>
  <si>
    <t xml:space="preserve">LUVA DE REDUÇÃO, PVC, SOLDÁVEL, DN 32MM X 25MM, INSTALADO EM PRUMADA DE ÁGUA - FORNECIMENTO E INSTALAÇÃO. AF_06/2022</t>
  </si>
  <si>
    <t xml:space="preserve">CURVA 87 GRAUS E 30 MINUTOS, PVC, SERIE R, ÁGUA PLUVIAL, DN 100 MM, JUNTA ELÁSTICA, FORNECIDO E INSTALADO EM RAMAL DE ENCAMINHAMENTO. AF_06/2022</t>
  </si>
  <si>
    <t xml:space="preserve">UNIÃO, PVC, SOLDÁVEL, DN 25MM, INSTALADO EM PRUMADA DE ÁGUA - FORNECIMENTO E INSTALAÇÃO. AF_06/2022</t>
  </si>
  <si>
    <t xml:space="preserve">CURVAR 45 GRAUS, PVC, SERIE R, ÁGUA PLUVIAL, DN 100 MM, JUNTA ELÁSTICA, FORNECIDO E INSTALADO EM RAMAL DE ENCAMINHAMENTO. AF_06/2022</t>
  </si>
  <si>
    <t xml:space="preserve">CURVA DE TRANSPOSIÇÃO, PVC, SOLDÁVEL, DN 25MM, INSTALADO EM PRUMADA DE ÁGUA  - FORNECIMENTO E INSTALAÇÃO. AF_06/2022</t>
  </si>
  <si>
    <t xml:space="preserve">LUVA, PVC, SOLDÁVEL, DN 32MM, INSTALADO EM PRUMADA DE ÁGUA - FORNECIMENTO E INSTALAÇÃO. AF_06/2022</t>
  </si>
  <si>
    <t xml:space="preserve">LUVA DE CORRER, PVC, SOLDÁVEL, DN 32MM, INSTALADO EM PRUMADA DE ÁGUA - FORNECIMENTO E INSTALAÇÃO. AF_06/2022</t>
  </si>
  <si>
    <t xml:space="preserve">LUVA SIMPLES, PVC, SERIE R, ÁGUA PLUVIAL, DN 40 MM, JUNTA SOLDÁVEL, FORNECIDO E INSTALADO EM RAMAL DE ENCAMINHAMENTO. AF_06/2022</t>
  </si>
  <si>
    <t xml:space="preserve">LUVA SIMPLES, PVC, SERIE R, ÁGUA PLUVIAL, DN 50 MM, JUNTA ELÁSTICA, FORNECIDO E INSTALADO EM RAMAL DE ENCAMINHAMENTO. AF_06/2022</t>
  </si>
  <si>
    <t xml:space="preserve">BUCHA DE REDUÇÃO LONGA, PVC, SERIE R, ÁGUA PLUVIAL, DN 50 X 40 MM, JUNTA ELÁSTICA, FORNECIDO E INSTALADO EM RAMAL DE ENCAMINHAMENTO. AF_06/2022</t>
  </si>
  <si>
    <t xml:space="preserve">LUVA SIMPLES, PVC, SERIE R, ÁGUA PLUVIAL, DN 75 MM, JUNTA ELÁSTICA, FORNECIDO E INSTALADO EM RAMAL DE ENCAMINHAMENTO. AF_06/2022</t>
  </si>
  <si>
    <t xml:space="preserve">LUVA DE CORRER, PVC, SERIE R, ÁGUA PLUVIAL, DN 75 MM, JUNTA ELÁSTICA, FORNECIDO E INSTALADO EM RAMAL DE ENCAMINHAMENTO. AF_06/2022</t>
  </si>
  <si>
    <t xml:space="preserve">REDUÇÃO EXCÊNTRICA, PVC, SERIE R, ÁGUA PLUVIAL, DN 75 X 50 MM, JUNTA ELÁSTICA, FORNECIDO E INSTALADO EM RAMAL DE ENCAMINHAMENTO. AF_06/2022</t>
  </si>
  <si>
    <t xml:space="preserve">TÊ DE INSPEÇÃO, PVC, SERIE R, ÁGUA PLUVIAL, DN 75 MM, JUNTA ELÁSTICA, FORNECIDO E INSTALADO EM RAMAL DE ENCAMINHAMENTO. AF_06/2022</t>
  </si>
  <si>
    <t xml:space="preserve">LUVA SOLDÁVEL E COM ROSCA, PVC, SOLDÁVEL, DN 32MM X 1 , INSTALADO EM PRUMADA DE ÁGUA - FORNECIMENTO E INSTALAÇÃO. AF_06/2022</t>
  </si>
  <si>
    <t xml:space="preserve">UNIÃO, PVC, SOLDÁVEL, DN 32MM, INSTALADO EM PRUMADA DE ÁGUA - FORNECIMENTO E INSTALAÇÃO. AF_06/2022</t>
  </si>
  <si>
    <t xml:space="preserve">ADAPTADOR CURTO COM BOLSA E ROSCA PARA REGISTRO, PVC, SOLDÁVEL, DN 32MM X 1 , INSTALADO EM PRUMADA DE ÁGUA - FORNECIMENTO E INSTALAÇÃO. AF_06/2022</t>
  </si>
  <si>
    <t xml:space="preserve">LUVA SIMPLES, PVC, SERIE R, ÁGUA PLUVIAL, DN 100 MM, JUNTA ELÁSTICA, FORNECIDO E INSTALADO EM RAMAL DE ENCAMINHAMENTO. AF_06/2022</t>
  </si>
  <si>
    <t xml:space="preserve">CURVA DE TRANSPOSIÇÃO, PVC, SOLDÁVEL, DN 32MM, INSTALADO EM PRUMADA DE ÁGUA   FORNECIMENTO E INSTALAÇÃO. AF_06/2022</t>
  </si>
  <si>
    <t xml:space="preserve">LUVA DE CORRER, PVC, SERIE R, ÁGUA PLUVIAL, DN 100 MM, JUNTA ELÁSTICA, FORNECIDO E INSTALADO EM RAMAL DE ENCAMINHAMENTO. AF_06/2022</t>
  </si>
  <si>
    <t xml:space="preserve">REDUÇÃO EXCÊNTRICA, PVC, SERIE R, ÁGUA PLUVIAL, DN 100 X 75 MM, JUNTA ELÁSTICA, FORNECIDO E INSTALADO EM RAMAL DE ENCAMINHAMENTO. AF_06/2022</t>
  </si>
  <si>
    <t xml:space="preserve">LUVA, PVC, SOLDÁVEL, DN 40MM, INSTALADO EM PRUMADA DE ÁGUA - FORNECIMENTO E INSTALAÇÃO. AF_06/2022</t>
  </si>
  <si>
    <t xml:space="preserve">TÊ DE INSPEÇÃO, PVC, SERIE R, ÁGUA PLUVIAL, DN 100 MM, JUNTA ELÁSTICA, FORNECIDO E INSTALADO EM RAMAL DE ENCAMINHAMENTO. AF_06/2022</t>
  </si>
  <si>
    <t xml:space="preserve">JUNÇÃO SIMPLES, PVC, SERIE R, ÁGUA PLUVIAL, DN 40 MM, JUNTA SOLDÁVEL, FORNECIDO E INSTALADO EM RAMAL DE ENCAMINHAMENTO. AF_06/2022</t>
  </si>
  <si>
    <t xml:space="preserve">LUVA DE REDUÇÃO, PVC, SOLDÁVEL, DN 40MM X 32MM, INSTALADO EM PRUMADA DE ÁGUA - FORNECIMENTO E INSTALAÇÃO. AF_06/2022</t>
  </si>
  <si>
    <t xml:space="preserve">JUNÇÃO SIMPLES, PVC, SERIE R, ÁGUA PLUVIAL, DN 50 MM, JUNTA ELÁSTICA, FORNECIDO E INSTALADO EM RAMAL DE ENCAMINHAMENTO. AF_06/2022</t>
  </si>
  <si>
    <t xml:space="preserve">LUVA COM ROSCA, PVC, SOLDÁVEL, DN 40MM X 1.1/4 , INSTALADO EM PRUMADA DE ÁGUA - FORNECIMENTO E INSTALAÇÃO. AF_06/2022</t>
  </si>
  <si>
    <t xml:space="preserve">JUNÇÃO SIMPLES, PVC, SERIE R, ÁGUA PLUVIAL, DN 75 X 75 MM, JUNTA ELÁSTICA, FORNECIDO E INSTALADO EM RAMAL DE ENCAMINHAMENTO. AF_06/2022</t>
  </si>
  <si>
    <t xml:space="preserve">TÊ, PVC, SERIE R, ÁGUA PLUVIAL, DN 75 MM, JUNTA ELÁSTICA, FORNECIDO E INSTALADO EM RAMAL DE ENCAMINHAMENTO. AF_06/2022</t>
  </si>
  <si>
    <t xml:space="preserve">JUNÇÃO SIMPLES, PVC, SERIE R, ÁGUA PLUVIAL, DN 100 X 100 MM, JUNTA ELÁSTICA, FORNECIDO E INSTALADO EM RAMAL DE ENCAMINHAMENTO. AF_06/2022</t>
  </si>
  <si>
    <t xml:space="preserve">UNIÃO, PVC, SOLDÁVEL, DN 40MM, INSTALADO EM PRUMADA DE ÁGUA - FORNECIMENTO E INSTALAÇÃO. AF_06/2022</t>
  </si>
  <si>
    <t xml:space="preserve">JUNÇÃO SIMPLES, PVC, SERIE R, ÁGUA PLUVIAL, DN 100 X 75 MM, JUNTA ELÁSTICA, FORNECIDO E INSTALADO EM RAMAL DE ENCAMINHAMENTO. AF_06/2022</t>
  </si>
  <si>
    <t xml:space="preserve">ADAPTADOR CURTO COM BOLSA E ROSCA PARA REGISTRO, PVC, SOLDÁVEL, DN 40MM X 1.1/2 , INSTALADO EM PRUMADA DE ÁGUA - FORNECIMENTO E INSTALAÇÃO. AF_06/2022</t>
  </si>
  <si>
    <t xml:space="preserve">TÊ, PVC, SERIE R, ÁGUA PLUVIAL, DN 100 X 100 MM, JUNTA ELÁSTICA, FORNECIDO E INSTALADO EM RAMAL DE ENCAMINHAMENTO. AF_06/2022</t>
  </si>
  <si>
    <t xml:space="preserve">ADAPTADOR CURTO COM BOLSA E ROSCA PARA REGISTRO, PVC, SOLDÁVEL, DN 40MM X 1.1/4 , INSTALADO EM PRUMADA DE ÁGUA - FORNECIMENTO E INSTALAÇÃO. AF_06/2022</t>
  </si>
  <si>
    <t xml:space="preserve">TÊ, PVC, SERIE R, ÁGUA PLUVIAL, DN 100 X 75 MM, JUNTA ELÁSTICA, FORNECIDO E INSTALADO EM RAMAL DE ENCAMINHAMENTO. AF_06/2022</t>
  </si>
  <si>
    <t xml:space="preserve">JUNÇÃO DUPLA, PVC, SERIE R, ÁGUA PLUVIAL, DN 100 X 100 X 100 MM, JUNTA ELÁSTICA, FORNECIDO E INSTALADO EM RAMAL DE ENCAMINHAMENTO. AF_06/2022</t>
  </si>
  <si>
    <t xml:space="preserve">LUVA, PVC, SOLDÁVEL, DN 50MM, INSTALADO EM PRUMADA DE ÁGUA - FORNECIMENTO E INSTALAÇÃO. AF_06/2022</t>
  </si>
  <si>
    <t xml:space="preserve">LUVA DE CORRER, PVC, SOLDÁVEL, DN 50MM, INSTALADO EM PRUMADA DE ÁGUA - FORNECIMENTO E INSTALAÇÃO. AF_06/2022</t>
  </si>
  <si>
    <t xml:space="preserve">LUVA DE REDUÇÃO, PVC, SOLDÁVEL, DN 50MM X 25MM, INSTALADO EM PRUMADA DE ÁGUA   FORNECIMENTO E INSTALAÇÃO. AF_06/2022</t>
  </si>
  <si>
    <t xml:space="preserve">JOELHO 90 GRAUS, PVC, SERIE R, ÁGUA PLUVIAL, DN 75 MM, JUNTA ELÁSTICA, FORNECIDO E INSTALADO EM CONDUTORES VERTICAIS DE ÁGUAS PLUVIAIS. AF_06/2022</t>
  </si>
  <si>
    <t xml:space="preserve">JOELHO 45 GRAUS, PVC, SERIE R, ÁGUA PLUVIAL, DN 75 MM, JUNTA ELÁSTICA, FORNECIDO E INSTALADO EM CONDUTORES VERTICAIS DE ÁGUAS PLUVIAIS. AF_06/2022</t>
  </si>
  <si>
    <t xml:space="preserve">CURVA 87 GRAUS E 30 MINUTOS, PVC, SERIE R, ÁGUA PLUVIAL, DN 75 MM, JUNTA ELÁSTICA, FORNECIDO E INSTALADO EM CONDUTORES VERTICAIS DE ÁGUAS PLUVIAIS. AF_06/2022</t>
  </si>
  <si>
    <t xml:space="preserve">JOELHO 90 GRAUS, PVC, SERIE R, ÁGUA PLUVIAL, DN 100 MM, JUNTA ELÁSTICA, FORNECIDO E INSTALADO EM CONDUTORES VERTICAIS DE ÁGUAS PLUVIAIS. AF_06/2022</t>
  </si>
  <si>
    <t xml:space="preserve">JOELHO 45 GRAUS, PVC, SERIE R, ÁGUA PLUVIAL, DN 100 MM, JUNTA ELÁSTICA, FORNECIDO E INSTALADO EM CONDUTORES VERTICAIS DE ÁGUAS PLUVIAIS. AF_06/2022</t>
  </si>
  <si>
    <t xml:space="preserve">CURVA 87 GRAUS E 30 MINUTOS, PVC, SERIE R, ÁGUA PLUVIAL, DN 100 MM, JUNTA ELÁSTICA, FORNECIDO E INSTALADO EM CONDUTORES VERTICAIS DE ÁGUAS PLUVIAIS. AF_06/2022</t>
  </si>
  <si>
    <t xml:space="preserve">CURVAR 45 GRAUS, PVC, SERIE R, ÁGUA PLUVIAL, DN 100 MM, JUNTA ELÁSTICA, FORNECIDO E INSTALADO EM CONDUTORES VERTICAIS DE ÁGUAS PLUVIAIS. AF_06/2022</t>
  </si>
  <si>
    <t xml:space="preserve">JOELHO 90 GRAUS, PVC, SERIE R, ÁGUA PLUVIAL, DN 150 MM, JUNTA ELÁSTICA, FORNECIDO E INSTALADO EM CONDUTORES VERTICAIS DE ÁGUAS PLUVIAIS. AF_06/2022</t>
  </si>
  <si>
    <t xml:space="preserve">JOELHO 45 GRAUS, PVC, SERIE R, ÁGUA PLUVIAL, DN 150 MM, JUNTA ELÁSTICA, FORNECIDO E INSTALADO EM CONDUTORES VERTICAIS DE ÁGUAS PLUVIAIS. AF_06/2022</t>
  </si>
  <si>
    <t xml:space="preserve">CURVA 87 GRAUS E 30 MINUTOS, PVC, SERIE R, ÁGUA PLUVIAL, DN 150 MM, JUNTA ELÁSTICA, FORNECIDO E INSTALADO EM CONDUTORES VERTICAIS DE ÁGUAS PLUVIAIS. AF_06/2022</t>
  </si>
  <si>
    <t xml:space="preserve">LUVA COM ROSCA, PVC, SOLDÁVEL, DN 50MM X 1.1/2 , INSTALADO EM PRUMADA DE ÁGUA - FORNECIMENTO E INSTALAÇÃO. AF_06/2022</t>
  </si>
  <si>
    <t xml:space="preserve">UNIÃO, PVC, SOLDÁVEL, DN 50MM, INSTALADO EM PRUMADA DE ÁGUA - FORNECIMENTO E INSTALAÇÃO. AF_06/2022</t>
  </si>
  <si>
    <t xml:space="preserve">ADAPTADOR CURTO COM BOLSA E ROSCA PARA REGISTRO, PVC, SOLDÁVEL, DN 50MM X 1.1/4 , INSTALADO EM PRUMADA DE ÁGUA - FORNECIMENTO E INSTALAÇÃO. AF_06/2022</t>
  </si>
  <si>
    <t xml:space="preserve">ADAPTADOR CURTO COM BOLSA E ROSCA PARA REGISTRO, PVC, SOLDÁVEL, DN 50MM X 1.1/2 , INSTALADO EM PRUMADA DE ÁGUA - FORNECIMENTO E INSTALAÇÃO. AF_06/2022</t>
  </si>
  <si>
    <t xml:space="preserve">LUVA, PVC, SOLDÁVEL, DN 60MM, INSTALADO EM PRUMADA DE ÁGUA - FORNECIMENTO E INSTALAÇÃO. AF_06/2022</t>
  </si>
  <si>
    <t xml:space="preserve">LUVA DE CORRER, PVC, SOLDÁVEL, DN 60MM, INSTALADO EM PRUMADA DE ÁGUA   FORNECIMENTO E INSTALAÇÃO. AF_06/2022</t>
  </si>
  <si>
    <t xml:space="preserve">LUVA SIMPLES, PVC, SERIE R, ÁGUA PLUVIAL, DN 75 MM, JUNTA ELÁSTICA, FORNECIDO E INSTALADO EM CONDUTORES VERTICAIS DE ÁGUAS PLUVIAIS. AF_06/2022</t>
  </si>
  <si>
    <t xml:space="preserve">LUVA DE CORRER, PVC, SERIE R, ÁGUA PLUVIAL, DN 75 MM, JUNTA ELÁSTICA, FORNECIDO E INSTALADO EM CONDUTORES VERTICAIS DE ÁGUAS PLUVIAIS. AF_06/2022</t>
  </si>
  <si>
    <t xml:space="preserve">LUVA DE REDUÇÃO, PVC, SOLDÁVEL, DN 60MM X 50MM, INSTALADO EM PRUMADA DE ÁGUA - FORNECIMENTO E INSTALAÇÃO. AF_06/2022</t>
  </si>
  <si>
    <t xml:space="preserve">UNIÃO, PVC, SOLDÁVEL, DN 60MM, INSTALADO EM PRUMADA DE ÁGUA - FORNECIMENTO E INSTALAÇÃO. AF_06/2022</t>
  </si>
  <si>
    <t xml:space="preserve">ADAPTADOR CURTO COM BOLSA E ROSCA PARA REGISTRO, PVC, SOLDÁVEL, DN 60MM X 2 , INSTALADO EM PRUMADA DE ÁGUA - FORNECIMENTO E INSTALAÇÃO. AF_06/2022</t>
  </si>
  <si>
    <t xml:space="preserve">LUVA, PVC, SOLDÁVEL, DN 75MM, INSTALADO EM PRUMADA DE ÁGUA - FORNECIMENTO E INSTALAÇÃO. AF_06/2022</t>
  </si>
  <si>
    <t xml:space="preserve">UNIÃO, PVC, SOLDÁVEL, DN 75MM, INSTALADO EM PRUMADA DE ÁGUA - FORNECIMENTO E INSTALAÇÃO. AF_06/2022</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</si>
  <si>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</si>
  <si>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AF_06/2022</t>
  </si>
  <si>
    <t xml:space="preserve">UNIÃO, PVC, SOLDÁVEL, DN 85MM, INSTALADO EM PRUMADA DE ÁGUA - FORNECIMENTO E INSTALAÇÃO. AF_06/2022</t>
  </si>
  <si>
    <t xml:space="preserve">ADAPTADOR CURTO COM BOLSA E ROSCA PARA REGISTRO, PVC, SOLDÁVEL, DN 85MM X 3 , INSTALADO EM PRUMADA DE ÁGUA - FORNECIMENTO E INSTALAÇÃO. AF_06/2022</t>
  </si>
  <si>
    <t xml:space="preserve">TE, PVC, SOLDÁVEL, DN 25MM, INSTALADO EM PRUMADA DE ÁGUA - FORNECIMENTO E INSTALAÇÃO. AF_06/2022</t>
  </si>
  <si>
    <t xml:space="preserve">TE, PVC, SOLDÁVEL, DN 32MM, INSTALADO EM PRUMADA DE ÁGUA - FORNECIMENTO E INSTALAÇÃO. AF_06/2022</t>
  </si>
  <si>
    <t xml:space="preserve">TÊ DE REDUÇÃO, PVC, SOLDÁVEL, DN 32MM X 25MM, INSTALADO EM PRUMADA DE ÁGUA - FORNECIMENTO E INSTALAÇÃO. AF_06/2022</t>
  </si>
  <si>
    <t xml:space="preserve">TE, PVC, SOLDÁVEL, DN 40MM, INSTALADO EM PRUMADA DE ÁGUA - FORNECIMENTO E INSTALAÇÃO. AF_06/2022</t>
  </si>
  <si>
    <t xml:space="preserve">TÊ DE REDUÇÃO, PVC, SOLDÁVEL, DN 40MM X 32MM, INSTALADO EM PRUMADA DE ÁGUA - FORNECIMENTO E INSTALAÇÃO. AF_06/2022</t>
  </si>
  <si>
    <t xml:space="preserve">TE, PVC, SOLDÁVEL, DN 50MM, INSTALADO EM PRUMADA DE ÁGUA - FORNECIMENTO E INSTALAÇÃO. AF_06/2022</t>
  </si>
  <si>
    <t xml:space="preserve">TÊ DE REDUÇÃO, PVC, SOLDÁVEL, DN 50MM X 40MM, INSTALADO EM PRUMADA DE ÁGUA - FORNECIMENTO E INSTALAÇÃO. AF_06/2022</t>
  </si>
  <si>
    <t xml:space="preserve">TÊ DE REDUÇÃO, PVC, SOLDÁVEL, DN 50MM X 25MM, INSTALADO EM PRUMADA DE ÁGUA - FORNECIMENTO E INSTALAÇÃO. AF_06/2022</t>
  </si>
  <si>
    <t xml:space="preserve">TE, PVC, SOLDÁVEL, DN 60MM, INSTALADO EM PRUMADA DE ÁGUA - FORNECIMENTO E INSTALAÇÃO. AF_06/2022</t>
  </si>
  <si>
    <t xml:space="preserve">TE, PVC, SOLDÁVEL, DN 75MM, INSTALADO EM PRUMADA DE ÁGUA - FORNECIMENTO E INSTALAÇÃO. AF_06/2022</t>
  </si>
  <si>
    <t xml:space="preserve">TE DE REDUÇÃO, PVC, SOLDÁVEL, DN 75MM X 50MM, INSTALADO EM PRUMADA DE ÁGUA - FORNECIMENTO E INSTALAÇÃO. AF_06/2022</t>
  </si>
  <si>
    <t xml:space="preserve">TE, PVC, SOLDÁVEL, DN 85MM, INSTALADO EM PRUMADA DE ÁGUA - FORNECIMENTO E INSTALAÇÃO. AF_06/2022</t>
  </si>
  <si>
    <t xml:space="preserve">TE DE REDUÇÃO, PVC, SOLDÁVEL, DN 85MM X 60MM, INSTALADO EM PRUMADA DE ÁGUA - FORNECIMENTO E INSTALAÇÃO. AF_06/2022</t>
  </si>
  <si>
    <t xml:space="preserve">JOELHO 90 GRAUS, CPVC, SOLDÁVEL, DN 15MM, INSTALADO EM RAMAL OU SUB-RAMAL DE ÁGUA - FORNECIMENTO E INSTALAÇÃO. AF_06/2022</t>
  </si>
  <si>
    <t xml:space="preserve">JOELHO 45 GRAUS, CPVC, SOLDÁVEL, DN 15MM, INSTALADO EM RAMAL OU SUB-RAMAL DE ÁGUA - FORNECIMENTO E INSTALAÇÃO. AF_06/2022</t>
  </si>
  <si>
    <t xml:space="preserve">CURVA 90 GRAUS, CPVC, SOLDÁVEL, DN 15MM, INSTALADO EM RAMAL OU SUB-RAMAL DE ÁGUA - FORNECIMENTO E INSTALAÇÃO. AF_06/2022</t>
  </si>
  <si>
    <t xml:space="preserve">JOELHO DE TRANSIÇÃO, 90 GRAUS, CPVC, SOLDÁVEL, DN 15MM X 1/2, INSTALADO EM RAMAL OU SUB-RAMAL DE ÁGUA - FORNECIMENTO E INSTALAÇÃO. AF_06/2022</t>
  </si>
  <si>
    <t xml:space="preserve">JOELHO 90 GRAUS, CPVC, SOLDÁVEL, DN 22MM, INSTALADO EM RAMAL OU SUB-RAMAL DE ÁGUA - FORNECIMENTO E INSTALAÇÃO. AF_06/2022</t>
  </si>
  <si>
    <t xml:space="preserve">JOELHO 45 GRAUS, CPVC, SOLDÁVEL, DN 22MM, INSTALADO EM RAMAL OU SUB-RAMAL DE ÁGUA - FORNECIMENTO E INSTALAÇÃO. AF_06/2022</t>
  </si>
  <si>
    <t xml:space="preserve">CURVA 90 GRAUS, CPVC, SOLDÁVEL, DN 22MM, INSTALADO EM RAMAL OU SUB-RAMAL DE ÁGUA - FORNECIMENTO E INSTALAÇÃO. AF_06/2022</t>
  </si>
  <si>
    <t xml:space="preserve">JOELHO DE TRANSIÇÃO, 90 GRAUS, CPVC, SOLDÁVEL, DN 22MM X 1/2, INSTALADO EM RAMAL OU SUB-RAMAL DE ÁGUA - FORNECIMENTO E INSTALAÇÃO. AF_06/2022</t>
  </si>
  <si>
    <t xml:space="preserve">JOELHO DE TRANSIÇÃO, 90 GRAUS, CPVC, SOLDÁVEL, DN 22MM X 3/4, INSTALADO EM RAMAL OU SUB-RAMAL DE ÁGUA - FORNECIMENTO E INSTALAÇÃO. AF_06/2022</t>
  </si>
  <si>
    <t xml:space="preserve">JOELHO 90 GRAUS, CPVC, SOLDÁVEL, DN 28MM, INSTALADO EM RAMAL OU SUB-RAMAL DE ÁGUA - FORNECIMENTO E INSTALAÇÃO. AF_06/2022</t>
  </si>
  <si>
    <t xml:space="preserve">JOELHO 45 GRAUS, CPVC, SOLDÁVEL, DN 28MM, INSTALADO EM RAMAL OU SUB-RAMAL DE ÁGUA   FORNECIMENTO E INSTALAÇÃO. AF_06/2022</t>
  </si>
  <si>
    <t xml:space="preserve">CURVA 90 GRAUS, CPVC, SOLDÁVEL, DN 28MM, INSTALADO EM RAMAL OU SUB-RAMAL DE ÁGUA   FORNECIMENTO E INSTALAÇÃO. AF_06/2022</t>
  </si>
  <si>
    <t xml:space="preserve">JOELHO 90 GRAUS, CPVC, SOLDÁVEL, DN 35MM, INSTALADO EM RAMAL OU SUB-RAMAL DE ÁGUA   FORNECIMENTO E INSTALAÇÃO. AF_06/2022</t>
  </si>
  <si>
    <t xml:space="preserve">JOELHO 45 GRAUS, CPVC, SOLDÁVEL, DN 35MM, INSTALADO EM RAMAL OU SUB-RAMAL DE ÁGUA   FORNECIMENTO E INSTALAÇÃO. AF_06/2022</t>
  </si>
  <si>
    <t xml:space="preserve">LUVA, CPVC, SOLDÁVEL, DN 15MM, INSTALADO EM RAMAL OU SUB-RAMAL DE ÁGUA - FORNECIMENTO E INSTALAÇÃO. AF_06/2022</t>
  </si>
  <si>
    <t xml:space="preserve">LUVA DE CORRER, CPVC, SOLDÁVEL, DN 15MM, INSTALADO EM RAMAL OU SUB-RAMAL DE ÁGUA   FORNECIMENTO E INSTALAÇÃO. AF_06/2022</t>
  </si>
  <si>
    <t xml:space="preserve">LUVA DE TRANSIÇÃO, CPVC, SOLDÁVEL, DN15MM X 1/2, INSTALADO EM RAMAL OU SUB-RAMAL DE ÁGUA - FORNECIMENTO E INSTALAÇÃO. AF_06/2022</t>
  </si>
  <si>
    <t xml:space="preserve">UNIÃO, CPVC, SOLDÁVEL, DN15MM, INSTALADO EM RAMAL OU SUB-RAMAL DE ÁGUA   FORNECIMENTO E INSTALAÇÃO. AF_06/2022</t>
  </si>
  <si>
    <t xml:space="preserve">CONECTOR, CPVC, SOLDÁVEL, DN 15MM X 1/2 , INSTALADO EM RAMAL OU SUB-RAMAL DE ÁGUA   FORNECIMENTO E INSTALAÇÃO. AF_06/2022</t>
  </si>
  <si>
    <t xml:space="preserve">ADAPTADOR, CPVC, SOLDÁVEL, DN15MM, INSTALADO EM RAMAL OU SUB-RAMAL DE ÁGUA   FORNECIMENTO E INSTALAÇÃO. AF_06/2022</t>
  </si>
  <si>
    <t xml:space="preserve">CURVA DE TRANSPOSIÇÃO, CPVC, SOLDÁVEL, DN15MM, INSTALADO EM RAMAL OU SUB-RAMAL DE ÁGUA   FORNECIMENTO E INSTALAÇÃO. AF_06/2022</t>
  </si>
  <si>
    <t xml:space="preserve">LUVA, CPVC, SOLDÁVEL, DN 22MM, INSTALADO EM RAMAL OU SUB-RAMAL DE ÁGUA   FORNECIMENTO E INSTALAÇÃO. AF_06/2022</t>
  </si>
  <si>
    <t xml:space="preserve">LUVA DE CORRER, CPVC, SOLDÁVEL, DN 22MM, INSTALADO EM RAMAL OU SUB-RAMAL DE ÁGUA   FORNECIMENTO E INSTALAÇÃO. AF_06/2022</t>
  </si>
  <si>
    <t xml:space="preserve">LUVA DE TRANSIÇÃO, CPVC, SOLDÁVEL, DN22MM X 25MM, INSTALADO EM RAMAL OU SUB-RAMAL DE ÁGUA - FORNECIMENTO E INSTALAÇÃO. AF_06/2022</t>
  </si>
  <si>
    <t xml:space="preserve">UNIÃO, CPVC, SOLDÁVEL, DN22MM, INSTALADO EM RAMAL OU SUB-RAMAL DE ÁGUA   FORNECIMENTO E INSTALAÇÃO. AF_06/2022</t>
  </si>
  <si>
    <t xml:space="preserve">CONECTOR, CPVC, SOLDÁVEL, DN 22MM X 1/2 , INSTALADO EM RAMAL OU SUB-RAMAL DE ÁGUA   FORNECIMENTO E INSTALAÇÃO. AF_06/2022</t>
  </si>
  <si>
    <t xml:space="preserve">ADAPTADOR, CPVC, SOLDÁVEL, DN22MM, INSTALADO EM RAMAL OU SUB-RAMAL DE ÁGUA   FORNECIMENTO E INSTALAÇÃO. AF_06/2022</t>
  </si>
  <si>
    <t xml:space="preserve">CURVA DE TRANSPOSIÇÃO, CPVC, SOLDÁVEL, DN22MM, INSTALADO EM RAMAL OU SUB-RAMAL DE ÁGUA   FORNECIMENTO E INSTALAÇÃO. AF_06/2022</t>
  </si>
  <si>
    <t xml:space="preserve">BUCHA DE REDUÇÃO, CPVC, SOLDÁVEL, DN22MM X 15MM, INSTALADO EM RAMAL OU SUB-RAMAL DE ÁGUA   FORNECIMENTO E INSTALAÇÃO. AF_06/2022</t>
  </si>
  <si>
    <t xml:space="preserve">TÊ DE INSPEÇÃO, PVC, SERIE R, ÁGUA PLUVIAL, DN 75 MM, JUNTA ELÁSTICA, FORNECIDO E INSTALADO EM CONDUTORES VERTICAIS DE ÁGUAS PLUVIAIS. AF_06/2022</t>
  </si>
  <si>
    <t xml:space="preserve">CONECTOR, CPVC, SOLDÁVEL, DN22MM X 3/4, INSTALADO EM RAMAL OU SUB-RAMAL DE ÁGUA - FORNECIMENTO E INSTALAÇÃO. AF_06/2022</t>
  </si>
  <si>
    <t xml:space="preserve">LUVA SIMPLES, PVC, SERIE R, ÁGUA PLUVIAL, DN 100 MM, JUNTA ELÁSTICA, FORNECIDO E INSTALADO EM CONDUTORES VERTICAIS DE ÁGUAS PLUVIAIS. AF_06/2022</t>
  </si>
  <si>
    <t xml:space="preserve">LUVA, CPVC, SOLDÁVEL, DN 28MM, INSTALADO EM RAMAL OU SUB-RAMAL DE ÁGUA   FORNECIMENTO E INSTALAÇÃO. AF_06/2022</t>
  </si>
  <si>
    <t xml:space="preserve">LUVA DE CORRER, PVC, SERIE R, ÁGUA PLUVIAL, DN 100 MM, JUNTA ELÁSTICA, FORNECIDO E INSTALADO EM CONDUTORES VERTICAIS DE ÁGUAS PLUVIAIS. AF_06/2022</t>
  </si>
  <si>
    <t xml:space="preserve">LUVA DE CORRER, CPVC, SOLDÁVEL, DN 28MM, INSTALADO EM RAMAL OU SUB-RAMAL DE ÁGUA   FORNECIMENTO E INSTALAÇÃO. AF_06/2022</t>
  </si>
  <si>
    <t xml:space="preserve">REDUÇÃO EXCÊNTRICA, PVC, SERIE R, ÁGUA PLUVIAL, DN 100 X 75 MM, JUNTA ELÁSTICA, FORNECIDO E INSTALADO EM CONDUTORES VERTICAIS DE ÁGUAS PLUVIAIS. AF_06/2022</t>
  </si>
  <si>
    <t xml:space="preserve">UNIÃO, CPVC, SOLDÁVEL, DN28MM, INSTALADO EM RAMAL OU SUB-RAMAL DE ÁGUA   FORNECIMENTO E INSTALAÇÃO. AF_06/2022</t>
  </si>
  <si>
    <t xml:space="preserve">TÊ DE INSPEÇÃO, PVC, SERIE R, ÁGUA PLUVIAL, DN 100 MM, JUNTA ELÁSTICA, FORNECIDO E INSTALADO EM CONDUTORES VERTICAIS DE ÁGUAS PLUVIAIS. AF_06/2022</t>
  </si>
  <si>
    <t xml:space="preserve">CONECTOR, CPVC, SOLDÁVEL, DN 28MM X 1 , INSTALADO EM RAMAL OU SUB-RAMAL DE ÁGUA   FORNECIMENTO E INSTALAÇÃO. AF_06/2022</t>
  </si>
  <si>
    <t xml:space="preserve">LUVA SIMPLES, PVC, SERIE R, ÁGUA PLUVIAL, DN 150 MM, JUNTA ELÁSTICA, FORNECIDO E INSTALADO EM CONDUTORES VERTICAIS DE ÁGUAS PLUVIAIS. AF_06/2022</t>
  </si>
  <si>
    <t xml:space="preserve">BUCHA DE REDUÇÃO, CPVC, SOLDÁVEL, DN28MM X 22MM, INSTALADO EM RAMAL OU SUB-RAMAL DE ÁGUA   FORNECIMENTO E INSTALAÇÃO. AF_06/2022</t>
  </si>
  <si>
    <t xml:space="preserve">LUVA DE CORRER, PVC, SERIE R, ÁGUA PLUVIAL, DN 150 MM, JUNTA ELÁSTICA, FORNECIDO E INSTALADO EM CONDUTORES VERTICAIS DE ÁGUAS PLUVIAIS. AF_06/2022</t>
  </si>
  <si>
    <t xml:space="preserve">LUVA, CPVC, SOLDÁVEL, DN 35MM, INSTALADO EM RAMAL OU SUB-RAMAL DE ÁGUA   FORNECIMENTO E INSTALAÇÃO. AF_06/2022</t>
  </si>
  <si>
    <t xml:space="preserve">REDUÇÃO EXCÊNTRICA, PVC, SERIE R, ÁGUA PLUVIAL, DN 150 X 100 MM, JUNTA ELÁSTICA, FORNECIDO E INSTALADO EM CONDUTORES VERTICAIS DE ÁGUAS PLUVIAIS. AF_06/2022</t>
  </si>
  <si>
    <t xml:space="preserve">LUVA DE CORRER, CPVC, SOLDÁVEL, DN 35MM, INSTALADO EM RAMAL OU SUB-RAMAL DE ÁGUA   FORNECIMENTO E INSTALAÇÃO. AF_06/2022</t>
  </si>
  <si>
    <t xml:space="preserve">TÊ DE INSPEÇÃO, PVC, SERIE R, ÁGUA PLUVIAL, DN 150 X 100 MM, JUNTA ELÁSTICA, FORNECIDO E INSTALADO EM CONDUTORES VERTICAIS DE ÁGUAS PLUVIAIS. AF_06/2022</t>
  </si>
  <si>
    <t xml:space="preserve">UNIÃO, CPVC, SOLDÁVEL, DN35MM, INSTALADO EM RAMAL OU SUB-RAMAL DE ÁGUA   FORNECIMENTO E INSTALAÇÃO. AF_06/2022</t>
  </si>
  <si>
    <t xml:space="preserve">JUNÇÃO SIMPLES, PVC, SERIE R, ÁGUA PLUVIAL, DN 75 X 75 MM, JUNTA ELÁSTICA, FORNECIDO E INSTALADO EM CONDUTORES VERTICAIS DE ÁGUAS PLUVIAIS. AF_06/2022</t>
  </si>
  <si>
    <t xml:space="preserve">CONECTOR, CPVC, SOLDÁVEL, DN 35MM X 1 1/4 , INSTALADO EM RAMAL OU SUB-RAMAL DE ÁGUA   FORNECIMENTO E INSTALAÇÃO. AF_06/2022</t>
  </si>
  <si>
    <t xml:space="preserve">TÊ, PVC, SERIE R, ÁGUA PLUVIAL, DN 75 X 75 MM, JUNTA ELÁSTICA, FORNECIDO E INSTALADO EM CONDUTORES VERTICAIS DE ÁGUAS PLUVIAIS. AF_06/2022</t>
  </si>
  <si>
    <t xml:space="preserve">BUCHA DE REDUÇÃO, CPVC, SOLDÁVEL, DN35MM X 28MM, INSTALADO EM RAMAL OU SUB-RAMAL DE ÁGUA   FORNECIMENTO E INSTALAÇÃO. AF_06/2022</t>
  </si>
  <si>
    <t xml:space="preserve">JUNÇÃO SIMPLES, PVC, SERIE R, ÁGUA PLUVIAL, DN 100 X 100 MM, JUNTA ELÁSTICA, FORNECIDO E INSTALADO EM CONDUTORES VERTICAIS DE ÁGUAS PLUVIAIS. AF_06/2022</t>
  </si>
  <si>
    <t xml:space="preserve">TE, CPVC, SOLDÁVEL, DN 15MM, INSTALADO EM RAMAL OU SUB-RAMAL DE ÁGUA - FORNECIMENTO E INSTALAÇÃO. AF_06/2022</t>
  </si>
  <si>
    <t xml:space="preserve">JUNÇÃO SIMPLES, PVC, SERIE R, ÁGUA PLUVIAL, DN 100 X 75 MM, JUNTA ELÁSTICA, FORNECIDO E INSTALADO EM CONDUTORES VERTICAIS DE ÁGUAS PLUVIAIS. AF_06/2022</t>
  </si>
  <si>
    <t xml:space="preserve">TÊ, PVC, SERIE R, ÁGUA PLUVIAL, DN 100 X 100 MM, JUNTA ELÁSTICA, FORNECIDO E INSTALADO EM CONDUTORES VERTICAIS DE ÁGUAS PLUVIAIS. AF_06/2022</t>
  </si>
  <si>
    <t xml:space="preserve">TE DE TRANSIÇÃO, CPVC, SOLDÁVEL, DN 15MM X 1/2 , INSTALADO EM RAMAL OU SUB-RAMAL DE ÁGUA   FORNECIMENTO E INSTALAÇÃO. AF_06/2022</t>
  </si>
  <si>
    <t xml:space="preserve">TÊ MISTURADOR, CPVC, SOLDÁVEL, DN15MM, INSTALADO EM RAMAL OU SUB-RAMAL DE ÁGUA   FORNECIMENTO E INSTALAÇÃO. AF_06/2022</t>
  </si>
  <si>
    <t xml:space="preserve">TÊ, PVC, SERIE R, ÁGUA PLUVIAL, DN 100 X 75 MM, JUNTA ELÁSTICA, FORNECIDO E INSTALADO EM CONDUTORES VERTICAIS DE ÁGUAS PLUVIAIS. AF_06/2022</t>
  </si>
  <si>
    <t xml:space="preserve">TE, CPVC, SOLDÁVEL, DN 22MM, INSTALADO EM RAMAL OU SUB-RAMAL DE ÁGUA - FORNECIMENTO E INSTALAÇÃO. AF_06/2022</t>
  </si>
  <si>
    <t xml:space="preserve">JUNÇÃO SIMPLES, PVC, SERIE R, ÁGUA PLUVIAL, DN 150 X 150 MM, JUNTA ELÁSTICA, FORNECIDO E INSTALADO EM CONDUTORES VERTICAIS DE ÁGUAS PLUVIAIS. AF_06/2022</t>
  </si>
  <si>
    <t xml:space="preserve">JUNÇÃO SIMPLES, PVC, SERIE R, ÁGUA PLUVIAL, DN 150 X 100 MM, JUNTA ELÁSTICA, FORNECIDO E INSTALADO EM CONDUTORES VERTICAIS DE ÁGUAS PLUVIAIS. AF_06/2022</t>
  </si>
  <si>
    <t xml:space="preserve">TE DE TRANSIÇÃO, CPVC, SOLDÁVEL, DN 22MM X 1/2 , INSTALADO EM RAMAL OU SUB-RAMAL DE ÁGUA   FORNECIMENTO E INSTALAÇÃO. AF_06/2022</t>
  </si>
  <si>
    <t xml:space="preserve">TÊ, PVC, SERIE R, ÁGUA PLUVIAL, DN 150 X 150 MM, JUNTA ELÁSTICA, FORNECIDO E INSTALADO EM CONDUTORES VERTICAIS DE ÁGUAS PLUVIAIS. AF_06/2022</t>
  </si>
  <si>
    <t xml:space="preserve">TÊ MISTURADOR, CPVC, SOLDÁVEL, DN22MM, INSTALADO EM RAMAL OU SUB-RAMAL DE ÁGUA   FORNECIMENTO E INSTALAÇÃO. AF_06/2022</t>
  </si>
  <si>
    <t xml:space="preserve">TE MISTURADOR DE TRANSIÇÃO, CPVC, SOLDÁVEL, DN 22MM X 3/4, INSTALADO EM RAMAL OU SUB-RAMAL DE ÁGUA - FORNECIMENTO E INSTALAÇÃO. AF_06/2022</t>
  </si>
  <si>
    <t xml:space="preserve">TÊ, PVC, SERIE R, ÁGUA PLUVIAL, DN 150 X 100 MM, JUNTA ELÁSTICA, FORNECIDO E INSTALADO EM CONDUTORES VERTICAIS DE ÁGUAS PLUVIAIS. AF_06/2022</t>
  </si>
  <si>
    <t xml:space="preserve">TÊ, CPVC, SOLDÁVEL, DN28MM, INSTALADO EM RAMAL OU SUB-RAMAL DE ÁGUA   FORNECIMENTO E INSTALAÇÃO. AF_06/2022</t>
  </si>
  <si>
    <t xml:space="preserve">TÊ, CPVC, SOLDÁVEL, DN35MM, INSTALADO EM RAMAL OU SUB-RAMAL DE ÁGUA   FORNECIMENTO E INSTALAÇÃO. AF_06/2022</t>
  </si>
  <si>
    <t xml:space="preserve">TUBO, CPVC, SOLDÁVEL, DN 35MM, INSTALADO EM RAMAL DE DISTRIBUIÇÃO DE ÁGUA   FORNECIMENTO E INSTALAÇÃO. AF_06/2022</t>
  </si>
  <si>
    <t xml:space="preserve">JOELHO 90 GRAUS, CPVC, SOLDÁVEL, DN 22MM, INSTALADO EM RAMAL DE DISTRIBUIÇÃO DE ÁGUA   FORNECIMENTO E INSTALAÇÃO. AF_06/2022</t>
  </si>
  <si>
    <t xml:space="preserve">JOELHO 45 GRAUS, CPVC, SOLDÁVEL, DN 22MM, INSTALADO EM RAMAL DE DISTRIBUIÇÃO DE ÁGUA   FORNECIMENTO E INSTALAÇÃO. AF_06/2022</t>
  </si>
  <si>
    <t xml:space="preserve">CURVA 90 GRAUS, CPVC, SOLDÁVEL, DN 22MM, INSTALADO EM RAMAL DE DISTRIBUIÇÃO DE ÁGUA - FORNECIMENTO E INSTALAÇÃO. AF_06/2022</t>
  </si>
  <si>
    <t xml:space="preserve">JOELHO 90 GRAUS, CPVC, SOLDÁVEL, DN 28MM, INSTALADO EM RAMAL DE DISTRIBUIÇÃO DE ÁGUA   FORNECIMENTO E INSTALAÇÃO. AF_06/2022</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</si>
  <si>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</si>
  <si>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AF_06/2022</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</si>
  <si>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</si>
  <si>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AF_06/2022</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</si>
  <si>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</si>
  <si>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AF_06/2022</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</si>
  <si>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</si>
  <si>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</si>
  <si>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</si>
  <si>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</si>
  <si>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AF_06/2022</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</si>
  <si>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</si>
  <si>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AF_06/2022</t>
  </si>
  <si>
    <t xml:space="preserve">JOELHO 90 GRAUS, PVC, SERIE NORMAL, ESGOTO PREDIAL, DN 75 MM, JUNTA ELÁSTICA, FORNECIDO E INSTALADO EM RAMAL DE DESCARGA OU RAMAL DE ESGOTO SANITÁRIO. AF_06/2022</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</si>
  <si>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</si>
  <si>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</si>
  <si>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AF_06/2022</t>
  </si>
  <si>
    <t xml:space="preserve">UNIÃO, CPVC, SOLDÁVEL, DN 22MM, INSTALADO EM RAMAL DE DISTRIBUIÇÃO DE ÁGUA   FORNECIMENTO E INSTALAÇÃO. AF_06/2022</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</si>
  <si>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</si>
  <si>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</si>
  <si>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</si>
  <si>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</si>
  <si>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AF_06/2022</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</si>
  <si>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</si>
  <si>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AF_06/2022</t>
  </si>
  <si>
    <t xml:space="preserve">CURVA LONGA 90 GRAUS, PVC, SERIE NORMAL, ESGOTO PREDIAL, DN 100 MM, JUNTA ELÁSTICA, FORNECIDO E INSTALADO EM RAMAL DE DESCARGA OU RAMAL DE ESGOTO SANITÁRIO.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</si>
  <si>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</si>
  <si>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</si>
  <si>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</si>
  <si>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AF_06/2022</t>
  </si>
  <si>
    <t xml:space="preserve">LUVA DE CORRER, CPVC, SOLDÁVEL, DN 28MM, INSTALADO EM RAMAL DE DISTRIBUIÇÃO DE ÁGUA   FORNECIMENTO E INSTALAÇÃO. AF_06/2022</t>
  </si>
  <si>
    <t xml:space="preserve">UNIÃO, CPVC, SOLDÁVEL, DN 28MM, INSTALADO EM RAMAL DE DISTRIBUIÇÃO DE ÁGUA   FORNECIMENTO E INSTALAÇÃO. AF_06/2022</t>
  </si>
  <si>
    <t xml:space="preserve">CONECTOR, CPVC, SOLDÁVEL, DN 28MM X 1 , INSTALADO EM RAMAL DE DISTRIBUIÇÃO DE ÁGUA   FORNECIMENTO E INSTALAÇÃO. AF_06/2022</t>
  </si>
  <si>
    <t xml:space="preserve">BUCHA DE REDUÇÃO, CPVC, SOLDÁVEL, DN 28MM X 22MM, INSTALADO EM RAMAL DE DISTRIBUIÇÃO DE ÁGUA - FORNECIMENTO E INSTALAÇÃO. AF_06/2022</t>
  </si>
  <si>
    <t xml:space="preserve">LUVA, CPVC, SOLDÁVEL, DN 35MM, INSTALADO EM RAMAL DE DISTRIBUIÇÃO DE ÁGUA - FORNECIMENTO E INSTALAÇÃO. AF_06/2022</t>
  </si>
  <si>
    <t xml:space="preserve">LUVA DE CORRER, CPVC, SOLDÁVEL, DN 35MM, INSTALADO EM RAMAL DE DISTRIBUIÇÃO DE ÁGUA - FORNECIMENTO E INSTALAÇÃO. AF_06/2022</t>
  </si>
  <si>
    <t xml:space="preserve">UNIÃO, CPVC, SOLDÁVEL, DN35MM, INSTALADO EM RAMAL DE DISTRIBUIÇÃO DE ÁGUA - FORNECIMENTO E INSTALAÇÃO. AF_06/2022</t>
  </si>
  <si>
    <t xml:space="preserve">CONECTOR, CPVC, SOLDÁVEL, DN 35MM X 1 1/4 , INSTALADO EM RAMAL DE DISTRIBUIÇÃO DE ÁGUA - FORNECIMENTO E INSTALAÇÃO. AF_06/2022</t>
  </si>
  <si>
    <t xml:space="preserve">BUCHA DE REDUÇÃO, CPVC, SOLDÁVEL, DN35MM X 28MM, INSTALADO EM RAMAL DE DISTRIBUIÇÃO DE ÁGUA - FORNECIMENTO E INSTALAÇÃO. AF_06/2022</t>
  </si>
  <si>
    <t xml:space="preserve">TE, CPVC, SOLDÁVEL, DN 22MM, INSTALADO EM RAMAL DE DISTRIBUIÇÃO DE ÁGUA - FORNECIMENTO E INSTALAÇÃO. AF_06/2022</t>
  </si>
  <si>
    <t xml:space="preserve">TÊ MISTURADOR, CPVC, SOLDÁVEL, DN 22MM, INSTALADO EM RAMAL DE DISTRIBUIÇÃO DE ÁGUA - FORNECIMENTO E INSTALAÇÃO. AF_06/2022</t>
  </si>
  <si>
    <t xml:space="preserve">TÊ, CPVC, SOLDÁVEL, DN 28MM, INSTALADO EM RAMAL DE DISTRIBUIÇÃO DE ÁGUA - FORNECIMENTO E INSTALAÇÃO. AF_06/2022</t>
  </si>
  <si>
    <t xml:space="preserve">TÊ, CPVC, SOLDÁVEL, DN35MM, INSTALADO EM RAMAL DE DISTRIBUIÇÃO DE ÁGUA - FORNECIMENTO E INSTALAÇÃO. AF_06/2022</t>
  </si>
  <si>
    <t xml:space="preserve">TUBO, CPVC, SOLDÁVEL, DN 54MM, INSTALADO EM PRUMADA DE ÁGUA   FORNECIMENTO E INSTALAÇÃO. AF_06/2022</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</si>
  <si>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</si>
  <si>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</si>
  <si>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FORNECIMENTO E INSTALAÇÃO. AF_06/2022</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</si>
  <si>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</si>
  <si>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</si>
  <si>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AF_06/2022</t>
  </si>
  <si>
    <t xml:space="preserve">JOELHO 90 GRAUS, CPVC, SOLDÁVEL, DN 42MM, INSTALADO EM PRUMADA DE ÁGUA   FORNECIMENTO E INSTALAÇÃO. AF_06/2022</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</si>
  <si>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</si>
  <si>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</si>
  <si>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</si>
  <si>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</si>
  <si>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</si>
  <si>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FORNECIMENTO E INSTALAÇÃO. AF_06/2022</t>
  </si>
  <si>
    <t xml:space="preserve">JOELHO 90 GRAUS, CPVC, SOLDÁVEL, DN 54MM, INSTALADO EM PRUMADA DE ÁGUA   FORNECIMENTO E INSTALAÇÃO. AF_06/2022</t>
  </si>
  <si>
    <t xml:space="preserve">JOELHO 45 GRAUS, CPVC, SOLDÁVEL, DN 54MM, INSTALADO EM PRUMADA DE ÁGUA   FORNECIMENTO E INSTALAÇÃO. AF_06/2022</t>
  </si>
  <si>
    <t xml:space="preserve">JOELHO 90 GRAUS, CPVC, SOLDÁVEL, DN 73MM, INSTALADO EM PRUMADA DE ÁGUA   FORNECIMENTO E INSTALAÇÃO. AF_06/2022</t>
  </si>
  <si>
    <t xml:space="preserve">JOELHO 45 GRAUS, CPVC, SOLDÁVEL, DN 73MM, INSTALADO EM PRUMADA DE ÁGUA   FORNECIMENTO E INSTALAÇÃO. AF_06/2022</t>
  </si>
  <si>
    <t xml:space="preserve">JOELHO 90 GRAUS, CPVC, SOLDÁVEL, DN 89MM, INSTALADO EM PRUMADA DE ÁGUA   FORNECIMENTO E INSTALAÇÃO. AF_06/2022</t>
  </si>
  <si>
    <t xml:space="preserve">JOELHO 45 GRAUS, CPVC, SOLDÁVEL, DN 89MM, INSTALADO EM PRUMADA DE ÁGUA   FORNECIMENTO E INSTALAÇÃO. AF_06/2022</t>
  </si>
  <si>
    <t xml:space="preserve">LUVA, CPVC, SOLDÁVEL, DN 35MM, INSTALADO EM PRUMADA DE ÁGUA   FORNECIMENTO E INSTALAÇÃO. AF_06/2022</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</si>
  <si>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</si>
  <si>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</si>
  <si>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</si>
  <si>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</si>
  <si>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</si>
  <si>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</si>
  <si>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</si>
  <si>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</si>
  <si>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</si>
  <si>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</si>
  <si>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</si>
  <si>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</si>
  <si>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</si>
  <si>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</si>
  <si>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</si>
  <si>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</si>
  <si>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</si>
  <si>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FORNECIMENTO E INSTALAÇÃO. AF_06/2022</t>
  </si>
  <si>
    <t xml:space="preserve">UNIÃO, CPVC, SOLDÁVEL, DN35MM, INSTALADO EM PRUMADA DE ÁGUA   FORNECIMENTO E INSTALAÇÃO. AF_06/2022</t>
  </si>
  <si>
    <t xml:space="preserve">LUVA SIMPLES, PVC, SERIE NORMAL, ESGOTO PREDIAL, DN 75 MM, JUNTA ELÁSTICA, FORNECIDO E INSTALADO EM PRUMADA DE ESGOTO SANITÁRIO OU VENTILAÇÃO. AF_12/2014</t>
  </si>
  <si>
    <t xml:space="preserve">CONECTOR, CPVC, SOLDÁVEL, DN 35MM X 1 1/4 , INSTALADO EM PRUMADA DE ÁGUA   FORNECIMENTO E INSTALAÇÃO. AF_06/2022</t>
  </si>
  <si>
    <t xml:space="preserve">LUVA DE CORRER, PVC, SERIE NORMAL, ESGOTO PREDIAL, DN 75 MM, JUNTA ELÁSTICA, FORNECIDO E INSTALADO EM PRUMADA DE ESGOTO SANITÁRIO OU VENTILAÇÃO. AF_12/2014</t>
  </si>
  <si>
    <t xml:space="preserve">LUVA SIMPLES, PVC, SERIE NORMAL, ESGOTO PREDIAL, DN 100 MM, JUNTA ELÁSTICA, FORNECIDO E INSTALADO EM PRUMADA DE ESGOTO SANITÁRIO OU VENTILAÇÃO. AF_12/2014</t>
  </si>
  <si>
    <t xml:space="preserve">LUVA, CPVC, SOLDÁVEL, DN 42MM, INSTALADO EM PRUMADA DE ÁGUA   FORNECIMENTO E INSTALAÇÃO. AF_06/2022</t>
  </si>
  <si>
    <t xml:space="preserve">LUVA DE CORRER, PVC, SERIE NORMAL, ESGOTO PREDIAL, DN 100 MM, JUNTA ELÁSTICA, FORNECIDO E INSTALADO EM PRUMADA DE ESGOTO SANITÁRIO OU VENTILAÇÃO. AF_12/2014</t>
  </si>
  <si>
    <t xml:space="preserve">LUVA DE CORRER, CPVC, SOLDÁVEL, DN 42MM, INSTALADO EM PRUMADA DE ÁGUA   FORNECIMENTO E INSTALAÇÃO. AF_06/2022</t>
  </si>
  <si>
    <t xml:space="preserve">TE, PVC, SERIE NORMAL, ESGOTO PREDIAL, DN 50 X 50 MM, JUNTA ELÁSTICA, FORNECIDO E INSTALADO EM PRUMADA DE ESGOTO SANITÁRIO OU VENTILAÇÃO. AF_12/2014</t>
  </si>
  <si>
    <t xml:space="preserve">LUVA DE TRANSIÇÃO, CPVC, SOLDÁVEL, DN42MM X 1.1/2 , INSTALADO EM PRUMADA DE ÁGUA   FORNECIMENTO E INSTALAÇÃO. AF_06/2022</t>
  </si>
  <si>
    <t xml:space="preserve">JUNÇÃO SIMPLES, PVC, SERIE NORMAL, ESGOTO PREDIAL, DN 50 X 50 MM, JUNTA ELÁSTICA, FORNECIDO E INSTALADO EM PRUMADA DE ESGOTO SANITÁRIO OU VENTILAÇÃO. AF_12/2014</t>
  </si>
  <si>
    <t xml:space="preserve">UNIÃO, CPVC, SOLDÁVEL, DN42MM, INSTALADO EM PRUMADA DE ÁGUA   FORNECIMENTO E INSTALAÇÃO. AF_06/2022</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</si>
  <si>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</si>
  <si>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</si>
  <si>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 INSTALADO EM PRUMADA DE ÁGUA   FORNECIMENTO E INSTALAÇÃO. AF_06/2022</t>
  </si>
  <si>
    <t xml:space="preserve">BUCHA DE REDUÇÃO, CPVC, SOLDÁVEL, DN 42MM X 22MM, INSTALADO EM RAMAL DE DISTRIBUIÇÃO DE ÁGUA - FORNECIMENTO E INSTALAÇÃO. AF_06/2022</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</si>
  <si>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</si>
  <si>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</si>
  <si>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FORNECIMENTO E INSTALAÇÃO. AF_06/2022</t>
  </si>
  <si>
    <t xml:space="preserve">LUVA DE TRANSIÇÃO, CPVC, SOLDÁVEL, DN 54MM X 2 , INSTALADO EM PRUMADA DE ÁGUA   FORNECIMENTO E INSTALAÇÃO. AF_06/2022</t>
  </si>
  <si>
    <t xml:space="preserve">UNIÃO, CPVC, SOLDÁVEL, DN 54MM, INSTALADO EM PRUMADA DE ÁGUA   FORNECIMENTO E INSTALAÇÃO. AF_06/2022</t>
  </si>
  <si>
    <t xml:space="preserve">LUVA, CPVC, SOLDÁVEL, DN 73MM, INSTALADO EM PRUMADA DE ÁGUA   FORNECIMENTO E INSTALAÇÃO. AF_06/2022</t>
  </si>
  <si>
    <t xml:space="preserve">UNIÃO, CPVC, SOLDÁVEL, DN 73MM, INSTALADO EM PRUMADA DE ÁGUA   FORNECIMENTO E INSTALAÇÃO. AF_06/2022</t>
  </si>
  <si>
    <t xml:space="preserve">LUVA, CPVC, SOLDÁVEL, DN 89MM, INSTALADO EM PRUMADA DE ÁGUA   FORNECIMENTO E INSTALAÇÃO. AF_06/2022</t>
  </si>
  <si>
    <t xml:space="preserve">UNIÃO, CPVC, SOLDÁVEL, DN 89MM, INSTALADO EM PRUMADA DE ÁGUA   FORNECIMENTO E INSTALAÇÃO. AF_06/2022</t>
  </si>
  <si>
    <t xml:space="preserve">TÊ, CPVC, SOLDÁVEL, DN 35MM, INSTALADO EM PRUMADA DE ÁGUA   FORNECIMENTO E INSTALAÇÃO. AF_06/2022</t>
  </si>
  <si>
    <t xml:space="preserve">TE, CPVC, SOLDÁVEL, DN  42MM, INSTALADO EM PRUMADA DE ÁGUA   FORNECIMENTO E INSTALAÇÃO. AF_06/2022</t>
  </si>
  <si>
    <t xml:space="preserve">TÊ, CPVC, SOLDÁVEL, DN 54 MM, INSTALADO EM PRUMADA DE ÁGUA   FORNECIMENTO E INSTALAÇÃO. AF_06/2022</t>
  </si>
  <si>
    <t xml:space="preserve">TÊ, CPVC, SOLDÁVEL, DN 73MM, INSTALADO EM PRUMADA DE ÁGUA   FORNECIMENTO E INSTALAÇÃO. AF_06/2022</t>
  </si>
  <si>
    <t xml:space="preserve">TÊ, CPVC, SOLDÁVEL, DN 89MM, INSTALADO EM PRUMADA DE ÁGUA   FORNECIMENTO E INSTALAÇÃO. AF_06/2022</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</si>
  <si>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</si>
  <si>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</si>
  <si>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</si>
  <si>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</si>
  <si>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</si>
  <si>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</si>
  <si>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</si>
  <si>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</si>
  <si>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</si>
  <si>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</si>
  <si>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</si>
  <si>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</si>
  <si>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</si>
  <si>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</si>
  <si>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</si>
  <si>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</si>
  <si>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</si>
  <si>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AF_06/2022</t>
  </si>
  <si>
    <t xml:space="preserve">LUVA SOLDÁVEL E COM BUCHA DE LATÃO, PVC, SOLDÁVEL, DN 32MM X 1 , INSTALADO EM PRUMADA DE ÁGUA   FORNECIMENTO E INSTALAÇÃO. AF_06/2022</t>
  </si>
  <si>
    <t xml:space="preserve">JOELHO 90 GRAUS COM BUCHA DE LATÃO, PVC, SOLDÁVEL, DN 25MM, X 1/2  INSTALADO EM RAMAL OU SUB-RAMAL DE ÁGUA - FORNECIMENTO E INSTALAÇÃO. AF_06/2022</t>
  </si>
  <si>
    <t xml:space="preserve">TÊ COM BUCHA DE LATÃO NA BOLSA CENTRAL, PVC, SOLDÁVEL, DN 25MM X 3/4 , INSTALADO EM RAMAL OU SUB-RAMAL DE ÁGUA - FORNECIMENTO E INSTALAÇÃO. AF_06/2022</t>
  </si>
  <si>
    <t xml:space="preserve">COTOVELO EM COBRE, DN 22 MM, 90 GRAUS, SEM ANEL DE SOLDA, INSTALADO EM PRUMADA DE HIDRÁULICA PREDIAL - FORNECIMENTO E INSTALAÇÃO. AF_04/2022</t>
  </si>
  <si>
    <t xml:space="preserve">COTOVELO EM COBRE, DN 28 MM, 90 GRAUS, SEM ANEL DE SOLDA, INSTALADO EM PRUMADA DE HIDRÁULICA PREDIAL - FORNECIMENTO E INSTALAÇÃO. AF_04/2022</t>
  </si>
  <si>
    <t xml:space="preserve">COTOVELO EM COBRE, DN 35 MM, 90 GRAUS, SEM ANEL DE SOLDA, INSTALADO EM PRUMADA DE HIDRÁULICA PREDIAL - FORNECIMENTO E INSTALAÇÃO. AF_04/2022</t>
  </si>
  <si>
    <t xml:space="preserve">COTOVELO EM COBRE, DN 42 MM, 90 GRAUS, SEM ANEL DE SOLDA, INSTALADO EM PRUMADA DE HIDRÁULICA PREDIAL - FORNECIMENTO E INSTALAÇÃO. AF_04/2022</t>
  </si>
  <si>
    <t xml:space="preserve">COTOVELO EM COBRE, DN 54 MM, 90 GRAUS, SEM ANEL DE SOLDA, INSTALADO EM PRUMADA DE HIDRÁULICA PREDIAL - FORNECIMENTO E INSTALAÇÃO. AF_04/2022</t>
  </si>
  <si>
    <t xml:space="preserve">COTOVELO EM COBRE, DN 66 MM, 90 GRAUS, SEM ANEL DE SOLDA, INSTALADO EM PRUMADA DE HIDRÁULICA PREDIAL - FORNECIMENTO E INSTALAÇÃO. AF_04/2022</t>
  </si>
  <si>
    <t xml:space="preserve">LUVA EM COBRE, DN 22 MM, SEM ANEL DE SOLDA, INSTALADO EM PRUMADA DE HIDRÁULICA PREDIAL - FORNECIMENTO E INSTALAÇÃO. AF_04/2022</t>
  </si>
  <si>
    <t xml:space="preserve">LUVA EM COBRE, DN 28 MM, SEM ANEL DE SOLDA, INSTALADO EM PRUMADA DE HIDRÁULICA PREDIAL - FORNECIMENTO E INSTALAÇÃO. AF_04/2022</t>
  </si>
  <si>
    <t xml:space="preserve">LUVA EM COBRE, DN 35 MM, SEM ANEL DE SOLDA, INSTALADO EM PRUMADA DE HIDRÁULICA PREDIAL - FORNECIMENTO E INSTALAÇÃO. AF_04/2022</t>
  </si>
  <si>
    <t xml:space="preserve">LUVA EM COBRE, DN 42 MM, SEM ANEL DE SOLDA, INSTALADO EM PRUMADA DE HIDRÁULICA PREDIAL - FORNECIMENTO E INSTALAÇÃO. AF_04/2022</t>
  </si>
  <si>
    <t xml:space="preserve">LUVA EM COBRE, DN 54 MM, SEM ANEL DE SOLDA, INSTALADO EM PRUMADA DE HIDRÁULICA PREDIAL - FORNECIMENTO E INSTALAÇÃO. AF_04/2022</t>
  </si>
  <si>
    <t xml:space="preserve">LUVA EM COBRE, DN 66 MM, SEM ANEL DE SOLDA, INSTALADO EM PRUMADA DE HIDRÁULICA PREDIAL - FORNECIMENTO E INSTALAÇÃO. AF_04/2022</t>
  </si>
  <si>
    <t xml:space="preserve">TE EM COBRE, DN 22 MM, SEM ANEL DE SOLDA, INSTALADO EM PRUMADA DE HIDRÁULICA PREDIAL - FORNECIMENTO E INSTALAÇÃO. AF_04/2022</t>
  </si>
  <si>
    <t xml:space="preserve">TE EM COBRE, DN 28 MM, SEM ANEL DE SOLDA, INSTALADO EM PRUMADA DE HIDRÁULICA PREDIAL - FORNECIMENTO E INSTALAÇÃO. AF_04/2022</t>
  </si>
  <si>
    <t xml:space="preserve">TE EM COBRE, DN 35 MM, SEM ANEL DE SOLDA, INSTALADO EM PRUMADA DE HIDRÁULICA PREDIAL - FORNECIMENTO E INSTALAÇÃO. AF_04/2022</t>
  </si>
  <si>
    <t xml:space="preserve">TE EM COBRE, DN 42 MM, SEM ANEL DE SOLDA, INSTALADO EM PRUMADA DE HIDRÁULICA PREDIAL - FORNECIMENTO E INSTALAÇÃO. AF_04/2022</t>
  </si>
  <si>
    <t xml:space="preserve">TE EM COBRE, DN 54 MM, SEM ANEL DE SOLDA, INSTALADO EM PRUMADA DE HIDRÁULICA PREDIAL - FORNECIMENTO E INSTALAÇÃO. AF_04/2022</t>
  </si>
  <si>
    <t xml:space="preserve">TE EM COBRE, DN 66 MM, SEM ANEL DE SOLDA, INSTALADO EM PRUMADA DE HIDRÁULICA PREDIAL - FORNECIMENTO E INSTALAÇÃO. AF_04/2022</t>
  </si>
  <si>
    <t xml:space="preserve">COTOVELO EM COBRE, DN 15 MM, 90 GRAUS, SEM ANEL DE SOLDA, INSTALADO EM RAMAL DE DISTRIBUIÇÃO   FORNECIMENTO E INSTALAÇÃO. AF_04/2022</t>
  </si>
  <si>
    <t xml:space="preserve">COTOVELO EM COBRE, DN 22 MM, 90 GRAUS, SEM ANEL DE SOLDA, INSTALADO EM RAMAL DE DISTRIBUIÇÃO DE HIDRÁULICA PREDIAL - FORNECIMENTO E INSTALAÇÃO. AF_04/2022</t>
  </si>
  <si>
    <t xml:space="preserve">COTOVELO EM COBRE, DN 28 MM, 90 GRAUS, SEM ANEL DE SOLDA, INSTALADO EM RAMAL DE DISTRIBUIÇÃO DE HIDRÁULICA PREDIAL - FORNECIMENTO E INSTALAÇÃO. AF_04/2022</t>
  </si>
  <si>
    <t xml:space="preserve">LUVA EM COBRE, DN 15 MM, SEM ANEL DE SOLDA, INSTALADO EM RAMAL DE DISTRIBUIÇÃO DE HIDRÁULICA PREDIAL - FORNECIMENTO E INSTALAÇÃO. AF_04/2022</t>
  </si>
  <si>
    <t xml:space="preserve">LUVA EM COBRE, DN 22 MM, SEM ANEL DE SOLDA, INSTALADO EM RAMAL DE DISTRIBUIÇÃO DE HIDRÁULICA PREDIAL - FORNECIMENTO E INSTALAÇÃO. AF_04/2022</t>
  </si>
  <si>
    <t xml:space="preserve">LUVA EM COBRE, DN 28 MM, SEM ANEL DE SOLDA, INSTALADO EM RAMAL DE DISTRIBUIÇÃO DE HIDRÁULICA PREDIAL - FORNECIMENTO E INSTALAÇÃO. AF_04/2022</t>
  </si>
  <si>
    <t xml:space="preserve">TE EM COBRE, DN 15 MM, SEM ANEL DE SOLDA, INSTALADO EM RAMAL DE DISTRIBUIÇÃO DE HIDRÁULICA PREDIAL - FORNECIMENTO E INSTALAÇÃO. AF_04/2022</t>
  </si>
  <si>
    <t xml:space="preserve">TE EM COBRE, DN 22 MM, SEM ANEL DE SOLDA, INSTALADO EM RAMAL DE DISTRIBUIÇÃO DE HIDRÁULICA PREDIAL - FORNECIMENTO E INSTALAÇÃO. AF_04/2022</t>
  </si>
  <si>
    <t xml:space="preserve">TE EM COBRE, DN 28 MM, SEM ANEL DE SOLDA, INSTALADO EM RAMAL DE DISTRIBUIÇÃO DE HIDRÁULICA PREDIAL - FORNECIMENTO E INSTALAÇÃO. AF_04/2022</t>
  </si>
  <si>
    <t xml:space="preserve">COTOVELO EM COBRE, DN 15 MM, 90 GRAUS, SEM ANEL DE SOLDA, INSTALADO EM RAMAL E SUB-RAMAL DE HIDRÁULICA PREDIAL - FORNECIMENTO E INSTALAÇÃO. AF_04/2022</t>
  </si>
  <si>
    <t xml:space="preserve">COTOVELO EM COBRE, DN 22 MM, 90 GRAUS, SEM ANEL DE SOLDA, INSTALADO EM RAMAL E SUB-RAMAL DE HIDRÁULICA PREDIAL - FORNECIMENTO E INSTALAÇÃO. AF_04/2022</t>
  </si>
  <si>
    <t xml:space="preserve">COTOVELO EM COBRE, DN 28 MM, 90 GRAUS, SEM ANEL DE SOLDA, INSTALADO EM RAMAL E SUB-RAMAL DE HIDRÁULICA PREDIAL - FORNECIMENTO E INSTALAÇÃO. AF_04/2022</t>
  </si>
  <si>
    <t xml:space="preserve">LUVA EM COBRE, DN 15 MM, SEM ANEL DE SOLDA, INSTALADO EM RAMAL E SUB-RAMAL DE HIDRÁULICA PREDIAL - FORNECIMENTO E INSTALAÇÃO. AF_04/2022</t>
  </si>
  <si>
    <t xml:space="preserve">LUVA EM COBRE, DN 22 MM, SEM ANEL DE SOLDA, INSTALADO EM RAMAL E SUB-RAMAL DE HIDRÁULICA PREDIAL - FORNECIMENTO E INSTALAÇÃO. AF_04/2022</t>
  </si>
  <si>
    <t xml:space="preserve">LUVA EM COBRE, DN 28 MM, SEM ANEL DE SOLDA, INSTALADO EM RAMAL E SUB-RAMAL DE HIDRÁULICA PREDIAL - FORNECIMENTO E INSTALAÇÃO. AF_04/2022</t>
  </si>
  <si>
    <t xml:space="preserve">TE EM COBRE, DN 15 MM, SEM ANEL DE SOLDA, INSTALADO EM RAMAL E SUB-RAMAL DE HIDRÁULICA PREDIAL - FORNECIMENTO E INSTALAÇÃO. AF_04/2022</t>
  </si>
  <si>
    <t xml:space="preserve">TE EM COBRE, DN 22 MM, SEM ANEL DE SOLDA, INSTALADO EM RAMAL E SUB-RAMAL DE HIDRÁULICA PREDIAL - FORNECIMENTO E INSTALAÇÃO. AF_04/2022</t>
  </si>
  <si>
    <t xml:space="preserve">TE EM COBRE, DN 28 MM, SEM ANEL DE SOLDA, INSTALADO EM RAMAL E SUB-RAMAL DE HIDRÁULICA PREDIAL - FORNECIMENTO E INSTALAÇÃO. AF_04/2022</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</si>
  <si>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</si>
  <si>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</si>
  <si>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NIPLE, EM FERRO GALVANIZADO, DN 65 (2 1/2"), CONEXÃO ROSQUEADA, INSTALADO EM PRUMADAS - FORNECIMENTO E INSTALAÇÃO. AF_10/2020</t>
  </si>
  <si>
    <t xml:space="preserve">LUVA, EM FERRO GALVANIZADO, DN 65 (2 1/2"), CONEXÃO ROSQUEADA, INSTALADO EM PRUMADAS - FORNECIMENTO E INSTALAÇÃO. AF_10/2020</t>
  </si>
  <si>
    <t xml:space="preserve">NIPLE, EM FERRO GALVANIZADO, DN 80 (3"),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</si>
  <si>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</si>
  <si>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</si>
  <si>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</si>
  <si>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</si>
  <si>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90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</si>
  <si>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</si>
  <si>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JOELHO 90 GRAUS, EM FERRO GALVANIZADO, DN 80 (3"), CONEXÃO ROSQUEADA, INSTALADO EM PRUMADAS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</si>
  <si>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</si>
  <si>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</si>
  <si>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</si>
  <si>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NIPLE, EM FERRO GALVANIZADO, DN 25 (1"), CONEXÃO ROSQUEADA, INSTALADO EM REDE DE ALIMENTAÇÃO PARA HIDRANTE - FORNECIMENTO E INSTALAÇÃO. AF_10/2020</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</si>
  <si>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</si>
  <si>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</si>
  <si>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</si>
  <si>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</si>
  <si>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</si>
  <si>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</si>
  <si>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</si>
  <si>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NIPLE, EM FERRO GALVANIZADO, DN 65 (2 1/2"),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</si>
  <si>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</si>
  <si>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</si>
  <si>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</si>
  <si>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</si>
  <si>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</si>
  <si>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</si>
  <si>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</si>
  <si>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</si>
  <si>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</si>
  <si>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</si>
  <si>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</si>
  <si>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</si>
  <si>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</si>
  <si>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</si>
  <si>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</si>
  <si>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</si>
  <si>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</si>
  <si>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</si>
  <si>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</si>
  <si>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</si>
  <si>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</si>
  <si>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</si>
  <si>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</si>
  <si>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</si>
  <si>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</si>
  <si>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</si>
  <si>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</si>
  <si>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</si>
  <si>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</si>
  <si>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</si>
  <si>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</si>
  <si>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</si>
  <si>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</si>
  <si>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</si>
  <si>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</si>
  <si>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</si>
  <si>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</si>
  <si>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</si>
  <si>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</si>
  <si>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</si>
  <si>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</si>
  <si>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</si>
  <si>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</si>
  <si>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</si>
  <si>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</si>
  <si>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</si>
  <si>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</si>
  <si>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</si>
  <si>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</si>
  <si>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</si>
  <si>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</si>
  <si>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</si>
  <si>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</si>
  <si>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</si>
  <si>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</si>
  <si>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</si>
  <si>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</si>
  <si>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</si>
  <si>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90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</si>
  <si>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</si>
  <si>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</si>
  <si>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</si>
  <si>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</si>
  <si>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</si>
  <si>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</si>
  <si>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</si>
  <si>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</si>
  <si>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65 (2 1/2"), CONEXÃO ROSQUEADA, INSTALADO EM PRUMADAS - FORNECIMENTO E INSTALAÇÃO. AF_10/2020</t>
  </si>
  <si>
    <t xml:space="preserve">UNIÃO, EM FERRO GALVANIZADO, DN 80 (3"), CONEXÃO ROSQUEADA, INSTALADO EM PRUMADAS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</si>
  <si>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</si>
  <si>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</si>
  <si>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</si>
  <si>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</si>
  <si>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</si>
  <si>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</si>
  <si>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</si>
  <si>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</si>
  <si>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</si>
  <si>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</si>
  <si>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</si>
  <si>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</si>
  <si>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</si>
  <si>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</si>
  <si>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</si>
  <si>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</si>
  <si>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</si>
  <si>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</si>
  <si>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</si>
  <si>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</si>
  <si>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</si>
  <si>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</si>
  <si>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</si>
  <si>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</si>
  <si>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</si>
  <si>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</si>
  <si>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</si>
  <si>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</si>
  <si>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</si>
  <si>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</si>
  <si>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</si>
  <si>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</si>
  <si>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</si>
  <si>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</si>
  <si>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</si>
  <si>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</si>
  <si>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</si>
  <si>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</si>
  <si>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</si>
  <si>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</si>
  <si>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</si>
  <si>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</si>
  <si>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</si>
  <si>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</si>
  <si>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</si>
  <si>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</si>
  <si>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</si>
  <si>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</si>
  <si>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</si>
  <si>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</si>
  <si>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</si>
  <si>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</si>
  <si>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</si>
  <si>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</si>
  <si>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PASSANTE EM COBRE, DN 22 MM, SEM ANEL DE SOLDA, INSTALADO EM PRUMADA DE HIDRÁULICA PREDIAL - FORNECIMENTO E INSTALAÇÃO. AF_04/2022</t>
  </si>
  <si>
    <t xml:space="preserve">JUNTA DE EXPANSÃO EM COBRE, DN 22 MM, PONTA X PONTA, INSTALADO EM PRUMADA DE HIDRÁULICA PREDIAL - FORNECIMENTO E INSTALAÇÃO. AF_04/2022</t>
  </si>
  <si>
    <t xml:space="preserve">CONECTOR EM BRONZE/LATÃO, DN 22 MM X 3/4", SEM ANEL DE SOLDA, BOLSA X ROSCA F, INSTALADO EM PRUMADA DE HIDRÁULICA PREDIAL - FORNECIMENTO E INSTALAÇÃO. AF_04/2022</t>
  </si>
  <si>
    <t xml:space="preserve">CURVA DE TRANSPOSIÇÃO EM BRONZE/LATÃO, DN 22 MM, SEM ANEL DE SOLDA, BOLSA X BOLSA, INSTALADO EM PRUMADA DE HIDRÁULICA PREDIAL - FORNECIMENTO E INSTALAÇÃO. AF_04/2022</t>
  </si>
  <si>
    <t xml:space="preserve">LUVA PASSANTE EM COBRE, DN 28 MM, SEM ANEL DE SOLDA, INSTALADO EM PRUMADA DE HIDRÁULICA PREDIAL - FORNECIMENTO E INSTALAÇÃO. AF_04/2022</t>
  </si>
  <si>
    <t xml:space="preserve">BUCHA DE REDUÇÃO EM COBRE, DN 28 MM X 22 MM, SEM ANEL DE SOLDA, PONTA X BOLSA, INSTALADO EM PRUMADA DE HIDRÁULICA PREDIAL - FORNECIMENTO E INSTALAÇÃO. AF_04/2022</t>
  </si>
  <si>
    <t xml:space="preserve">JUNTA DE EXPANSÃO EM COBRE, DN 28 MM, PONTA X PONTA, INSTALADO EM PRUMADA DE HIDRÁULICA PREDIAL - FORNECIMENTO E INSTALAÇÃO. AF_04/2022</t>
  </si>
  <si>
    <t xml:space="preserve">CONECTOR EM BRONZE/LATÃO, DN 28 MM X 1/2", SEM ANEL DE SOLDA, BOLSA X ROSCA F, INSTALADO EM PRUMADA DE HIDRÁULICA PREDIAL - FORNECIMENTO E INSTALAÇÃO. AF_04/2022</t>
  </si>
  <si>
    <t xml:space="preserve">CURVA DE TRANSPOSIÇÃO EM BRONZE/LATÃO, DN 28 MM, SEM ANEL DE SOLDA, BOLSA X BOLSA, INSTALADO EM PRUMADA DE HIDRÁULICA PREDIAL - FORNECIMENTO E INSTALAÇÃO. AF_04/2022</t>
  </si>
  <si>
    <t xml:space="preserve">LUVA PASSANTE EM COBRE, DN 35 MM, SEM ANEL DE SOLDA, INSTALADO EM PRUMADA DE HIDRÁULICA PREDIAL - FORNECIMENTO E INSTALAÇÃO. AF_04/2022</t>
  </si>
  <si>
    <t xml:space="preserve">BUCHA DE REDUÇÃO EM COBRE, DN 35 MM X 28 MM, SEM ANEL DE SOLDA, PONTA X BOLSA, INSTALADO EM PRUMADA DE HIDRÁULICA PREDIAL - FORNECIMENTO E INSTALAÇÃO. AF_04/2022</t>
  </si>
  <si>
    <t xml:space="preserve">JUNTA DE EXPANSÃO EM BRONZE/LATÃO, DN 35 MM, PONTA X PONTA, INSTALADO EM PRUMADA DE HIDRÁULICA PREDIAL - FORNECIMENTO E INSTALAÇÃO. AF_04/2022</t>
  </si>
  <si>
    <t xml:space="preserve">LUVA PASSANTE EM COBRE, DN 42 MM, SEM ANEL DE SOLDA, INSTALADO EM PRUMADA DE HIDRÁULICA PREDIAL - FORNECIMENTO E INSTALAÇÃO. AF_04/2022</t>
  </si>
  <si>
    <t xml:space="preserve">BUCHA DE REDUÇÃO EM COBRE, DN 42 MM X 35 MM, SEM ANEL DE SOLDA, PONTA X BOLSA, INSTALADO EM PRUMADA DE HIDRÁULICA PREDIAL - FORNECIMENTO E INSTALAÇÃO. AF_04/2022</t>
  </si>
  <si>
    <t xml:space="preserve">JUNTA DE EXPANSÃO EM BRONZE/LATÃO, DN 42 MM, PONTA X PONTA, INSTALADO EM PRUMADA DE HIDRÁULICA PREDIAL - FORNECIMENTO E INSTALAÇÃO. AF_04/2022</t>
  </si>
  <si>
    <t xml:space="preserve">LUVA PASSANTE EM COBRE, DN 54 MM, SEM ANEL DE SOLDA, INSTALADO EM PRUMADA DE HIDRÁULICA PREDIAL - FORNECIMENTO E INSTALAÇÃO. AF_04/2022</t>
  </si>
  <si>
    <t xml:space="preserve">BUCHA DE REDUÇÃO EM COBRE, DN 54 MM X 42 MM, SEM ANEL DE SOLDA, PONTA X BOLSA, INSTALADO EM PRUMADA DE HIDRÁULICA PREDIAL - FORNECIMENTO E INSTALAÇÃO. AF_04/2022</t>
  </si>
  <si>
    <t xml:space="preserve">JUNTA DE EXPANSÃO EM BRONZE/LATÃO, DN 54 MM, PONTA X PONTA, INSTALADO EM PRUMADA DE HIDRÁULICA PREDIAL - FORNECIMENTO E INSTALAÇÃO. AF_04/2022</t>
  </si>
  <si>
    <t xml:space="preserve">LUVA PASSANTE EM COBRE, DN 66 MM, SEM ANEL DE SOLDA, INSTALADO EM PRUMADA DE HIDRÁULICA PREDIAL - FORNECIMENTO E INSTALAÇÃO. AF_04/2022</t>
  </si>
  <si>
    <t xml:space="preserve">BUCHA DE REDUÇÃO EM COBRE, DN 66 MM X 54 MM, SEM ANEL DE SOLDA, PONTA X BOLSA, INSTALADO EM PRUMADA DE HIDRÁULICA PREDIAL - FORNECIMENTO E INSTALAÇÃO. AF_04/2022</t>
  </si>
  <si>
    <t xml:space="preserve">JUNTA DE EXPANSÃO EM BRONZE/LATÃO, DN 66 MM, PONTA X PONTA, INSTALADO EM PRUMADA DE HIDRÁULICA PREDIAL - FORNECIMENTO E INSTALAÇÃO. AF_04/2022</t>
  </si>
  <si>
    <t xml:space="preserve">CURVA EM COBRE, DN 15 MM, 45 GRAUS, SEM ANEL DE SOLDA, BOLSA X BOLSA, INSTALADO EM RAMAL DE DISTRIBUIÇÃO DE HIDRÁULICA PREDIAL - FORNECIMENTO E INSTALAÇÃO. AF_04/2022</t>
  </si>
  <si>
    <t xml:space="preserve">COTOVELO EM BRONZE/LATÃO, DN 15 MM X 1/2", 90 GRAUS, SEM ANEL DE SOLDA, BOLSA X ROSCA F, INSTALADO EM RAMAL DE DISTRIBUIÇÃO DE HIDRÁULICA PREDIAL - FORNECIMENTO E INSTALAÇÃO. AF_04/2022</t>
  </si>
  <si>
    <t xml:space="preserve">CURVA EM COBRE, DN 22 MM, 45 GRAUS, SEM ANEL DE SOLDA, BOLSA X BOLSA, INSTALADO EM RAMAL DE DISTRIBUIÇÃO DE HIDRÁULICA PREDIAL - FORNECIMENTO E INSTALAÇÃO. AF_04/2022</t>
  </si>
  <si>
    <t xml:space="preserve">COTOVELO EM BRONZE/LATÃO, DN 22 MM X 1/2", 90 GRAUS, SEM ANEL DE SOLDA, BOLSA X ROSCA F, INSTALADO EM RAMAL DE DISTRIBUIÇÃO DE HIDRÁULICA PREDIAL - FORNECIMENTO E INSTALAÇÃO. AF_04/2022</t>
  </si>
  <si>
    <t xml:space="preserve">COTOVELO EM BRONZE/LATÃO, DN 22 MM X 3/4", 90 GRAUS, SEM ANEL DE SOLDA, BOLSA X ROSCA F, INSTALADO EM RAMAL DE DISTRIBUIÇÃO DE HIDRÁULICA PREDIAL - FORNECIMENTO E INSTALAÇÃO. AF_04/2022</t>
  </si>
  <si>
    <t xml:space="preserve">CURVA EM COBRE, DN 28 MM, 45 GRAUS, SEM ANEL DE SOLDA, BOLSA X BOLSA, INSTALADO EM RAMAL DE DISTRIBUIÇÃO DE HIDRÁULICA PREDIAL - FORNECIMENTO E INSTALAÇÃO. AF_04/2022</t>
  </si>
  <si>
    <t xml:space="preserve">LUVA PASSANTE EM COBRE, DN 15 MM, SEM ANEL DE SOLDA, INSTALADO EM RAMAL DE DISTRIBUIÇÃO DE HIDRÁULICA PREDIAL - FORNECIMENTO E INSTALAÇÃO. AF_04/2022</t>
  </si>
  <si>
    <t xml:space="preserve">CONECTOR EM BRONZE/LATÃO, DN 15 MM X 1/2", SEM ANEL DE SOLDA, BOLSA X ROSCA F, INSTALADO EM RAMAL DE DISTRIBUIÇÃO DE HIDRÁULICA PREDIAL - FORNECIMENTO E INSTALAÇÃO. AF_04/2022</t>
  </si>
  <si>
    <t xml:space="preserve">CURVA DE TRANSPOSIÇÃO EM BRONZE/LATÃO, DN 15 MM, SEM ANEL DE SOLDA, BOLSA X BOLSA, INSTALADO EM RAMAL DE DISTRIBUIÇÃO DE HIDRÁULICA PREDIAL - FORNECIMENTO E INSTALAÇÃO. AF_04/2022</t>
  </si>
  <si>
    <t xml:space="preserve">JUNTA DE EXPANSÃO EM COBRE, DN 15 MM, PONTA X PONTA, INSTALADO EM RAMAL DE DISTRIBUIÇÃO DE HIDRÁULICA PREDIAL - FORNECIMENTO E INSTALAÇÃO. AF_04/2022</t>
  </si>
  <si>
    <t xml:space="preserve">LUVA PASSANTE EM COBRE, DN 22 MM, SEM ANEL DE SOLDA, INSTALADO EM RAMAL DE DISTRIBUIÇÃO DE HIDRÁULICA PREDIAL - FORNECIMENTO E INSTALAÇÃO. AF_04/2022</t>
  </si>
  <si>
    <t xml:space="preserve">BUCHA DE REDUÇÃO EM COBRE, DN 22 MM X 15 MM, SEM ANEL DE SOLDA, PONTA X BOLSA, INSTALADO EM RAMAL DE DISTRIBUIÇÃO DE HIDRÁULICA PREDIAL - FORNECIMENTO E INSTALAÇÃO. AF_04/2022</t>
  </si>
  <si>
    <t xml:space="preserve">JUNTA DE EXPANSÃO EM COBRE, DN 22 MM, PONTA X PONTA, INSTALADO EM RAMAL DE DISTRIBUIÇÃO DE HIDRÁULICA PREDIAL - FORNECIMENTO E INSTALAÇÃO. AF_04/2022</t>
  </si>
  <si>
    <t xml:space="preserve">CONECTOR EM BRONZE/LATÃO, DN 22 MM X 1/2", SEM ANEL DE SOLDA, BOLSA X ROSCA F, INSTALADO EM RAMAL DE DISTRIBUIÇÃO DE HIDRÁULICA PREDIAL - FORNECIMENTO E INSTALAÇÃO. AF_04/2022</t>
  </si>
  <si>
    <t xml:space="preserve">CONECTOR EM BRONZE/LATÃO, DN 22 MM X 3/4", SEM ANEL DE SOLDA, BOLSA X ROSCA F, INSTALADO EM RAMAL DE DISTRIBUIÇÃO DE HIDRÁULICA PREDIAL - FORNECIMENTO E INSTALAÇÃO. AF_04/2022</t>
  </si>
  <si>
    <t xml:space="preserve">CURVA DE TRANSPOSIÇÃO EM BRONZE/LATÃO, DN 22 MM, SEM ANEL DE SOLDA, BOLSA X BOLSA, INSTALADO EM RAMAL DE DISTRIBUIÇÃO DE HIDRÁULICA PREDIAL - FORNECIMENTO E INSTALAÇÃO. AF_04/2022</t>
  </si>
  <si>
    <t xml:space="preserve">LUVA PASSANTE EM COBRE, DN 28 MM, SEM ANEL DE SOLDA, INSTALADO EM RAMAL DE DISTRIBUIÇÃO DE HIDRÁULICA PREDIAL - FORNECIMENTO E INSTALAÇÃO. AF_04/2022</t>
  </si>
  <si>
    <t xml:space="preserve">BUCHA DE REDUÇÃO EM COBRE, DN 28 MM X 22 MM, SEM ANEL DE SOLDA, INSTALADO EM RAMAL DE DISTRIBUIÇÃO DE HIDRÁULICA PREDIAL - FORNECIMENTO E INSTALAÇÃO. AF_04/2022</t>
  </si>
  <si>
    <t xml:space="preserve">JUNTA DE EXPANSÃO EM COBRE, DN 28 MM, PONTA X PONTA, INSTALADO EM RAMAL DE DISTRIBUIÇÃO DE HIDRÁULICA PREDIAL - FORNECIMENTO E INSTALAÇÃO. AF_04/2022</t>
  </si>
  <si>
    <t xml:space="preserve">CONECTOR EM BRONZE/LATÃO, DN 28 MM X 1/2", SEM ANEL DE SOLDA, BOLSA X ROSCA F, INSTALADO EM RAMAL DE DISTRIBUIÇÃO DE HIDRÁULICA PREDIAL - FORNECIMENTO E INSTALAÇÃO. AF_04/2022</t>
  </si>
  <si>
    <t xml:space="preserve">CURVA DE TRANSPOSIÇÃO EM BRONZE/LATÃO, DN 28 MM, SEM ANEL DE SOLDA, BOLSA X BOLSA, INSTALADO EM RAMAL DE DISTRIBUIÇÃO DE HIDRÁULICA PREDIAL - FORNECIMENTO E INSTALAÇÃO. AF_04/2022</t>
  </si>
  <si>
    <t xml:space="preserve">CURVA EM COBRE, DN 15 MM, 45 GRAUS, SEM ANEL DE SOLDA, BOLSA X BOLSA, INSTALADO EM RAMAL E SUB-RAMAL DE HIDRÁULICA PREDIAL - FORNECIMENTO E INSTALAÇÃO. AF_04/2022</t>
  </si>
  <si>
    <t xml:space="preserve">COTOVELO EM BRONZE/LATÃO, DN 15 MM X 1/2", 90 GRAUS, SEM ANEL DE SOLDA, BOLSA X ROSCA F, INSTALADO EM RAMAL E SUB-RAMAL DE HIDRÁULICA PREDIAL - FORNECIMENTO E INSTALAÇÃO. AF_04/2022</t>
  </si>
  <si>
    <t xml:space="preserve">CURVA EM COBRE, DN 22 MM, 45 GRAUS, SEM ANEL DE SOLDA, BOLSA X BOLSA, INSTALADO EM RAMAL E SUB-RAMAL DE HIDRÁULICA PREDIAL - FORNECIMENTO E INSTALAÇÃO. AF_04/2022</t>
  </si>
  <si>
    <t xml:space="preserve">COTOVELO EM BRONZE/LATÃO, DN 22 MM X 1/2", 90 GRAUS, SEM ANEL DE SOLDA, BOLSA X ROSCA F, INSTALADO EM RAMAL E SUB-RAMAL DE HIDRÁULICA PREDIAL - FORNECIMENTO E INSTALAÇÃO. AF_04/2022</t>
  </si>
  <si>
    <t xml:space="preserve">COTOVELO EM BRONZE/LATÃO, DN 22 MM X 3/4", 90 GRAUS, SEM ANEL DE SOLDA, BOLSA X ROSCA F, INSTALADO EM RAMAL E SUB-RAMAL DE HIDRÁULICA PREDIAL - FORNECIMENTO E INSTALAÇÃO. AF_04/2022</t>
  </si>
  <si>
    <t xml:space="preserve">CURVA EM COBRE, DN 28 MM, 45 GRAUS, SEM ANEL DE SOLDA, BOLSA X BOLSA, INSTALADO EM RAMAL E SUB-RAMAL DE HIDRÁULICA PREDIAL - FORNECIMENTO E INSTALAÇÃO. AF_04/2022</t>
  </si>
  <si>
    <t xml:space="preserve">LUVA PASSANTE EM COBRE, DN 15 MM, SEM ANEL DE SOLDA, INSTALADO EM RAMAL E SUB-RAMAL DE HIDRÁULICA PREDIAL - FORNECIMENTO E INSTALAÇÃO. AF_04/2022</t>
  </si>
  <si>
    <t xml:space="preserve">CONECTOR EM BRONZE/LATÃO, DN 15 MM X 1/2", SEM ANEL DE SOLDA, BOLSA X ROSCA F, INSTALADO EM RAMAL E SUB-RAMAL DE HIDRÁULICA PREDIAL - FORNECIMENTO E INSTALAÇÃO. AF_04/2022</t>
  </si>
  <si>
    <t xml:space="preserve">CURVA DE TRANSPOSIÇÃO EM BRONZE/LATÃO, DN 15 MM, SEM ANEL DE SOLDA, BOLSA X BOLSA, INSTALADO EM RAMAL E SUB-RAMAL DE HIDRÁULICA PREDIAL - FORNECIMENTO E INSTALAÇÃO. AF_04/2022</t>
  </si>
  <si>
    <t xml:space="preserve">JUNTA DE EXPANSÃO EM COBRE, DN 15 MM, PONTA X PONTA, INSTALADO EM RAMAL E SUB-RAMAL DE HIDRÁULICA PREDIAL - FORNECIMENTO E INSTALAÇÃO. AF_04/2022</t>
  </si>
  <si>
    <t xml:space="preserve">LUVA PASSANTE EM COBRE, DN 22 MM, SEM ANEL DE SOLDA, INSTALADO EM RAMAL E SUB-RAMAL DE HIDRÁULICA PREDIAL - FORNECIMENTO E INSTALAÇÃO. AF_04/2022</t>
  </si>
  <si>
    <t xml:space="preserve">BUCHA DE REDUÇÃO EM COBRE, DN 22 MM X 15 MM, SEM ANEL DE SOLDA, PONTA X BOLSA, INSTALADO EM RAMAL E SUB-RAMAL DE HIDRÁULICA PREDIAL - FORNECIMENTO E INSTALAÇÃO. AF_04/2022</t>
  </si>
  <si>
    <t xml:space="preserve">JUNTA DE EXPANSÃO EM COBRE, DN 22 MM, PONTA X PONTA, INSTALADO EM RAMAL E SUB-RAMAL DE HIDRÁULICA PREDIAL - FORNECIMENTO E INSTALAÇÃO. AF_04/2022</t>
  </si>
  <si>
    <t xml:space="preserve">CONECTOR EM BRONZE/LATÃO, DN 22 MM X 1/2", SEM ANEL DE SOLDA, BOLSA X ROSCA F, INSTALADO EM RAMAL E SUB-RAMAL DE HIDRÁULICA PREDIAL - FORNECIMENTO E INSTALAÇÃO. AF_04/2022</t>
  </si>
  <si>
    <t xml:space="preserve">CONECTOR EM BRONZE/LATÃO, DN 22 MM X 3/4", SEM ANEL DE SOLDA, BOLSA X ROSCA F, INSTALADO EM RAMAL E SUB-RAMAL DE HIDRÁULICA PREDIAL - FORNECIMENTO E INSTALAÇÃO. AF_04/2022</t>
  </si>
  <si>
    <t xml:space="preserve">CURVA DE TRANSPOSIÇÃO EM BRONZE/LATÃO, DN 22 MM, SEM ANEL DE SOLDA, BOLSA X BOLSA, INSTALADO EM RAMAL E SUB-RAMAL DE HIDRÁULICA PREDIAL - FORNECIMENTO E INSTALAÇÃO. AF_04/2022</t>
  </si>
  <si>
    <t xml:space="preserve">LUVA PASSANTE EM COBRE, DN 28 MM, SEM ANEL DE SOLDA, INSTALADO EM RAMAL E SUB-RAMAL  DE HIDRÁULICA PREDIAL - FORNECIMENTO E INSTALAÇÃO. AF_04/2022</t>
  </si>
  <si>
    <t xml:space="preserve">CONECTOR EM BRONZE/LATÃO, DN 28 MM X 1/2", SEM ANEL DE SOLDA, BOLSA X ROSCA F, INSTALADO EM RAMAL E SUB-RAMAL DE HIDRÁULICA PREDIAL - FORNECIMENTO E INSTALAÇÃO. AF_04/2022</t>
  </si>
  <si>
    <t xml:space="preserve">CURVA DE TRANSPOSIÇÃO EM BRONZE/LATÃO, DN 28 MM, SEM ANEL DE SOLDA, BOLSA X BOLSA, INSTALADO EM RAMAL E SUB-RAMAL DE HIDRÁULICA PREDIAL - FORNECIMENTO E INSTALAÇÃO. AF_04/2022</t>
  </si>
  <si>
    <t xml:space="preserve">JUNTA DE EXPANSÃO EM COBRE, DN 28 MM, PONTA X PONTA, INSTALADO EM RAMAL E SUB-RAMAL DE HIDRÁULICA PREDIAL - FORNECIMENTO E INSTALAÇÃO. AF_04/2022</t>
  </si>
  <si>
    <t xml:space="preserve">TE DUPLA CURVA EM BRONZE/LATÃO, DN 1/2" X 15 MM X 1/2", SEM ANEL DE SOLDA, ROSCA F X BOLSA X ROSCA F, INSTALADO EM RAMAL E SUB-RAMAL DE HIDRÁULICA PREDIAL - FORNECIMENTO E INSTALAÇÃO. AF_04/2022</t>
  </si>
  <si>
    <t xml:space="preserve">TE DUPLA CURVA EM BRONZE/LATÃO, DN 3/4" X 22 MM X 3/4", SEM ANEL DE SOLDA, ROSCA F X BOLSA X ROSCA F, INSTALADO EM RAMAL E SUB-RAMAL DE HIDRÁULICA PREDIAL - FORNECIMENTO E INSTALAÇÃO. AF_04/2022</t>
  </si>
  <si>
    <t xml:space="preserve">CURVA EM COBRE, DN 22 MM, 45 GRAUS, SEM ANEL DE SOLDA, BOLSA X BOLSA, INSTALADO EM PRUMADA DE HIDRÁULICA PREDIAL - FORNECIMENTO E INSTALAÇÃO. AF_04/2022</t>
  </si>
  <si>
    <t xml:space="preserve">COTOVELO EM BRONZE/LATÃO, DN 22 MM X 1/2", 90 GRAUS, SEM ANEL DE SOLDA, BOLSA X ROSCA F, INSTALADO EM PRUMADA DE HIDRÁULICA PREDIAL - FORNECIMENTO E INSTALAÇÃO. AF_04/2022</t>
  </si>
  <si>
    <t xml:space="preserve">COTOVELO EM BRONZE/LATÃO, DN 22 MM X 3/4", 90 GRAUS, SEM ANEL DE SOLDA, BOLSA X ROSCA F, INSTALADO EM PRUMADA DE HIDRÁULICA PREDIAL - FORNECIMENTO E INSTALAÇÃO. AF_04/2022</t>
  </si>
  <si>
    <t xml:space="preserve">CURVA EM COBRE, DN 28 MM, 45 GRAUS, SEM ANEL DE SOLDA, BOLSA X BOLSA, INSTALADO EM PRUMADA DE HIDRÁULICA PREDIAL - FORNECIMENTO E INSTALAÇÃO. AF_04/2022</t>
  </si>
  <si>
    <t xml:space="preserve">CURVA EM COBRE, DN 35 MM, 45 GRAUS, SEM ANEL DE SOLDA, BOLSA X BOLSA, INSTALADO EM PRUMADA DE HIDRÁULICA PREDIAL -  FORNECIMENTO E INSTALAÇÃO. AF_04/2022</t>
  </si>
  <si>
    <t xml:space="preserve">CURVA EM COBRE, DN 42 MM, 45 GRAUS, SEM ANEL DE SOLDA, BOLSA X BOLSA, INSTALADO EM PRUMADA DE HIDRÁULICA PREDIAL - FORNECIMENTO E INSTALAÇÃO. AF_04/2022</t>
  </si>
  <si>
    <t xml:space="preserve">CURVA EM COBRE, DN 54 MM, 45 GRAUS, SEM ANEL DE SOLDA, BOLSA X BOLSA, INSTALADO EM PRUMADA DE HIDRÁULICA PREDIAL - FORNECIMENTO E INSTALAÇÃO. AF_04/2022</t>
  </si>
  <si>
    <t xml:space="preserve">CURVA EM COBRE, DN 66 MM, 45 GRAUS, SEM ANEL DE SOLDA, BOLSA X BOLSA, INSTALADO EM PRUMADA DE HIDRÁULICA PREDIAL - FORNECIMENTO E INSTALAÇÃO. AF_04/2022</t>
  </si>
  <si>
    <t xml:space="preserve">BUCHA DE REDUÇÃO EM COBRE, DN 28 MM X 22 MM, SEM ANEL DE SOLDA, INSTALADO EM RAMAL E SUB-RAMAL DE HIDRÁULICA PREDIAL - FORNECIMENTO E INSTALAÇÃO. AF_04/2022</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</si>
  <si>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</si>
  <si>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</si>
  <si>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</si>
  <si>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</si>
  <si>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</si>
  <si>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</si>
  <si>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</si>
  <si>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</si>
  <si>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</si>
  <si>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</si>
  <si>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</si>
  <si>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</si>
  <si>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</si>
  <si>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</si>
  <si>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</si>
  <si>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</si>
  <si>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</si>
  <si>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</si>
  <si>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</si>
  <si>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</si>
  <si>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</si>
  <si>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</si>
  <si>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</si>
  <si>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</si>
  <si>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</si>
  <si>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</si>
  <si>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</si>
  <si>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</si>
  <si>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</si>
  <si>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</si>
  <si>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</si>
  <si>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</si>
  <si>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</si>
  <si>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</si>
  <si>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</si>
  <si>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</si>
  <si>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</si>
  <si>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</si>
  <si>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</si>
  <si>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</si>
  <si>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</si>
  <si>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</si>
  <si>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</si>
  <si>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</si>
  <si>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</si>
  <si>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</si>
  <si>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</si>
  <si>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</si>
  <si>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</si>
  <si>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</si>
  <si>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</si>
  <si>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</si>
  <si>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</si>
  <si>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</si>
  <si>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</si>
  <si>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</si>
  <si>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</si>
  <si>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</si>
  <si>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</si>
  <si>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</si>
  <si>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</si>
  <si>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</si>
  <si>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</si>
  <si>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</si>
  <si>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</si>
  <si>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</si>
  <si>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</si>
  <si>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</si>
  <si>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</si>
  <si>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</si>
  <si>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</si>
  <si>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</si>
  <si>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</si>
  <si>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</si>
  <si>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</si>
  <si>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</si>
  <si>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</si>
  <si>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</si>
  <si>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</si>
  <si>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</si>
  <si>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</si>
  <si>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</si>
  <si>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</si>
  <si>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</si>
  <si>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</si>
  <si>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</si>
  <si>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</si>
  <si>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</si>
  <si>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</si>
  <si>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</si>
  <si>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</si>
  <si>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</si>
  <si>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</si>
  <si>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</si>
  <si>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</si>
  <si>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</si>
  <si>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</si>
  <si>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</si>
  <si>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</si>
  <si>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</si>
  <si>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</si>
  <si>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</si>
  <si>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</si>
  <si>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</si>
  <si>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</si>
  <si>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</si>
  <si>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</si>
  <si>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</si>
  <si>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</si>
  <si>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</si>
  <si>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</si>
  <si>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</si>
  <si>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</si>
  <si>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</si>
  <si>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</si>
  <si>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</si>
  <si>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</si>
  <si>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</si>
  <si>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</si>
  <si>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</si>
  <si>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</si>
  <si>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</si>
  <si>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</si>
  <si>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</si>
  <si>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</si>
  <si>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AF_06/2022</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</si>
  <si>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</si>
  <si>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AF_06/2022</t>
  </si>
  <si>
    <t xml:space="preserve">CURVA 90 GRAUS, PVC, SERIE R, ÁGUA PLUVIAL, DN 100 MM, JUNTA ELÁSTICA, FORNECIDO E INSTALADO EM CONDUTORES VERTICAIS DE ÁGUAS PLUVIAIS. AF_06/2022</t>
  </si>
  <si>
    <t xml:space="preserve">SPRINKLER TIPO PENDENTE, 68 °C, UNIÃO POR ROSCA DN 15 (1/2") - FORNECIMENTO E INSTALAÇÃO. AF_10/2020</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</si>
  <si>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</si>
  <si>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</si>
  <si>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</si>
  <si>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</si>
  <si>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</si>
  <si>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</si>
  <si>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</si>
  <si>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</si>
  <si>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</si>
  <si>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</si>
  <si>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</si>
  <si>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</si>
  <si>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</si>
  <si>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</si>
  <si>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</si>
  <si>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</si>
  <si>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</si>
  <si>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</si>
  <si>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</si>
  <si>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</si>
  <si>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</si>
  <si>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</si>
  <si>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</si>
  <si>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</si>
  <si>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</si>
  <si>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</si>
  <si>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</si>
  <si>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</si>
  <si>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</si>
  <si>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</si>
  <si>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</si>
  <si>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</si>
  <si>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</si>
  <si>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</si>
  <si>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</si>
  <si>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</si>
  <si>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</si>
  <si>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</si>
  <si>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</si>
  <si>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</si>
  <si>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</si>
  <si>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</si>
  <si>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</si>
  <si>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</si>
  <si>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</si>
  <si>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</si>
  <si>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</si>
  <si>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</si>
  <si>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</si>
  <si>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</si>
  <si>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</si>
  <si>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</si>
  <si>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</si>
  <si>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</si>
  <si>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</si>
  <si>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</si>
  <si>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</si>
  <si>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</si>
  <si>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</si>
  <si>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</si>
  <si>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</si>
  <si>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</si>
  <si>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</si>
  <si>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</si>
  <si>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</si>
  <si>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</si>
  <si>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</si>
  <si>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</si>
  <si>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</si>
  <si>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</si>
  <si>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</si>
  <si>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</si>
  <si>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</si>
  <si>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</si>
  <si>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</si>
  <si>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</si>
  <si>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</si>
  <si>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</si>
  <si>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</si>
  <si>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</si>
  <si>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</si>
  <si>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</si>
  <si>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</si>
  <si>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</si>
  <si>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</si>
  <si>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</si>
  <si>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</si>
  <si>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</si>
  <si>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</si>
  <si>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</si>
  <si>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</si>
  <si>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</si>
  <si>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</si>
  <si>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</si>
  <si>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</si>
  <si>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</si>
  <si>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</si>
  <si>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</si>
  <si>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</si>
  <si>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</si>
  <si>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</si>
  <si>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</si>
  <si>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</si>
  <si>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</si>
  <si>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</si>
  <si>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</si>
  <si>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</si>
  <si>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</si>
  <si>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</si>
  <si>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</si>
  <si>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</si>
  <si>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</si>
  <si>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</si>
  <si>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</si>
  <si>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</si>
  <si>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</si>
  <si>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</si>
  <si>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</si>
  <si>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</si>
  <si>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</si>
  <si>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</si>
  <si>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</si>
  <si>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</si>
  <si>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</si>
  <si>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</si>
  <si>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</si>
  <si>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</si>
  <si>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</si>
  <si>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</si>
  <si>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</si>
  <si>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</si>
  <si>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</si>
  <si>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</si>
  <si>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</si>
  <si>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</si>
  <si>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</si>
  <si>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</si>
  <si>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</si>
  <si>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</si>
  <si>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</si>
  <si>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</si>
  <si>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</si>
  <si>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</si>
  <si>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</si>
  <si>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</si>
  <si>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</si>
  <si>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</si>
  <si>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</si>
  <si>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</si>
  <si>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</si>
  <si>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</si>
  <si>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</si>
  <si>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</si>
  <si>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</si>
  <si>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</si>
  <si>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</si>
  <si>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</si>
  <si>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</si>
  <si>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</si>
  <si>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</si>
  <si>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</si>
  <si>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</si>
  <si>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</si>
  <si>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</si>
  <si>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</si>
  <si>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</si>
  <si>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</si>
  <si>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</si>
  <si>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</si>
  <si>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</si>
  <si>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</si>
  <si>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</si>
  <si>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</si>
  <si>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</si>
  <si>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</si>
  <si>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</si>
  <si>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</si>
  <si>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</si>
  <si>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</si>
  <si>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</si>
  <si>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</si>
  <si>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</si>
  <si>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</si>
  <si>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</si>
  <si>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</si>
  <si>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</si>
  <si>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</si>
  <si>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</si>
  <si>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</si>
  <si>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</si>
  <si>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</si>
  <si>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</si>
  <si>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</si>
  <si>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</si>
  <si>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</si>
  <si>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</si>
  <si>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</si>
  <si>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</si>
  <si>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</si>
  <si>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</si>
  <si>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</si>
  <si>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</si>
  <si>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</si>
  <si>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</si>
  <si>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</si>
  <si>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</si>
  <si>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</si>
  <si>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</si>
  <si>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</si>
  <si>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</si>
  <si>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</si>
  <si>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</si>
  <si>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</si>
  <si>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</si>
  <si>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</si>
  <si>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</si>
  <si>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</si>
  <si>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</si>
  <si>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</si>
  <si>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</si>
  <si>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</si>
  <si>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90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</si>
  <si>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</si>
  <si>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</si>
  <si>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</si>
  <si>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</si>
  <si>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</si>
  <si>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</si>
  <si>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</si>
  <si>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</si>
  <si>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</si>
  <si>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</si>
  <si>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</si>
  <si>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</si>
  <si>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</si>
  <si>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</si>
  <si>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</si>
  <si>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</si>
  <si>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</si>
  <si>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</si>
  <si>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</si>
  <si>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</si>
  <si>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</si>
  <si>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</si>
  <si>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</si>
  <si>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</si>
  <si>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</si>
  <si>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</si>
  <si>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</si>
  <si>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</si>
  <si>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</si>
  <si>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</si>
  <si>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</si>
  <si>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</si>
  <si>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</si>
  <si>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</si>
  <si>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</si>
  <si>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</si>
  <si>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</si>
  <si>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</si>
  <si>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</si>
  <si>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</si>
  <si>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</si>
  <si>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</si>
  <si>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</si>
  <si>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</si>
  <si>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</si>
  <si>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</si>
  <si>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</si>
  <si>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</si>
  <si>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</si>
  <si>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</si>
  <si>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</si>
  <si>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</si>
  <si>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DE HIDRÁULICA PREDIAL - FORNECIMENTO E INSTALAÇÃO. AF_04/2022</t>
  </si>
  <si>
    <t xml:space="preserve">COTOVELO EM COBRE, DN 15 MM, 90 GRAUS, SEM ANEL DE SOLDA, INSTALADO EM RAMAL E SUB-RAMAL DE GÁS COMBUSTÍVEL - FORNECIMENTO E INSTALAÇÃO. AF_04/2022</t>
  </si>
  <si>
    <t xml:space="preserve">CURVA EM COBRE, DN 15 MM, 45 GRAUS, SEM ANEL DE SOLDA, BOLSA X BOLSA, INSTALADO EM RAMAL E SUB-RAMAL DE GÁS COMBUSTÍVEL - FORNECIMENTO E INSTALAÇÃO. AF_04/2022</t>
  </si>
  <si>
    <t xml:space="preserve">COTOVELO EM BRONZE/LATÃO, DN 15 MM X 1/2, 90 GRAUS, SEM ANEL DE SOLDA, BOLSA X ROSCA F, INSTALADO EM RAMAL E SUB-RAMAL DE GÁS COMBUSTÍVEL - FORNECIMENTO E INSTALAÇÃO. AF_04/2022</t>
  </si>
  <si>
    <t xml:space="preserve">COTOVELO EM COBRE, DN 22 MM, 90 GRAUS, SEM ANEL DE SOLDA, INSTALADO EM RAMAL E SUB-RAMAL DE GÁS COMBUSTÍVEL - FORNECIMENTO E INSTALAÇÃO. AF_04/2022</t>
  </si>
  <si>
    <t xml:space="preserve">CURVA EM COBRE, DN 22 MM, 45 GRAUS, SEM ANEL DE SOLDA, BOLSA X BOLSA, INSTALADO EM RAMAL E SUB-RAMAL DE GÁS COMBUSTÍVEL - FORNECIMENTO E INSTALAÇÃO. AF_04/2022</t>
  </si>
  <si>
    <t xml:space="preserve">COTOVELO EM BRONZE/LATÃO, DN 22 MM X 1/2, 90 GRAUS, SEM ANEL DE SOLDA, BOLSA X ROSCA F, INSTALADO EM RAMAL E SUB-RAMAL DE GÁS COMBUSTÍVEL - FORNECIMENTO E INSTALAÇÃO. AF_04/2022</t>
  </si>
  <si>
    <t xml:space="preserve">COTOVELO EM BRONZE/LATÃO, DN 22 MM X 3/4, 90 GRAUS, SEM ANEL DE SOLDA, BOLSA X ROSCA F, INSTALADO EM RAMAL E SUB-RAMAL DE GÁS COMBUSTÍVEL - FORNECIMENTO E INSTALAÇÃO. AF_04/2022</t>
  </si>
  <si>
    <t xml:space="preserve">COTOVELO EM COBRE, DN 28 MM, 90 GRAUS, SEM ANEL DE SOLDA, INSTALADO EM RAMAL E SUB-RAMAL DE GÁS COMBUSTÍVEL - FORNECIMENTO E INSTALAÇÃO. AF_04/2022</t>
  </si>
  <si>
    <t xml:space="preserve">CURVA EM COBRE, DN 28 MM, 45 GRAUS, SEM ANEL DE SOLDA, BOLSA X BOLSA, INSTALADO EM RAMAL E SUB-RAMAL DE GÁS COMBUSTÍVEL - FORNECIMENTO E INSTALAÇÃO. AF_04/2022</t>
  </si>
  <si>
    <t xml:space="preserve">LUVA EM COBRE, DN 15 MM, SEM ANEL DE SOLDA, INSTALADO EM RAMAL E SUB-RAMAL DE GÁS COMBUSTÍVEL - FORNECIMENTO E INSTALAÇÃO. AF_04/2022</t>
  </si>
  <si>
    <t xml:space="preserve">LUVA PASSANTE EM COBRE, DN 15 MM, SEM ANEL DE SOLDA, INSTALADO EM RAMAL E SUB-RAMAL DE GÁS COMBUSTÍVEL - FORNECIMENTO E INSTALAÇÃO. AF_04/2022</t>
  </si>
  <si>
    <t xml:space="preserve">CURVA DE TRANSPOSIÇÃO EM BRONZE/LATÃO, DN 15 MM, SEM ANEL DE SOLDA, BOLSA X BOLSA, INSTALADO EM RAMAL E SUB-RAMAL DE GÁS COMBUSTÍVEL - FORNECIMENTO E INSTALAÇÃO. AF_04/2022</t>
  </si>
  <si>
    <t xml:space="preserve">JUNTA DE EXPANSÃO EM COBRE, DN 15 MM, PONTA X PONTA, INSTALADO EM RAMAL E SUB-RAMAL DE GÁS COMBUSTÍVEL - FORNECIMENTO E INSTALAÇÃO. AF_04/2022</t>
  </si>
  <si>
    <t xml:space="preserve">CONECTOR EM BRONZE/LATÃO, DN 15 MM X 1/2, SEM ANEL DE SOLDA, BOLSA X ROSCA F, INSTALADO EM RAMAL E SUB-RAMAL DE GÁS COMBUSTÍVEL - FORNECIMENTO E INSTALAÇÃO. AF_04/2022</t>
  </si>
  <si>
    <t xml:space="preserve">LUVA EM COBRE, DN 22 MM, SEM ANEL DE SOLDA, INSTALADO EM RAMAL E SUB-RAMAL DE GÁS COMBUSTÍVEL - FORNECIMENTO E INSTALAÇÃO. AF_04/2022</t>
  </si>
  <si>
    <t xml:space="preserve">LUVA PASSANTE EM COBRE, DN 22 MM, SEM ANEL DE SOLDA, INSTALADO EM RAMAL E SUB-RAMAL DE GÁS COMBUSTÍVEL - FORNECIMENTO E INSTALAÇÃO. AF_04/2022</t>
  </si>
  <si>
    <t xml:space="preserve">JUNTA DE EXPANSÃO EM COBRE, DN 22 MM, PONTA X PONTA, INSTALADO EM RAMAL E SUB-RAMAL DE GÁS COMBUSTÍVEL - FORNECIMENTO E INSTALAÇÃO. AF_04/2022</t>
  </si>
  <si>
    <t xml:space="preserve">CURVA DE TRANSPOSIÇÃO EM BRONZE/LATÃO, DN 22 MM, SEM ANEL DE SOLDA, BOLSA X BOLSA, INSTALADO EM RAMAL E SUB-RAMAL DE GÁS COMBUSTÍVEL - FORNECIMENTO E INSTALAÇÃO. AF_04/2022</t>
  </si>
  <si>
    <t xml:space="preserve">BUCHA DE REDUÇÃO EM COBRE, DN 22 MM X 15 MM, SEM ANEL DE SOLDA, PONTA X BOLSA, INSTALADO EM RAMAL E SUB-RAMAL DE GÁS COMBUSTÍVEL - FORNECIMENTO E INSTALAÇÃO. AF_04/2022</t>
  </si>
  <si>
    <t xml:space="preserve">CONECTOR EM BRONZE/LATÃO, DN 22 MM X 1/2, SEM ANEL DE SOLDA, BOLSA X ROSCA F, INSTALADO EM RAMAL E SUB-RAMAL DE GÁS COMBUSTÍVEL - FORNECIMENTO E INSTALAÇÃO. AF_04/2022</t>
  </si>
  <si>
    <t xml:space="preserve">CONECTOR EM BRONZE/LATÃO, DN 22 MM X 3/4, SEM ANEL DE SOLDA, BOLSA X ROSCA F, INSTALADO EM RAMAL E SUB-RAMAL DE GÁS COMBUSTÍVEL - FORNECIMENTO E INSTALAÇÃO. AF_04/2022</t>
  </si>
  <si>
    <t xml:space="preserve">LUVA EM COBRE, DN 28 MM, SEM ANEL DE SOLDA, INSTALADO EM RAMAL E SUB-RAMAL DE GÁS COMBUSTÍVEL - FORNECIMENTO E INSTALAÇÃO. AF_04/2022</t>
  </si>
  <si>
    <t xml:space="preserve">LUVA PASSANTE EM COBRE, DN 28 MM, SEM ANEL DE SOLDA, INSTALADO EM RAMAL E SUB-RAMAL DE GÁS COMBUSTÍVEL - FORNECIMENTO E INSTALAÇÃO. AF_04/2022</t>
  </si>
  <si>
    <t xml:space="preserve">CURVA DE TRANSPOSIÇÃO EM BRONZE/LATÃO, DN 28 MM, SEM ANEL DE SOLDA, BOLSA X BOLSA, INSTALADO EM RAMAL E SUB-RAMAL DE GÁS COMBUSTÍVEL - FORNECIMENTO E INSTALAÇÃO. AF_04/2022</t>
  </si>
  <si>
    <t xml:space="preserve">JUNTA DE EXPANSÃO EM COBRE, DN 28 MM, PONTA X PONTA, INSTALADO EM RAMAL E SUB-RAMAL DE GÁS COMBUSTÍVEL - FORNECIMENTO E INSTALAÇÃO. AF_04/2022</t>
  </si>
  <si>
    <t xml:space="preserve">CONECTOR EM BRONZE/LATÃO, DN 28 MM X 1/2, SEM ANEL DE SOLDA, BOLSA X ROSCA F, INSTALADO EM RAMAL E SUB-RAMAL DE GÁS COMBUSTÍVEL - FORNECIMENTO E INSTALAÇÃO. AF_04/2022</t>
  </si>
  <si>
    <t xml:space="preserve">BUCHA DE REDUÇÃO EM COBRE, DN 28 MM X 22 MM, SEM ANEL DE SOLDA, INSTALADO EM RAMAL E SUB-RAMAL DE GÁS COMBUSTÍVEL - FORNECIMENTO E INSTALAÇÃO. AF_04/2022</t>
  </si>
  <si>
    <t xml:space="preserve">TÊ EM COBRE, DN 15 MM, SEM ANEL DE SOLDA, INSTALADO EM RAMAL E SUB-RAMAL DE GÁS COMBUSTÍVEL - FORNECIMENTO E INSTALAÇÃO. AF_04/2022</t>
  </si>
  <si>
    <t xml:space="preserve">TE EM COBRE, DN 22 MM, SEM ANEL DE SOLDA, INSTALADO EM RAMAL E SUB-RAMAL DE GÁS COMBUSTÍVEL - FORNECIMENTO E INSTALAÇÃO. AF_04/2022</t>
  </si>
  <si>
    <t xml:space="preserve">TÊ EM COBRE, DN 28 MM, SEM ANEL DE SOLDA, INSTALADO EM RAMAL E SUB-RAMAL DE GÁS COMBUSTÍVEL - FORNECIMENTO E INSTALAÇÃO. AF_04/2022</t>
  </si>
  <si>
    <t xml:space="preserve">COTOVELO EM COBRE, DN 15 MM, 90 GRAUS, SEM ANEL DE SOLDA, INSTALADO EM RAMAL E SUB-RAMAL DE GÁS MEDICINAL - FORNECIMENTO E INSTALAÇÃO. AF_04/2022</t>
  </si>
  <si>
    <t xml:space="preserve">CURVA EM COBRE, DN 15 MM, 45 GRAUS, SEM ANEL DE SOLDA, BOLSA X BOLSA, INSTALADO EM RAMAL E SUB-RAMAL DE GÁS MEDICINAL - FORNECIMENTO E INSTALAÇÃO. AF_04/2022</t>
  </si>
  <si>
    <t xml:space="preserve">COTOVELO EM BRONZE/LATÃO, DN 15 MM X 1/2, 90 GRAUS, SEM ANEL DE SOLDA, BOLSA X ROSCA F, INSTALADO EM RAMAL E SUB-RAMAL DE GÁS MEDICINAL - FORNECIMENTO E INSTALAÇÃO. AF_04/2022</t>
  </si>
  <si>
    <t xml:space="preserve">COTOVELO EM COBRE, DN 22 MM, 90 GRAUS, SEM ANEL DE SOLDA, INSTALADO EM RAMAL E SUB-RAMAL DE GÁS MEDICINAL - FORNECIMENTO E INSTALAÇÃO. AF_04/2022</t>
  </si>
  <si>
    <t xml:space="preserve">CURVA EM COBRE, DN 22 MM, 45 GRAUS, SEM ANEL DE SOLDA, BOLSA X BOLSA, INSTALADO EM RAMAL E SUB-RAMAL DE GÁS MEDICINAL - FORNECIMENTO E INSTALAÇÃO. AF_04/2022</t>
  </si>
  <si>
    <t xml:space="preserve">COTOVELO EM BRONZE/LATÃO, DN 22 MM X 1/2, 90 GRAUS, SEM ANEL DE SOLDA, BOLSA X ROSCA F, INSTALADO EM RAMAL E SUB-RAMAL DE GÁS MEDICINAL - FORNECIMENTO E INSTALAÇÃO. AF_04/2022</t>
  </si>
  <si>
    <t xml:space="preserve">COTOVELO EM BRONZE/LATÃO, DN 22 MM X 3/4, 90 GRAUS, SEM ANEL DE SOLDA, BOLSA X ROSCA F, INSTALADO EM RAMAL E SUB-RAMAL DE GÁS MEDICINAL - FORNECIMENTO E INSTALAÇÃO. AF_04/2022</t>
  </si>
  <si>
    <t xml:space="preserve">COTOVELO EM COBRE, DN 28 MM, 90 GRAUS, SEM ANEL DE SOLDA, INSTALADO EM RAMAL E SUB-RAMAL DE GÁS MEDICINAL - FORNECIMENTO E INSTALAÇÃO. AF_04/2022</t>
  </si>
  <si>
    <t xml:space="preserve">CURVA EM COBRE, DN 28 MM, 45 GRAUS, SEM ANEL DE SOLDA, BOLSA X BOLSA, INSTALADO EM RAMAL E SUB-RAMAL DE GÁS MEDICINAL - FORNECIMENTO E INSTALAÇÃO. AF_04/2022</t>
  </si>
  <si>
    <t xml:space="preserve">LUVA EM COBRE, DN 15 MM, SEM ANEL DE SOLDA, INSTALADO EM RAMAL E SUB-RAMAL DE GÁS MEDICINAL - FORNECIMENTO E INSTALAÇÃO. AF_04/2022</t>
  </si>
  <si>
    <t xml:space="preserve">LUVA PASSANTE EM COBRE, DN 15 MM, SEM ANEL DE SOLDA, INSTALADO EM RAMAL E SUB-RAMAL DE GÁS MEDICINAL - FORNECIMENTO E INSTALAÇÃO. AF_04/2022</t>
  </si>
  <si>
    <t xml:space="preserve">CURVA DE TRANSPOSIÇÃO EM BRONZE/LATÃO, DN 15 MM, SEM ANEL DE SOLDA, BOLSA X BOLSA, INSTALADO EM RAMAL E SUB-RAMAL DE GÁS MEDICINAL - FORNECIMENTO E INSTALAÇÃO. AF_04/2022</t>
  </si>
  <si>
    <t xml:space="preserve">JUNTA DE EXPANSÃO EM COBRE, DN 15 MM, PONTA X PONTA, INSTALADO EM RAMAL E SUB-RAMAL DE GÁS MEDICINAL - FORNECIMENTO E INSTALAÇÃO. AF_04/2022</t>
  </si>
  <si>
    <t xml:space="preserve">CONECTOR EM BRONZE/LATÃO, DN 15 MM X 1/2, SEM ANEL DE SOLDA, BOLSA X ROSCA F, INSTALADO EM RAMAL E SUB-RAMAL DE GÁS MEDICINAL - FORNECIMENTO E INSTALAÇÃO. AF_04/2022</t>
  </si>
  <si>
    <t xml:space="preserve">LUVA EM COBRE, DN 22 MM, SEM ANEL DE SOLDA, INSTALADO EM RAMAL E SUB-RAMAL DE GÁS MEDICINAL - FORNECIMENTO E INSTALAÇÃO. AF_04/2022</t>
  </si>
  <si>
    <t xml:space="preserve">LUVA PASSANTE EM COBRE, DN 22 MM, SEM ANEL DE SOLDA, INSTALADO EM RAMAL E SUB-RAMAL DE GÁS MEDICINAL - FORNECIMENTO E INSTALAÇÃO. AF_04/2022</t>
  </si>
  <si>
    <t xml:space="preserve">JUNTA DE EXPANSÃO EM COBRE, DN 22 MM, PONTA X PONTA, INSTALADO EM RAMAL E SUB-RAMAL DE GÁS MEDICINAL - FORNECIMENTO E INSTALAÇÃO. AF_04/2022</t>
  </si>
  <si>
    <t xml:space="preserve">CURVA DE TRANSPOSIÇÃO EM BRONZE/LATÃO, DN 22 MM, SEM ANEL DE SOLDA, BOLSA X BOLSA, INSTALADO EM RAMAL E SUB-RAMAL DE GÁS MEDICINAL - FORNECIMENTO E INSTALAÇÃO. AF_04/2022</t>
  </si>
  <si>
    <t xml:space="preserve">BUCHA DE REDUÇÃO EM COBRE, DN 22 MM X 15 MM, SEM ANEL DE SOLDA, PONTA X BOLSA, INSTALADO EM RAMAL E SUB-RAMAL DE GÁS MEDICINAL - FORNECIMENTO E INSTALAÇÃO. AF_04/2022</t>
  </si>
  <si>
    <t xml:space="preserve">CONECTOR EM BRONZE/LATÃO, DN 22 MM X 1/2", SEM ANEL DE SOLDA, BOLSA X ROSCA F, INSTALADO EM RAMAL E SUB-RAMAL DE GÁS MEDICINAL - FORNECIMENTO E INSTALAÇÃO. AF_04/2022</t>
  </si>
  <si>
    <t xml:space="preserve">CONECTOR EM BRONZE/LATÃO, DN 22 MM X 3/4", SEM ANEL DE SOLDA, BOLSA X ROSCA F, INSTALADO EM RAMAL E SUB-RAMAL DE GÁS MEDICINAL - FORNECIMENTO E INSTALAÇÃO. AF_04/2022</t>
  </si>
  <si>
    <t xml:space="preserve">LUVA EM COBRE, DN 28 MM, SEM ANEL DE SOLDA, INSTALADO EM RAMAL E SUB-RAMAL DE GÁS MEDICINAL - FORNECIMENTO E INSTALAÇÃO. AF_04/2022</t>
  </si>
  <si>
    <t xml:space="preserve">LUVA PASSANTE EM COBRE, DN 28 MM, SEM ANEL DE SOLDA, INSTALADO EM RAMAL E SUB-RAMAL DE GÁS MEDICINAL - FORNECIMENTO E INSTALAÇÃO. AF_04/2022</t>
  </si>
  <si>
    <t xml:space="preserve">CURVA DE TRANSPOSIÇÃO EM BRONZE/LATÃO, DN 28 MM, SEM ANEL DE SOLDA, BOLSA X BOLSA, INSTALADO EM RAMAL E SUB-RAMAL DE GÁS MEDICINAL - FORNECIMENTO E INSTALAÇÃO. AF_04/2022</t>
  </si>
  <si>
    <t xml:space="preserve">JUNTA DE EXPANSÃO EM COBRE, DN 28 MM, PONTA X PONTA, INSTALADO EM RAMAL E SUB-RAMAL DE GÁS MEDICINAL - FORNECIMENTO E INSTALAÇÃO. AF_04/2022</t>
  </si>
  <si>
    <t xml:space="preserve">CONECTOR EM BRONZE/LATÃO, DN 28 MM X 1/2", SEM ANEL DE SOLDA, BOLSA X ROSCA F, INSTALADO EM RAMAL E SUB-RAMAL DE GÁS MEDICINAL - FORNECIMENTO E INSTALAÇÃO. AF_04/2022</t>
  </si>
  <si>
    <t xml:space="preserve">BUCHA DE REDUÇÃO EM COBRE, DN 28 MM X 22 MM, SEM ANEL DE SOLDA, INSTALADO EM RAMAL E SUB-RAMAL DE GÁS MEDICINAL - FORNECIMENTO E INSTALAÇÃO. AF_04/2022</t>
  </si>
  <si>
    <t xml:space="preserve">TÊ EM COBRE, DN 15 MM, SEM ANEL DE SOLDA, INSTALADO EM RAMAL E SUB-RAMAL DE GÁS MEDICINAL - FORNECIMENTO E INSTALAÇÃO. AF_04/2022</t>
  </si>
  <si>
    <t xml:space="preserve">TÊ EM COBRE, DN 22 MM, SEM ANEL DE SOLDA, INSTALADO EM RAMAL E SUB-RAMAL DE GÁS MEDICINAL - FORNECIMENTO E INSTALAÇÃO. AF_04/2022</t>
  </si>
  <si>
    <t xml:space="preserve">TÊ EM COBRE, DN 28 MM, SEM ANEL DE SOLDA, INSTALADO EM RAMAL E SUB-RAMAL DE GÁS MEDICINAL - FORNECIMENTO E INSTALAÇÃO. AF_04/2022</t>
  </si>
  <si>
    <t xml:space="preserve">COTOVELO EM COBRE, DN 15 MM, 90 GRAUS, SEM ANEL DE SOLDA, INSTALADO EM RAMAL E SUB-RAMAL DE AQUECIMENTO SOLAR - FORNECIMENTO E INSTALAÇÃO. AF_04/2022</t>
  </si>
  <si>
    <t xml:space="preserve">CURVA EM COBRE, DN 15 MM, 45 GRAUS, SEM ANEL DE SOLDA, BOLSA X BOLSA, INSTALADO EM RAMAL E SUB-RAMAL DE AQUECIMENTO SOLAR - FORNECIMENTO E INSTALAÇÃO. AF_04/2022</t>
  </si>
  <si>
    <t xml:space="preserve">COTOVELO EM BRONZE/LATÃO, DN 15 MM X 1/2", 90 GRAUS, SEM ANEL DE SOLDA, BOLSA X ROSCA F, INSTALADO EM RAMAL E SUB-RAMAL DE AQUECIMENTO SOLAR - FORNECIMENTO E INSTALAÇÃO. AF_04/2022</t>
  </si>
  <si>
    <t xml:space="preserve">COTOVELO EM COBRE, DN 22 MM, 90 GRAUS, SEM ANEL DE SOLDA, INSTALADO EM RAMAL E SUB-RAMAL DE AQUECIMENTO SOLAR - FORNECIMENTO E INSTALAÇÃO. AF_04/2022</t>
  </si>
  <si>
    <t xml:space="preserve">CURVA EM COBRE, DN 22 MM, 45 GRAUS, SEM ANEL DE SOLDA, BOLSA X BOLSA, INSTALADO EM RAMAL E SUB-RAMAL DE AQUECIMENTO SOLAR - FORNECIMENTO E INSTALAÇÃO. AF_04/2022</t>
  </si>
  <si>
    <t xml:space="preserve">COTOVELO EM BRONZE/LATÃO, DN 22 MM X 1/2", 90 GRAUS, SEM ANEL DE SOLDA, BOLSA X ROSCA F, INSTALADO EM RAMAL E SUB-RAMAL DE AQUECIMENTO SOLAR - FORNECIMENTO E INSTALAÇÃO. AF_04/2022</t>
  </si>
  <si>
    <t xml:space="preserve">COTOVELO EM BRONZE/LATÃO, DN 22 MM X 3/4", 90 GRAUS, SEM ANEL DE SOLDA, BOLSA X ROSCA F, INSTALADO EM RAMAL E SUB-RAMAL DE AQUECIMENTO SOLAR - FORNECIMENTO E INSTALAÇÃO. AF_04/2022</t>
  </si>
  <si>
    <t xml:space="preserve">COTOVELO EM COBRE, DN 28 MM, 90 GRAUS, SEM ANEL DE SOLDA, INSTALADO EM RAMAL E SUB-RAMAL DE AQUECIMENTO SOLAR - FORNECIMENTO E INSTALAÇÃO. AF_04/2022</t>
  </si>
  <si>
    <t xml:space="preserve">CURVA EM COBRE, DN 28 MM, 45 GRAUS, SEM ANEL DE SOLDA, BOLSA X BOLSA, INSTALADO EM RAMAL E SUB-RAMAL DE AQUECIMENTO SOLAR - FORNECIMENTO E INSTALAÇÃO. AF_04/2022</t>
  </si>
  <si>
    <t xml:space="preserve">LUVA EM COBRE, DN 15 MM, SEM ANEL DE SOLDA, INSTALADO EM RAMAL E SUB-RAMAL DE AQUECIMENTO SOLAR - FORNECIMENTO E INSTALAÇÃO. AF_04/2022</t>
  </si>
  <si>
    <t xml:space="preserve">LUVA PASSANTE EM COBRE, DN 15 MM, SEM ANEL DE SOLDA, INSTALADO EM RAMAL E SUB-RAMAL DE AQUECIMENTO SOLAR - FORNECIMENTO E INSTALAÇÃO. AF_04/2022</t>
  </si>
  <si>
    <t xml:space="preserve">CURVA DE TRANSPOSIÇÃO EM BRONZE/LATÃO, DN 15 MM, SEM ANEL DE SOLDA, BOLSA X BOLSA, INSTALADO EM RAMAL E SUB-RAMAL DE AQUECIMENTO SOLAR - FORNECIMENTO E INSTALAÇÃO. AF_04/2022</t>
  </si>
  <si>
    <t xml:space="preserve">JUNTA DE EXPANSÃO EM COBRE, DN 15 MM, PONTA X PONTA, INSTALADO EM RAMAL E SUB-RAMAL DE AQUECIMENTO SOLAR - FORNECIMENTO E INSTALAÇÃO. AF_04/2022</t>
  </si>
  <si>
    <t xml:space="preserve">CONECTOR EM BRONZE/LATÃO, DN 15 MM X 1/2", SEM ANEL DE SOLDA, BOLSA X ROSCA F, INSTALADO EM RAMAL E SUB-RAMAL DE AQUECIMENTO SOLAR - FORNECIMENTO E INSTALAÇÃO. AF_04/2022</t>
  </si>
  <si>
    <t xml:space="preserve">LUVA EM COBRE, DN 22 MM, SEM ANEL DE SOLDA, INSTALADO EM RAMAL E SUB-RAMAL DE AQUECIMENTO SOLAR - FORNECIMENTO E INSTALAÇÃO. AF_04/2022</t>
  </si>
  <si>
    <t xml:space="preserve">LUVA PASSANTE EM COBRE, DN 22 MM, SEM ANEL DE SOLDA, INSTALADO EM RAMAL E SUB-RAMAL DE AQUECIMENTO SOLAR - FORNECIMENTO E INSTALAÇÃO. AF_04/2022</t>
  </si>
  <si>
    <t xml:space="preserve">JUNTA DE EXPANSÃO EM COBRE, DN 22 MM, PONTA X PONTA, INSTALADO EM RAMAL E SUB-RAMAL DE AQUECIMENTO SOLAR - FORNECIMENTO E INSTALAÇÃO. AF_04/2022</t>
  </si>
  <si>
    <t xml:space="preserve">CURVA DE TRANSPOSIÇÃO EM BRONZE/LATÃO, DN 22 MM, SEM ANEL DE SOLDA, BOLSA X BOLSA, INSTALADO EM RAMAL E SUB-RAMAL DE AQUECIMENTO SOLAR - FORNECIMENTO E INSTALAÇÃO. AF_04/2022</t>
  </si>
  <si>
    <t xml:space="preserve">BUCHA DE REDUÇÃO EM COBRE, DN 22 MM X 15 MM, SEM ANEL DE SOLDA, PONTA X BOLSA, INSTALADO EM RAMAL E SUB-RAMAL DE AQUECIMENTO SOLAR - FORNECIMENTO E INSTALAÇÃO. AF_04/2022</t>
  </si>
  <si>
    <t xml:space="preserve">CONECTOR EM BRONZE/LATÃO, DN 22 MM X 1/2", SEM ANEL DE SOLDA, BOLSA X ROSCA F, INSTALADO EM RAMAL E SUB-RAMAL DE AQUECIMENTO SOLAR - FORNECIMENTO E INSTALAÇÃO. AF_04/2022</t>
  </si>
  <si>
    <t xml:space="preserve">CONECTOR EM BRONZE/LATÃO, DN 22 MM X 3/4", SEM ANEL DE SOLDA, BOLSA X ROSCA F, INSTALADO EM RAMAL E SUB-RAMAL DE AQUECIMENTO SOLAR - FORNECIMENTO E INSTALAÇÃO. AF_04/2022</t>
  </si>
  <si>
    <t xml:space="preserve">LUVA EM COBRE, DN 28 MM, SEM ANEL DE SOLDA, INSTALADO EM RAMAL E SUB-RAMAL DE AQUECIMENTO SOLAR - FORNECIMENTO E INSTALAÇÃO. AF_04/2022</t>
  </si>
  <si>
    <t xml:space="preserve">LUVA PASSANTE EM COBRE, DN 28 MM, SEM ANEL DE SOLDA, INSTALADO EM RAMAL E SUB-RAMAL DE AQUECIMENTO SOLAR - FORNECIMENTO E INSTALAÇÃO. AF_04/2022</t>
  </si>
  <si>
    <t xml:space="preserve">CURVA DE TRANSPOSIÇÃO EM BRONZE/LATÃO, DN 28 MM, SEM ANEL DE SOLDA, BOLSA X BOLSA, INSTALADO EM RAMAL E SUB-RAMAL DE AQUECIMENTO SOLAR - FORNECIMENTO E INSTALAÇÃO. AF_04/2022</t>
  </si>
  <si>
    <t xml:space="preserve">JUNTA DE EXPANSÃO EM COBRE, DN 28 MM, PONTA X PONTA, INSTALADO EM RAMAL E SUB-RAMAL DE AQUECIMENTO SOLAR - FORNECIMENTO E INSTALAÇÃO. AF_04/2022</t>
  </si>
  <si>
    <t xml:space="preserve">CONECTOR EM BRONZE/LATÃO, DN 28 MM X 1/2", SEM ANEL DE SOLDA, BOLSA X ROSCA F, INSTALADO EM RAMAL E SUB-RAMAL DE AQUECIMENTO SOLAR - FORNECIMENTO E INSTALAÇÃO. AF_04/2022</t>
  </si>
  <si>
    <t xml:space="preserve">BUCHA DE REDUÇÃO EM COBRE, DN 28 MM X 22 MM, SEM ANEL DE SOLDA, INSTALADO EM RAMAL E SUB-RAMAL DE AQUECIMENTO SOLAR - FORNECIMENTO E INSTALAÇÃO. AF_04/2022</t>
  </si>
  <si>
    <t xml:space="preserve">TÊ EM COBRE, DN 15 MM, SEM ANEL DE SOLDA, INSTALADO EM RAMAL E SUB-RAMAL DE AQUECIMENTO SOLAR - FORNECIMENTO E INSTALAÇÃO. AF_04/2022</t>
  </si>
  <si>
    <t xml:space="preserve">TÊ EM COBRE, DN 22 MM, SEM ANEL DE SOLDA, INSTALADO EM RAMAL E SUB-RAMAL DE AQUECIMENTO SOLAR - FORNECIMENTO E INSTALAÇÃO. AF_04/2022</t>
  </si>
  <si>
    <t xml:space="preserve">TÊ EM COBRE, DN 28 MM, SEM ANEL DE SOLDA, INSTALADO EM RAMAL E SUB-RAMAL DE AQUECIMENTO SOLAR - FORNECIMENTO E INSTALAÇÃO. AF_04/2022</t>
  </si>
  <si>
    <t xml:space="preserve">BUCHA DE REDUÇÃO, CURTA, PVC, SOLDÁVEL, DN 25 X 20 MM, INSTALADO EM RAMAL OU SUB-RAMAL DE ÁGUA - FORNECIMENTO E INSTALAÇÃO. AF_06/2022</t>
  </si>
  <si>
    <t xml:space="preserve">BUCHA DE REDUÇÃO, CURTA, PVC, SOLDÁVEL, DN 32 X 25 MM, INSTALADO EM RAMAL OU SUB-RAMAL DE ÁGUA - FORNECIMENTO E INSTALAÇÃO. AF_06/2022</t>
  </si>
  <si>
    <t xml:space="preserve">BUCHA DE REDUÇÃO, LONGA, PVC, SOLDÁVEL, DN 32 X 20 MM, INSTALADO EM RAMAL OU SUB-RAMAL DE ÁGUA - FORNECIMENTO E INSTALAÇÃO. AF_06/2022</t>
  </si>
  <si>
    <t xml:space="preserve">JOELHO DE REDUÇÃO, 90 GRAUS, PVC, SOLDÁVEL, DN 25 MM X 20 MM, INSTALADO EM RAMAL OU SUB-RAMAL DE ÁGUA - FORNECIMENTO E INSTALAÇÃO. AF_06/2022</t>
  </si>
  <si>
    <t xml:space="preserve">JOELHO DE REDUÇÃO, 90 GRAUS, PVC, SOLDÁVEL, DN 32 MM X 25 MM, INSTALADO EM RAMAL OU SUB-RAMAL DE ÁGUA - FORNECIMENTO E INSTALAÇÃO. AF_06/2022</t>
  </si>
  <si>
    <t xml:space="preserve">BUCHA DE REDUÇÃO, CURTA, PVC, SOLDÁVEL, DN 25 X 20 MM, INSTALADO EM RAMAL DE DISTRIBUIÇÃO DE ÁGUA - FORNECIMENTO E INSTALAÇÃO. AF_06/2022</t>
  </si>
  <si>
    <t xml:space="preserve">BUCHA DE REDUÇÃO, CURTA, PVC, SOLDÁVEL, DN 32 X 25 MM, INSTALADO EM RAMAL DE DISTRIBUIÇÃO DE ÁGUA - FORNECIMENTO E INSTALAÇÃO. AF_06/2022</t>
  </si>
  <si>
    <t xml:space="preserve">BUCHA DE REDUÇÃO, LONGA, PVC, SOLDÁVEL, DN 32 X 20 MM, INSTALADO EM RAMAL DE DISTRIBUIÇÃO DE ÁGUA - FORNECIMENTO E INSTALAÇÃO. AF_06/2022</t>
  </si>
  <si>
    <t xml:space="preserve">JOELHO DE REDUÇÃO, 90 GRAUS, PVC, SOLDÁVEL, DN 25 MM X 20 MM, INSTALADO EM RAMAL DE DISTRIBUIÇÃO DE ÁGUA - FORNECIMENTO E INSTALAÇÃO. AF_06/2022</t>
  </si>
  <si>
    <t xml:space="preserve">JOELHO DE REDUÇÃO, 90 GRAUS, PVC, SOLDÁVEL, DN 32 MM X 25 MM, INSTALADO EM RAMAL DE DISTRIBUIÇÃO DE ÁGUA - FORNECIMENTO E INSTALAÇÃO. AF_06/2022</t>
  </si>
  <si>
    <t xml:space="preserve">BUCHA DE REDUÇÃO, CURTA, PVC, SOLDÁVEL, DN 32 X 25 MM, INSTALADO EM PRUMADA DE ÁGUA - FORNECIMENTO E INSTALAÇÃO. AF_06/2022</t>
  </si>
  <si>
    <t xml:space="preserve">BUCHA DE REDUÇÃO, CURTA, PVC, SOLDÁVEL, DN 50 X 40 MM, INSTALADO EM PRUMADA DE ÁGUA - FORNECIMENTO E INSTALAÇÃO. AF_06/2022</t>
  </si>
  <si>
    <t xml:space="preserve">BUCHA DE REDUÇÃO, CURTA, PVC, SOLDÁVEL, DN 60 X 50 MM, INSTALADO EM PRUMADA DE ÁGUA - FORNECIMENTO E INSTALAÇÃO. AF_06/2022</t>
  </si>
  <si>
    <t xml:space="preserve">BUCHA DE REDUÇÃO, CURTA, PVC, SOLDÁVEL, DN 75 X 60 MM, INSTALADO EM PRUMADA DE ÁGUA - FORNECIMENTO E INSTALAÇÃO. AF_06/2022</t>
  </si>
  <si>
    <t xml:space="preserve">BUCHA DE REDUÇÃO, CURTA, PVC, SOLDÁVEL, DN 85 X 75 MM, INSTALADO EM PRUMADA DE ÁGUA - FORNECIMENTO E INSTALAÇÃO. AF_06/2022</t>
  </si>
  <si>
    <t xml:space="preserve">BUCHA DE REDUÇÃO, LONGA, PVC, SOLDÁVEL, DN 32 X 20 MM, INSTALADO EM PRUMADA DE ÁGUA - FORNECIMENTO E INSTALAÇÃO. AF_06/2022</t>
  </si>
  <si>
    <t xml:space="preserve">BUCHA DE REDUÇÃO, LONGA, PVC, SOLDÁVEL, DN 40 X 20 MM, INSTALADO EM PRUMADA DE ÁGUA - FORNECIMENTO E INSTALAÇÃO. AF_06/2022</t>
  </si>
  <si>
    <t xml:space="preserve">BUCHA DE REDUÇÃO, LONGA, PVC, SOLDÁVEL, DN 40 X 25 MM, INSTALADO EM PRUMADA DE ÁGUA - FORNECIMENTO E INSTALAÇÃO. AF_06/2022</t>
  </si>
  <si>
    <t xml:space="preserve">BUCHA DE REDUÇÃO, LONGA, PVC, SOLDÁVEL, DN 50 X 20 MM, INSTALADO EM PRUMADA DE ÁGUA - FORNECIMENTO E INSTALAÇÃO. AF_06/2022</t>
  </si>
  <si>
    <t xml:space="preserve">BUCHA DE REDUÇÃO, LONGA, PVC, SOLDÁVEL, DN 50 X 25 MM, INSTALADO EM PRUMADA DE ÁGUA - FORNECIMENTO E INSTALAÇÃO. AF_06/2022</t>
  </si>
  <si>
    <t xml:space="preserve">BUCHA DE REDUÇÃO , LONGA, PVC, SOLDÁVEL, DN 50 X 32 MM, INSTALADO EM PRUMADA DE ÁGUA - FORNECIMENTO E INSTALAÇÃO. AF_06/2022</t>
  </si>
  <si>
    <t xml:space="preserve">BUCHA DE REDUÇÃO, LONGA, PVC, SOLDÁVEL, DN 60 X 25 MM, INSTALADO EM PRUMADA DE ÁGUA - FORNECIMENTO E INSTALAÇÃO. AF_06/2022</t>
  </si>
  <si>
    <t xml:space="preserve">BUCHA DE REDUÇÃO, LONGA, PVC, SOLDÁVEL, DN 60 X 32 MM, INSTALADO EM PRUMADA DE ÁGUA - FORNECIMENTO E INSTALAÇÃO. AF_06/2022</t>
  </si>
  <si>
    <t xml:space="preserve">BUCHA DE REDUÇÃO, LONGA, PVC, SOLDÁVEL, DN 60 X 40 MM, INSTALADO EM PRUMADA DE ÁGUA - FORNECIMENTO E INSTALAÇÃO. AF_06/2022</t>
  </si>
  <si>
    <t xml:space="preserve">BUCHA DE REDUÇÃO, LONGA, PVC, SOLDÁVEL, DN 60 X 50 MM, INSTALADO EM PRUMADA DE ÁGUA - FORNECIMENTO E INSTALAÇÃO. AF_06/2022</t>
  </si>
  <si>
    <t xml:space="preserve">BUCHA DE REDUÇÃO, LONGA, PVC, SOLDÁVEL, DN 75 X 50 MM, INSTALADO EM PRUMADA DE ÁGUA - FORNECIMENTO E INSTALAÇÃO. AF_06/2022</t>
  </si>
  <si>
    <t xml:space="preserve">BUCHA DE REDUÇÃO, LONGA, PVC, SOLDÁVEL, DN 85 X 60 MM, INSTALADO EM PRUMADA DE ÁGUA - FORNECIMENTO E INSTALAÇÃO. AF_06/2022</t>
  </si>
  <si>
    <t xml:space="preserve">JOELHO DE REDUÇÃO, 90 GRAUS, PVC, SOLDÁVEL, DN 32 MM X 25 MM, INSTALADO EM PRUMADA DE ÁGUA - FORNECIMENTO E INSTALAÇÃO. AF_06/2022</t>
  </si>
  <si>
    <t xml:space="preserve">TE DE REDUÇÃO, 90 GRAUS, PVC, SOLDÁVEL, DN 50 MM X 20 MM, INSTALADO EM PRUMADA DE ÁGUA - FORNECIMENTO E INSTALAÇÃO. AF_06/2022</t>
  </si>
  <si>
    <t xml:space="preserve">TE DE REDUÇÃO, 90 GRAUS, PVC, SOLDÁVEL, DN 50 MM X 32 MM, INSTALADO EM PRUMADA DE ÁGUA - FORNECIMENTO E INSTALAÇÃO. AF_06/2022</t>
  </si>
  <si>
    <t xml:space="preserve">BUCHA DE REDUÇÃO, PVC, SOLDÁVEL, DN 40MM X 32MM, INSTALADO EM PRUMADA DE ÁGUA - FORNECIMENTO E INSTALAÇÃO. AF_06/2022</t>
  </si>
  <si>
    <t xml:space="preserve">JOELHO 90 GRAUS, PVC, SOLDÁVEL, DN 40MM, INSTALADO EM RAMAL DE DISTRIBUIÇÃO DE ÁGUA - FORNECIMENTO E INSTALAÇÃO. AF_06/2022</t>
  </si>
  <si>
    <t xml:space="preserve">JOELHO 45 GRAUS, PVC, SOLDÁVEL, DN 40MM, INSTALADO EM RAMAL DE DISTRIBUIÇÃO DE ÁGUA - FORNECIMENTO E INSTALAÇÃO. AF_06/2022</t>
  </si>
  <si>
    <t xml:space="preserve">CURVA 90 GRAUS, PVC, SOLDÁVEL, DN 40MM, INSTALADO EM RAMAL DE DISTRIBUIÇÃO DE ÁGUA - FORNECIMENTO E INSTALAÇÃO. AF_06/2022</t>
  </si>
  <si>
    <t xml:space="preserve">CURVA 45 GRAUS, PVC, SOLDÁVEL, DN 40MM, INSTALADO EM RAMAL DE DISTRIBUIÇÃO DE ÁGUA - FORNECIMENTO E INSTALAÇÃO. AF_06/2022</t>
  </si>
  <si>
    <t xml:space="preserve">JOELHO 90 GRAUS, PVC, SOLDÁVEL, DN 50MM, INSTALADO EM RAMAL DE DISTRIBUIÇÃO DE ÁGUA - FORNECIMENTO E INSTALAÇÃO. AF_06/2022</t>
  </si>
  <si>
    <t xml:space="preserve">JOELHO 45 GRAUS, PVC, SOLDÁVEL, DN 50MM, INSTALADO EM RAMAL DE DISTRIBUIÇÃO DE ÁGUA - FORNECIMENTO E INSTALAÇÃO. AF_06/2022</t>
  </si>
  <si>
    <t xml:space="preserve">CURVA 90 GRAUS, PVC, SOLDÁVEL, DN 50MM, INSTALADO EM RAMAL DE DISTRIBUIÇÃO DE ÁGUA - FORNECIMENTO E INSTALAÇÃO. AF_06/2022</t>
  </si>
  <si>
    <t xml:space="preserve">CURVA 45 GRAUS, PVC, SOLDÁVEL, DN 50MM, INSTALADO EM RAMAL DE DISTRIBUIÇÃO DE ÁGUA - FORNECIMENTO E INSTALAÇÃO. AF_06/2022</t>
  </si>
  <si>
    <t xml:space="preserve">LUVA, PVC, SOLDÁVEL, DN 40MM, INSTALADO EM RAMAL DE DISTRIBUIÇÃO DE ÁGUA - FORNECIMENTO E INSTALAÇÃO. AF_06/2022</t>
  </si>
  <si>
    <t xml:space="preserve">UNIÃO, PVC, SOLDÁVEL, DN 40MM, INSTALADO EM RAMAL DE DISTRIBUIÇÃO DE ÁGUA - FORNECIMENTO E INSTALAÇÃO. AF_06/2022</t>
  </si>
  <si>
    <t xml:space="preserve">LUVA COM ROSCA, PVC, SOLDÁVEL, DN 40MM X 1.1/4, INSTALADO EM RAMAL DE DISTRIBUIÇÃO DE ÁGUA - FORNECIMENTO E INSTALAÇÃO. AF_06/2022</t>
  </si>
  <si>
    <t xml:space="preserve">ADAPTADOR CURTO COM BOLSA E ROSCA PARA REGISTRO, PVC, SOLDÁVEL, DN 40MM X 1.1/4, INSTALADO EM RAMAL DE DISTRIBUIÇÃO DE ÁGUA - FORNECIMENTO E INSTALAÇÃO. AF_06/2022</t>
  </si>
  <si>
    <t xml:space="preserve">BUCHA DE REDUÇÃO, PVC, SOLDÁVEL, DN 40MM X 32MM, INSTALADO EM RAMAL DE DISTRIBUIÇÃO DE ÁGUA - FORNECIMENTO E INSTALAÇÃO. AF_06/2022</t>
  </si>
  <si>
    <t xml:space="preserve">ADAPTADOR CURTO COM BOLSA E ROSCA PARA REGISTRO, PVC, SOLDÁVEL, DN 40MM X 1.1/2, INSTALADO EM RAMAL DE DISTRIBUIÇÃO DE ÁGUA - FORNECIMENTO E INSTALAÇÃO. AF_06/2022</t>
  </si>
  <si>
    <t xml:space="preserve">LUVA, PVC, SOLDÁVEL, DN 50MM, INSTALADO EM RAMAL DE DISTRIBUIÇÃO DE ÁGUA - FORNECIMENTO E INSTALAÇÃO. AF_06/2022</t>
  </si>
  <si>
    <t xml:space="preserve">LUVA DE CORRER, PVC, SOLDÁVEL, DN 50MM, INSTALADO EM RAMAL DE DISTRIBUIÇÃO DE ÁGUA - FORNECIMENTO E INSTALAÇÃO. AF_06/2022</t>
  </si>
  <si>
    <t xml:space="preserve">UNIÃO, PVC, SOLDÁVEL, DN 50MM, INSTALADO EM RAMAL DE DISTRIBUIÇÃO DE ÁGUA - FORNECIMENTO E INSTALAÇÃO. AF_06/2022</t>
  </si>
  <si>
    <t xml:space="preserve">LUVA DE REDUÇÃO, PVC, SOLDÁVEL, DN 50MM X 25MM, INSTALADO EM RAMAL DE DISTRIBUIÇÃO DE ÁGUA   FORNECIMENTO E INSTALAÇÃO. AF_06/2022</t>
  </si>
  <si>
    <t xml:space="preserve">BUCHA DE REDUÇÃO, LONGA, PVC, SOLDÁVEL, DN 50 X 25 MM, INSTALADO EM RAMAL DE DISTRIBUIÇÃO DE ÁGUA - FORNECIMENTO E INSTALAÇÃO. AF_06/2022</t>
  </si>
  <si>
    <t xml:space="preserve">LUVA COM ROSCA, PVC, SOLDÁVEL, DN 50MM X 1.1/2, INSTALADO EM RAMAL DE DISTRIBUIÇÃO DE ÁGUA - FORNECIMENTO E INSTALAÇÃO. AF_06/2022</t>
  </si>
  <si>
    <t xml:space="preserve">ADAPTADOR CURTO COM BOLSA E ROSCA PARA REGISTRO, PVC, SOLDÁVEL, DN 50MM X 1.1/2, INSTALADO EM RAMAL DE DISTRIBUIÇÃO DE ÁGUA - FORNECIMENTO E INSTALAÇÃO. AF_06/2022</t>
  </si>
  <si>
    <t xml:space="preserve">ADAPTADOR CURTO COM BOLSA E ROSCA PARA REGISTRO, PVC, SOLDÁVEL, DN 50MM X 1.1/4, INSTALADO EM RAMAL DE DISTRIBUIÇÃO DE ÁGUA - FORNECIMENTO E INSTALAÇÃO. AF_06/2022</t>
  </si>
  <si>
    <t xml:space="preserve">BUCHA DE REDUÇÃO , LONGA, PVC, SOLDÁVEL, DN 50 X 32 MM, INSTALADO EM RAMAL DE DISTRIBUIÇÃO DE ÁGUA - FORNECIMENTO E INSTALAÇÃO. AF_06/2022</t>
  </si>
  <si>
    <t xml:space="preserve">TE, PVC, SOLDÁVEL, DN 50MM, INSTALADO EM RAMAL DE DISTRIBUIÇÃO DE ÁGUA - FORNECIMENTO E INSTALAÇÃO. AF_06/2022</t>
  </si>
  <si>
    <t xml:space="preserve">TÊ DE REDUÇÃO, PVC, SOLDÁVEL, DN 50MM X 40MM, INSTALADO EM RAMAL DE DISTRIBUIÇÃO DE ÁGUA - FORNECIMENTO E INSTALAÇÃO. AF_06/2022</t>
  </si>
  <si>
    <t xml:space="preserve">TÊ DE REDUÇÃO, PVC, SOLDÁVEL, DN 50MM X 25MM, INSTALADO EM RAMAL DE DISTRIBUIÇÃO DE ÁGUA - FORNECIMENTO E INSTALAÇÃO. AF_06/2022</t>
  </si>
  <si>
    <t xml:space="preserve">TE DE REDUÇÃO, 90 GRAUS, PVC, SOLDÁVEL, DN 50 MM X 20 MM, INSTALADO EM RAMAL DE DISTRIBUIÇÃO DE ÁGUA - FORNECIMENTO E INSTALAÇÃO. AF_06/2022</t>
  </si>
  <si>
    <t xml:space="preserve">TE DE REDUÇÃO, 90 GRAUS, PVC, SOLDÁVEL, DN 50 MM X 32 MM, INSTALADO EM RAMAL DE DISTRIBUIÇÃO DE ÁGUA - FORNECIMENTO E INSTALAÇÃO. AF_06/2022</t>
  </si>
  <si>
    <t xml:space="preserve">BUCHA DE REDUÇÃO, CURTA, PVC, SOLDÁVEL, DN 50 X 40 MM, INSTALADO EM RAMAL DE DISTRIBUIÇÃO DE ÁGUA - FORNECIMENTO E INSTALAÇÃO. AF_06/2022</t>
  </si>
  <si>
    <t xml:space="preserve">BUCHA DE REDUÇÃO, LONGA, PVC, SOLDÁVEL, DN 50 X 20 MM, INSTALADO EM RAMAL DE DISTRIBUIÇÃO DE ÁGUA - FORNECIMENTO E INSTALAÇÃO. AF_06/2022</t>
  </si>
  <si>
    <t xml:space="preserve">TE, PVC, SOLDÁVEL, DN 40MM, INSTALADO EM RAMAL DE DISTRIBUIÇÃO DE ÁGUA - FORNECIMENTO E INSTALAÇÃO. AF_06/2022</t>
  </si>
  <si>
    <t xml:space="preserve">TÊ DE REDUÇÃO, PVC, SOLDÁVEL, DN 40MM X 32MM, INSTALADO EM RAMAL DE DISTRIBUIÇÃO DE ÁGUA - FORNECIMENTO E INSTALAÇÃO. AF_06/2022</t>
  </si>
  <si>
    <t xml:space="preserve">BUCHA DE REDUÇÃO, LONGA, PVC, SOLDÁVEL, DN 40 X 20 MM, INSTALADO EM RAMAL DE DISTRIBUIÇÃO DE ÁGUA - FORNECIMENTO E INSTALAÇÃO. AF_06/2022</t>
  </si>
  <si>
    <t xml:space="preserve">BUCHA DE REDUÇÃO, LONGA, PVC, SOLDÁVEL, DN 40 X 25 MM, INSTALADO EM RAMAL DE DISTRIBUIÇÃO DE ÁGUA - FORNECIMENTO E INSTALAÇÃO. AF_06/2022</t>
  </si>
  <si>
    <t xml:space="preserve">TE DE REDUÇÃO, CPVC, SOLDÁVEL, DN 22 X 15 MM, INSTALADO EM RAMAL OU SUB-RAMAL DE ÁGUA - FORNECIMENTO E INSTALAÇÃO. AF_06/2022</t>
  </si>
  <si>
    <t xml:space="preserve">TE DE REDUÇÃO, CPVC, SOLDÁVEL, DN 28 X 22 MM, INSTALADO EM RAMAL OU SUB-RAMAL DE ÁGUA - FORNECIMENTO E INSTALAÇÃO. AF_06/2022</t>
  </si>
  <si>
    <t xml:space="preserve">TE DE REDUÇÃO, CPVC, SOLDÁVEL, DN 35 X 28 MM, INSTALADO EM RAMAL OU SUB-RAMAL DE ÁGUA - FORNECIMENTO E INSTALAÇÃO. AF_06/2022</t>
  </si>
  <si>
    <t xml:space="preserve">TE DE REDUÇÃO, CPVC, SOLDÁVEL, DN 35 X 28 MM, INSTALADO EM RAMAL DE DISTRIBUIÇÃO DE ÁGUA - FORNECIMENTO E INSTALAÇÃO. AF_06/2022</t>
  </si>
  <si>
    <t xml:space="preserve">TE DE REDUÇÃO, CPVC, SOLDÁVEL, DN 42 X 35 MM, INSTALADO EM PRUMADA DE ÁGUA - FORNECIMENTO E INSTALAÇÃO. AF_06/2022</t>
  </si>
  <si>
    <t xml:space="preserve">TE, CPVC, SOLDÁVEL, DN  42MM, INSTALADO EM RAMAL DE DISTRIBUIÇÃO DE ÁGUA  FORNECIMENTO E INSTALAÇÃO. AF_06/2022</t>
  </si>
  <si>
    <t xml:space="preserve">JOELHO 90 GRAUS, CPVC, SOLDÁVEL, DN 42MM, INSTALADO EM RAMAL DE DISTRIBUIÇÃO DE ÁGUA  FORNECIMENTO E INSTALAÇÃO. AF_06/2022</t>
  </si>
  <si>
    <t xml:space="preserve">JOELHO 45 GRAUS, CPVC, SOLDÁVEL, DN 42MM, INSTALADO EM RAMAL DE DISTRIBUIÇÃO DE ÁGUA  FORNECIMENTO E INSTALAÇÃO. AF_06/2022</t>
  </si>
  <si>
    <t xml:space="preserve">LUVA, CPVC, SOLDÁVEL, DN 42MM, INSTALADO EM RAMAL DE DISTRIBUIÇÃO DE ÁGUA  FORNECIMENTO E INSTALAÇÃO. AF_06/2022</t>
  </si>
  <si>
    <t xml:space="preserve">LUVA DE CORRER, CPVC, SOLDÁVEL, DN 42MM, INSTALADO EM RAMAL DE DISTRIBUIÇÃO DE ÁGUA  FORNECIMENTO E INSTALAÇÃO. AF_06/2022</t>
  </si>
  <si>
    <t xml:space="preserve">UNIÃO, CPVC, SOLDÁVEL, DN 42MM, INSTALADO EM RAMAL DE DISTRIBUIÇÃO DE ÁGUA   FORNECIMENTO E INSTALAÇÃO. AF_06/2022</t>
  </si>
  <si>
    <t xml:space="preserve">LUVA DE TRANSIÇÃO, CPVC, SOLDÁVEL, DN42MM X 1.1/2, INSTALADO EM RAMAL DE DISTRIBUIÇÃO DE ÁGUA  FORNECIMENTO E INSTALAÇÃO. AF_06/2022</t>
  </si>
  <si>
    <t xml:space="preserve">CONECTOR, CPVC, SOLDÁVEL, DN 42MM X 1.1/2, INSTALADO EM RAMAL DE DISTRIBUIÇÃO DE ÁGUA  FORNECIMENTO E INSTALAÇÃO. AF_06/2022</t>
  </si>
  <si>
    <t xml:space="preserve">TE DE REDUÇÃO, CPVC, SOLDÁVEL, DN 42 X 35 MM, INSTALADO EM RAMAL DE DISTRIBUIÇÃO DE ÁGUA - FORNECIMENTO E INSTALAÇÃO. AF_06/2022</t>
  </si>
  <si>
    <t xml:space="preserve">CURVA 90 GRAUS, PVC, SERIE R, ÁGUA PLUVIAL, DN 50 MM, JUNTA ELÁSTICA, FORNECIDO E INSTALADO EM RAMAL DE ENCAMINHAMENTO. AF_06/2022</t>
  </si>
  <si>
    <t xml:space="preserve">CURVA 90 GRAUS, PVC, SERIE R, ÁGUA PLUVIAL, DN 75 MM, JUNTA ELÁSTICA, FORNECIDO E INSTALADO EM RAMAL DE ENCAMINHAMENTO. AF_06/2022</t>
  </si>
  <si>
    <t xml:space="preserve">JOELHO COM VISITA 90 GRAUS, PVC SERIE R, ÁGUA PLUVIAL, DN 100 X 75 MM, JUNTA ELÁSTICA, FORNECIDO E INSTALADO EM RAMAL DE ENCAMINHAMENTO. AF_06/2022</t>
  </si>
  <si>
    <t xml:space="preserve">JOELHO 90 GRAUS, PVC, SERIE R, ÁGUA PLUVIAL, DN 150 MM, JUNTA ELÁSTICA, FORNECIDO E INSTALADO EM RAMAL DE ENCAMINHAMENTO. AF_06/2022</t>
  </si>
  <si>
    <t xml:space="preserve">JOELHO 45 GRAUS, PVC, SERIE R, ÁGUA PLUVIAL, DN 150 MM, JUNTA ELÁSTICA, FORNECIDO E INSTALADO EM RAMAL DE ENCAMINHAMENTO. AF_06/2022</t>
  </si>
  <si>
    <t xml:space="preserve">CURVA 87 GRAUS E 30 MINUTOS, PVC, SERIE R, ÁGUA PLUVIAL, DN 150 MM, JUNTA ELÁSTICA, FORNECIDO E INSTALADO EM RAMAL DE ENCAMINHAMENTO. AF_06/2022</t>
  </si>
  <si>
    <t xml:space="preserve">LUVA SIMPLES, PVC, SERIE R, ÁGUA PLUVIAL, DN 150 MM, JUNTA ELÁSTICA, FORNECIDO E INSTALADO EM RAMAL DE ENCAMINHAMENTO. AF_06/2022</t>
  </si>
  <si>
    <t xml:space="preserve">LUVA DE CORRER, PVC, SERIE R, ÁGUA PLUVIAL, DN 150 MM, JUNTA ELÁSTICA, FORNECIDO E INSTALADO EM RAMAL DE ENCAMINHAMENTO. AF_06/2022</t>
  </si>
  <si>
    <t xml:space="preserve">TÊ DE INSPEÇÃO, PVC, SERIE R, ÁGUA PLUVIAL, DN 150 MM, JUNTA ELÁSTICA, FORNECIDO E INSTALADO EM RAMAL DE ENCAMINHAMENTO. AF_06/2022</t>
  </si>
  <si>
    <t xml:space="preserve">REDUÇÃO EXCÊNTRICA, PVC, SERIE R, ÁGUA PLUVIAL, DN 150 X 100 MM, JUNTA ELÁSTICA, FORNECIDO E INSTALADO EM RAMAL DE ENCAMINHAMENTO. AF_06/2022</t>
  </si>
  <si>
    <t xml:space="preserve">JUNÇÃO SIMPLES, PVC, SERIE R, ÁGUA PLUVIAL, DN 150 X 100 MM, JUNTA ELÁSTICA, FORNECIDO E INSTALADO EM RAMAL DE ENCAMINHAMENTO. AF_06/2022</t>
  </si>
  <si>
    <t xml:space="preserve">TÊ, PVC, SERIE R, ÁGUA PLUVIAL, DN 150 X 100 MM, JUNTA ELÁSTICA, FORNECIDO E INSTALADO EM RAMAL DE ENCAMINHAMENTO. AF_06/2022</t>
  </si>
  <si>
    <t xml:space="preserve">JUNÇÃO SIMPLES, PVC, SERIE R, ÁGUA PLUVIAL, DN 150 X 150 MM, JUNTA ELÁSTICA, FORNECIDO E INSTALADO EM RAMAL DE ENCAMINHAMENTO. AF_06/2022</t>
  </si>
  <si>
    <t xml:space="preserve">TÊ, PVC, SERIE R, ÁGUA PLUVIAL, DN 150 X 150 MM, JUNTA ELÁSTICA, FORNECIDO E INSTALADO EM RAMAL DE ENCAMINHAMENTO. AF_06/2022</t>
  </si>
  <si>
    <t xml:space="preserve">CAP, PVC, SERIE R, ÁGUA PLUVIAL, DN 100 MM, JUNTA ELÁSTICA, FORNECIDO E INSTALADO EM RAMAL DE ENCAMINHAMENTO. AF_06/2022</t>
  </si>
  <si>
    <t xml:space="preserve">CAP, PVC, SERIE R, ÁGUA PLUVIAL, DN 150 MM, JUNTA ELÁSTICA, FORNECIDO E INSTALADO EM RAMAL DE ENCAMINHAMENTO. AF_06/2022</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</si>
  <si>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</si>
  <si>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</si>
  <si>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</si>
  <si>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</si>
  <si>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</si>
  <si>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</si>
  <si>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0,6X0,6X0,6 M PARA REDE DE ESGOTO.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</si>
  <si>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</si>
  <si>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</si>
  <si>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</si>
  <si>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</si>
  <si>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</si>
  <si>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</si>
  <si>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</si>
  <si>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</si>
  <si>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</si>
  <si>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</si>
  <si>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</si>
  <si>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</si>
  <si>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</si>
  <si>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</si>
  <si>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</si>
  <si>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</si>
  <si>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</si>
  <si>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</si>
  <si>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</si>
  <si>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</si>
  <si>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</si>
  <si>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FURO EM CAIXA D'ÁGUA COM ESPESSURA DE 2 ATÉ 5 MM E DIÂMETRO DE 15 MM. AF_06/2021</t>
  </si>
  <si>
    <t xml:space="preserve">FURO EM CAIXA D'ÁGUA COM ESPESSURA DE 6 ATÉ 8 MM E DIÂMETRO DE 15 MM. AF_06/2021</t>
  </si>
  <si>
    <t xml:space="preserve">FURO EM CAIXA D'ÁGUA COM ESPESSURA DE 2 ATÉ 5 MM E DIÂMETRO DE 20 MM. AF_06/2021</t>
  </si>
  <si>
    <t xml:space="preserve">FURO EM CAIXA D'ÁGUA COM ESPESSURA DE 6 ATÉ 8 MM E DIÂMETRO DE 20 MM. AF_06/2021</t>
  </si>
  <si>
    <t xml:space="preserve">FURO EM CAIXA D'ÁGUA COM ESPESSURA DE 2 ATÉ 5 MM E DIÂMETRO DE 25 MM. AF_06/2021</t>
  </si>
  <si>
    <t xml:space="preserve">FURO EM CAIXA D'ÁGUA COM ESPESSURA DE 6 ATÉ 8 MM E DIÂMETRO DE 25 MM. AF_06/2021</t>
  </si>
  <si>
    <t xml:space="preserve">FURO EM CAIXA D'ÁGUA COM ESPESSURA DE 2 ATÉ 5 MM E DIÂMETRO DE 32 MM. AF_06/2021</t>
  </si>
  <si>
    <t xml:space="preserve">FURO EM CAIXA D'ÁGUA COM ESPESSURA DE 6 ATÉ 8 MM E DIÂMETRO DE 32 MM. AF_06/2021</t>
  </si>
  <si>
    <t xml:space="preserve">FURO EM CAIXA D'ÁGUA COM ESPESSURA DE 2 ATÉ 5 MM E DIÂMETRO DE 40 MM. AF_06/2021</t>
  </si>
  <si>
    <t xml:space="preserve">FURO EM CAIXA D'ÁGUA COM ESPESSURA DE 6 ATÉ 8 MM E DIÂMETRO DE 40 MM. AF_06/2021</t>
  </si>
  <si>
    <t xml:space="preserve">FURO EM CAIXA D'ÁGUA COM ESPESSURA DE 2 ATÉ 5 MM E DIÂMETRO DE 50 MM. AF_06/2021</t>
  </si>
  <si>
    <t xml:space="preserve">FURO EM CAIXA D'ÁGUA COM ESPESSURA DE 6 ATÉ 8 MM E DIÂMETRO DE 50 MM. AF_06/2021</t>
  </si>
  <si>
    <t xml:space="preserve">FURO EM CAIXA D'ÁGUA COM ESPESSURA DE 2 ATÉ 5 MM E DIÂMETRO DE 60 MM. AF_06/2021</t>
  </si>
  <si>
    <t xml:space="preserve">FURO EM CAIXA D'ÁGUA COM ESPESSURA DE 6 ATÉ 8 MM E DIÂMETRO DE 60 MM. AF_06/2021</t>
  </si>
  <si>
    <t xml:space="preserve">FURO EM CAIXA D'ÁGUA COM ESPESSURA DE 2 ATÉ 5 MM E DIÂMETRO DE 75 MM. AF_06/2021</t>
  </si>
  <si>
    <t xml:space="preserve">FURO EM CAIXA D'ÁGUA COM ESPESSURA DE 6 ATÉ 8 MM E DIÂMETRO DE 75 MM. AF_06/2021</t>
  </si>
  <si>
    <t xml:space="preserve">FURO EM CAIXA D'ÁGUA COM ESPESSURA DE 2 ATÉ 5 MM E DIÂMETRO DE 100 MM. AF_06/2021</t>
  </si>
  <si>
    <t xml:space="preserve">FURO EM CAIXA D'ÁGUA COM ESPESSURA DE 6 ATÉ 8 MM E DIÂMETRO DE 100 MM. AF_06/2021</t>
  </si>
  <si>
    <t xml:space="preserve">CAIXA D´ÁGUA EM POLIETILENO, 500 LITROS - FORNECIMENTO E INSTALAÇÃO. AF_06/2021</t>
  </si>
  <si>
    <t xml:space="preserve">CAIXA D´ÁGUA EM POLIETILENO, 750 LITROS - FORNECIMENTO E INSTALAÇÃO. AF_06/2021</t>
  </si>
  <si>
    <t xml:space="preserve">CAIXA D´ÁGUA EM POLIETILENO, 1000 LITROS - FORNECIMENTO E INSTALAÇÃO. AF_06/2021</t>
  </si>
  <si>
    <t xml:space="preserve">CAIXA D´ÁGUA EM POLIETILENO, 1500 LITROS - FORNECIMENTO E INSTALAÇÃO. AF_06/2021</t>
  </si>
  <si>
    <t xml:space="preserve">CAIXA D´ÁGUA EM POLIETILENO, 2000 LITROS - FORNECIMENTO E INSTALAÇÃO. AF_06/2021</t>
  </si>
  <si>
    <t xml:space="preserve">CAIXA D´ÁGUA EM POLIÉSTER REFORÇADO COM FIBRA DE VIDRO, 500 LITROS - FORNECIMENTO E INSTALAÇÃO. AF_06/2021</t>
  </si>
  <si>
    <t xml:space="preserve">CAIXA D´ÁGUA EM POLIÉSTER REFORÇADO COM FIBRA DE VIDRO, 1000 LITROS - FORNECIMENTO E INSTALAÇÃO. AF_06/2021</t>
  </si>
  <si>
    <t xml:space="preserve">CAIXA D´ÁGUA EM POLIÉSTER REFORÇADO COM FIBRA DE VIDRO, 1500 LITROS - FORNECIMENTO E INSTALAÇÃO. AF_06/2021</t>
  </si>
  <si>
    <t xml:space="preserve">CAIXA D´ÁGUA EM POLIÉSTER REFORÇADO COM FIBRA DE VIDRO, 2000 LITROS - FORNECIMENTO E INSTALAÇÃO. AF_06/2021</t>
  </si>
  <si>
    <t xml:space="preserve">CAIXA D´ÁGUA EM POLIÉSTER REFORÇADO COM FIBRA DE VIDRO, 5000 LITROS - FORNECIMENTO E INSTALAÇÃO. AF_06/2021</t>
  </si>
  <si>
    <t xml:space="preserve">CAIXA D´ÁGUA EM POLIÉSTER REFORÇADO COM FIBRA DE VIDRO, 10000 LITROS - FORNECIMENTO E INSTALAÇÃO. AF_06/2021</t>
  </si>
  <si>
    <t xml:space="preserve">CAIXA D´ÁGUA EM POLIETILENO, 500 LITROS (INCLUSOS TUBOS, CONEXÕES E TORNEIRA DE BÓIA) - FORNECIMENTO E INSTALAÇÃO. AF_06/2021</t>
  </si>
  <si>
    <t xml:space="preserve">CAIXA D´ÁGUA EM POLIETILENO, 1000 LITROS (INCLUSOS TUBOS, CONEXÕES E TORNEIRA DE BÓIA) - FORNECIMENTO E INSTALAÇÃO. AF_06/2021</t>
  </si>
  <si>
    <t xml:space="preserve">CAIXA SIFONADA, PVC, DN 100 X 100 X 50 MM, FORNECIDA E INSTALADA EM RAMAIS DE ENCAMINHAMENTO DE ÁGUA PLUVIAL. AF_06/2022</t>
  </si>
  <si>
    <t xml:space="preserve">CAIXA SIFONADA, PVC, DN 150 X 185 X 75 MM, FORNECIDA E INSTALADA EM RAMAIS DE ENCAMINHAMENTO DE ÁGUA PLUVIAL. AF_06/2022</t>
  </si>
  <si>
    <t xml:space="preserve">RALO SIFONADO, PVC, DN 100 X 40 MM, JUNTA SOLDÁVEL, FORNECIDO E INSTALADO EM RAMAIS DE ENCAMINHAMENTO DE ÁGUA PLUVIAL. AF_06/2022</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</si>
  <si>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</si>
  <si>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</si>
  <si>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</si>
  <si>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</si>
  <si>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</si>
  <si>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</si>
  <si>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</si>
  <si>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</si>
  <si>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</si>
  <si>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</si>
  <si>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</si>
  <si>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</si>
  <si>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</si>
  <si>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</si>
  <si>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</si>
  <si>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</si>
  <si>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</si>
  <si>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</si>
  <si>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</si>
  <si>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</si>
  <si>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GRANITO CINZA POLIDO, DE 1,50 X 0,60 M, PARA PIA DE COZINHA - FORNECIMENTO E INSTALAÇÃO. AF_01/2020</t>
  </si>
  <si>
    <t xml:space="preserve">BANCADA DE MÁRMORE BRANCO POLIDO, DE 1,50 X 0,60 M, PARA PIA DE COZINHA - FORNECIMENTO E INSTALAÇÃO. AF_01/2020</t>
  </si>
  <si>
    <t xml:space="preserve">BANCADA DE MÁRMORE SINTÉTICO, DE 120 X 60CM, COM CUBA INTEGRADA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</si>
  <si>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</si>
  <si>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</si>
  <si>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</si>
  <si>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CUBA DE EMBUTIR OVAL EM LOUÇA BRANCA, 35 X 50CM OU EQUIVALENTE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</si>
  <si>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</si>
  <si>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</si>
  <si>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</si>
  <si>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</si>
  <si>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</si>
  <si>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</si>
  <si>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</si>
  <si>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</si>
  <si>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</si>
  <si>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</si>
  <si>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1/2 OU 3/4 PARA TANQUE, PADRÃO MÉDIO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</si>
  <si>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</si>
  <si>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</si>
  <si>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</si>
  <si>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</si>
  <si>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</si>
  <si>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</si>
  <si>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</si>
  <si>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</si>
  <si>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</si>
  <si>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</si>
  <si>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</si>
  <si>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</si>
  <si>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</si>
  <si>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</si>
  <si>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</si>
  <si>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</si>
  <si>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</si>
  <si>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</si>
  <si>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</si>
  <si>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</si>
  <si>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EM METAL CROMADO E SIFÃO FLEXÍVEL EM PVC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</si>
  <si>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</si>
  <si>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</si>
  <si>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</si>
  <si>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</si>
  <si>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</si>
  <si>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</si>
  <si>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</si>
  <si>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</si>
  <si>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</si>
  <si>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</si>
  <si>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</si>
  <si>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</si>
  <si>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</si>
  <si>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</si>
  <si>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</si>
  <si>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</si>
  <si>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</si>
  <si>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</si>
  <si>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</si>
  <si>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SABONETEIRA PLASTICA TIPO DISPENSER PARA SABONETE LIQUIDO COM RESERVATORIO 800 A 1500 ML, INCLUSO FIXAÇÃO. AF_01/2020</t>
  </si>
  <si>
    <t xml:space="preserve">VASO SANITÁRIO INFANTIL LOUÇA BRANCA - FORNECIMENTO E INSTALACAO. AF_01/2020</t>
  </si>
  <si>
    <t xml:space="preserve">ASSENTO SANITÁRIO CONVENCIONAL - FORNECIMENTO E INSTALACAO. AF_01/2020</t>
  </si>
  <si>
    <t xml:space="preserve">ASSENTO SANITÁRIO INFANTIL - FORNECIMENTO E INSTALACAO. AF_01/2020</t>
  </si>
  <si>
    <t xml:space="preserve">CUBA DE EMBUTIR RETANGULAR DE AÇO INOXIDÁVEL, 56 X 33 X 12 CM - FORNECIMENTO E INSTALAÇÃO. AF_01/2020</t>
  </si>
  <si>
    <t xml:space="preserve">TORNEIRA CROMADA DE MESA PARA LAVATORIO, TIPO MONOCOMANDO. AF_01/2020</t>
  </si>
  <si>
    <t xml:space="preserve">TORNEIRA CROMADA DE MESA PARA LAVATÓRIO COM SENSOR DE PRESENCA. AF_01/2020</t>
  </si>
  <si>
    <t xml:space="preserve">SABONETEIRA DE PAREDE EM PLASTICO ABS COM ACABAMENTO CROMADO E ACRILICO, INCLUSO FIXAÇÃO. AF_01/2020</t>
  </si>
  <si>
    <t xml:space="preserve">MANOPLA E CANOPLA CROMADA  FORNECIMENTO E INSTALAÇÃO. AF_01/2020</t>
  </si>
  <si>
    <t xml:space="preserve">ACABAMENTO MONOCOMANDO PARA CHUVEIRO  FORNECIMENTO E INSTALAÇÃO. AF_01/2020</t>
  </si>
  <si>
    <t xml:space="preserve">MICTÓRIO SIFONADO LOUÇA BRANCA  PADRÃO MÉDIO  FORNECIMENTO E INSTALAÇÃO. AF_01/2020</t>
  </si>
  <si>
    <t xml:space="preserve">MICTÓRIO SIFONADO LOUÇA BRANCA PARA ENTRADA DE ÁGUA EMBUTIDA  PADRÃO ALTO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</si>
  <si>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</si>
  <si>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</si>
  <si>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</si>
  <si>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</si>
  <si>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</si>
  <si>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</si>
  <si>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</si>
  <si>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70 CM,  FIXADA NA PAREDE - FORNECIMENTO E INSTALAÇÃO. AF_01/2020</t>
  </si>
  <si>
    <t xml:space="preserve">BARRA DE APOIO RETA, EM ACO INOX POLIDO, COMPRIMENTO 80 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</si>
  <si>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</si>
  <si>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</si>
  <si>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</si>
  <si>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</si>
  <si>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</si>
  <si>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PUXADOR PARA PCD, FIXADO NA PORTA - FORNECIMENTO E INSTALAÇÃO. AF_01/2020</t>
  </si>
  <si>
    <t xml:space="preserve">BANCO ARTICULADO, EM ACO INOX, PARA PCD, FIXADO NA PAREDE - FORNECIMENTO E INSTALAÇÃO. AF_01/2020</t>
  </si>
  <si>
    <t xml:space="preserve">VASO SANITÁRIO SIFONADO COM CAIXA ACOPLADA, LOUÇA BRANCA - PADRÃO ALTO - FORNECIMENTO E INSTALAÇÃO. AF_01/2020</t>
  </si>
  <si>
    <t xml:space="preserve">TANQUE SÉPTICO CIRCULAR, EM CONCRETO PRÉ-MOLDADO, DIÂMETRO INTERNO = 1,10 M, ALTURA INTERNA = 2,50 M, VOLUME ÚTIL: 2138,2 L (PARA 5 CONTRIBUINTES). AF_12/2020</t>
  </si>
  <si>
    <t xml:space="preserve">TANQUE SÉPTICO CIRCULAR, EM CONCRETO PRÉ-MOLDADO, DIÂMETRO INTERNO = 1,40 M, ALTURA INTERNA = 2,50 M, VOLUME ÚTIL: 3463,6 L (PARA 13 CONTRIBUINTES). AF_12/2020</t>
  </si>
  <si>
    <t xml:space="preserve">TANQUE SÉPTICO CIRCULAR, EM CONCRETO PRÉ-MOLDADO, DIÂMETRO INTERNO = 1,88 M, ALTURA INTERNA = 2,50 M, VOLUME ÚTIL: 6245,8 L (PARA 32 CONTRIBUINTES). AF_12/2020</t>
  </si>
  <si>
    <t xml:space="preserve">TANQUE SÉPTICO CIRCULAR, EM CONCRETO PRÉ-MOLDADO, DIÂMETRO INTERNO = 2,38 M, ALTURA INTERNA = 2,50 M, VOLUME ÚTIL: 10009,8 L (PARA 69 CONTRIBUINTES). AF_12/2020</t>
  </si>
  <si>
    <t xml:space="preserve">TANQUE SÉPTICO CIRCULAR, EM CONCRETO PRÉ-MOLDADO, DIÂMETRO INTERNO = 2,38 M, ALTURA INTERNA = 3,0 M, VOLUME ÚTIL: 12234,2 L (PARA 86 CONTRIBUINTES). AF_12/2020</t>
  </si>
  <si>
    <t xml:space="preserve">TANQUE SÉPTICO CIRCULAR, EM CONCRETO PRÉ-MOLDADO, DIÂMETRO INTERNO = 2,88 M, ALTURA INTERNA = 2,50 M, VOLUME ÚTIL: 14657,4 L (PARA 105 CONTRIBUINTES). AF_12/2020</t>
  </si>
  <si>
    <t xml:space="preserve">FILTRO ANAERÓBIO CIRCULAR, EM CONCRETO PRÉ-MOLDADO, DIÂMETRO INTERNO = 1,10 M, ALTURA INTERNA = 1,50 M, VOLUME ÚTIL: 1140,4 L (PARA 5 CONTRIBUINTES). AF_12/2020</t>
  </si>
  <si>
    <t xml:space="preserve">FILTRO ANAERÓBIO CIRCULAR, EM CONCRETO PRÉ-MOLDADO, DIÂMETRO INTERNO = 1,88 M, ALTURA INTERNA = 1,50 M, VOLUME ÚTIL: 3331,1 L (PARA 19 CONTRIBUINTES). AF_12/2020</t>
  </si>
  <si>
    <t xml:space="preserve">FILTRO ANAERÓBIO CIRCULAR, EM CONCRETO PRÉ-MOLDADO, DIÂMETRO INTERNO = 2,38 M, ALTURA INTERNA = 1,50 M, VOLUME ÚTIL: 5338,6 L (PARA 34 CONTRIBUINTES). AF_12/2020</t>
  </si>
  <si>
    <t xml:space="preserve">FILTRO ANAERÓBIO CIRCULAR, EM CONCRETO PRÉ-MOLDADO, DIÂMETRO INTERNO = 2,88 M, ALTURA INTERNA = 1,50 M, VOLUME ÚTIL: 7817,3 L (PARA 75 CONTRIBUINTES). AF_12/2020</t>
  </si>
  <si>
    <t xml:space="preserve">SUMIDOURO CIRCULAR, EM CONCRETO PRÉ-MOLDADO, DIÂMETRO INTERNO = 1,88 M, ALTURA INTERNA = 2,00 M, ÁREA DE INFILTRAÇÃO: 13,1 M² (PARA 5 CONTRIBUINTES). AF_12/2020</t>
  </si>
  <si>
    <t xml:space="preserve">SUMIDOURO CIRCULAR, EM CONCRETO PRÉ-MOLDADO, DIÂMETRO INTERNO = 2,38 M, ALTURA INTERNA = 2,50 M, ÁREA DE INFILTRAÇÃO: 21,3 M² (PARA 8 CONTRIBUINTES). AF_12/2020</t>
  </si>
  <si>
    <t xml:space="preserve">SUMIDOURO CIRCULAR, EM CONCRETO PRÉ-MOLDADO, DIÂMETRO INTERNO = 2,38 M, ALTURA INTERNA = 3,0 M, ÁREA DE INFILTRAÇÃO: 25 M² (PARA 10 CONTRIBUINTES). AF_12/2020</t>
  </si>
  <si>
    <t xml:space="preserve">SUMIDOURO CIRCULAR, EM CONCRETO PRÉ-MOLDADO, DIÂMETRO INTERNO = 2,88 M, ALTURA INTERNA = 3,0 M, ÁREA DE INFILTRAÇÃO: 31,4 M² (PARA 12 CONTRIBUINTES). AF_12/2020</t>
  </si>
  <si>
    <t xml:space="preserve">TANQUE SÉPTICO RETANGULAR, EM ALVENARIA COM TIJOLOS CERÂMICOS MACIÇOS, DIMENSÕES INTERNAS: 1,0 X 2,0 X H=1,4 M, VOLUME ÚTIL: 2000 L (PARA 5 CONTRIBUINTES). AF_12/2020</t>
  </si>
  <si>
    <t xml:space="preserve">TANQUE SÉPTICO RETANGULAR, EM ALVENARIA COM TIJOLOS CERÂMICOS MACIÇOS, DIMENSÕES INTERNAS: 1,2 X 2,4 X H=1,6 M, VOLUME ÚTIL: 3456 L (PARA 13 CONTRIBUINTES). AF_12/2020</t>
  </si>
  <si>
    <t xml:space="preserve">TANQUE SÉPTICO RETANGULAR, EM ALVENARIA COM TIJOLOS CERÂMICOS MACIÇOS, DIMENSÕES INTERNAS: 1,4 X 3,2 X H=1,8 M, VOLUME ÚTIL: 6272 L (PARA 32 CONTRIBUINTES). AF_12/2020</t>
  </si>
  <si>
    <t xml:space="preserve">TANQUE SÉPTICO RETANGULAR, EM ALVENARIA COM TIJOLOS CERÂMICOS MACIÇOS, DIMENSÕES INTERNAS: 1,6 X 4,4 X H=1,8 M, VOLUME ÚTIL: 9856 L (PARA 68 CONTRIBUINTES). AF_12/2020</t>
  </si>
  <si>
    <t xml:space="preserve">TANQUE SÉPTICO RETANGULAR, EM ALVENARIA COM TIJOLOS CERÂMICOS MACIÇOS, DIMENSÕES INTERNAS: 1,6 X 4,8 X H=2,0 M, VOLUME ÚTIL: 12288 L (PARA 86 CONTRIBUINTES). AF_12/2020</t>
  </si>
  <si>
    <t xml:space="preserve">TANQUE SÉPTICO RETANGULAR, EM ALVENARIA COM TIJOLOS CERÂMICOS MACIÇOS, DIMENSÕES INTERNAS: 1,6 X 4,6 X H=2,4 M, VOLUME ÚTIL: 14720 L (PARA 105 CONTRIBUINTES). AF_12/2020</t>
  </si>
  <si>
    <t xml:space="preserve">FILTRO ANAERÓBIO RETANGULAR, EM ALVENARIA COM TIJOLOS CERÂMICOS MACIÇOS, DIMENSÕES INTERNAS: 0,8 X 1,2 X H=1,67 M, VOLUME ÚTIL: 1152 L (PARA 5 CONTRIBUINTES). AF_12/2020</t>
  </si>
  <si>
    <t xml:space="preserve">FILTRO ANAERÓBIO RETANGULAR, EM ALVENARIA COM TIJOLOS CERÂMICOS MACIÇOS, DIMENSÕES INTERNAS: 1,2 X 1,8 X H=1,67 M, VOLUME ÚTIL: 2592 L (PARA 13 CONTRIBUINTES). AF_12/2020</t>
  </si>
  <si>
    <t xml:space="preserve">FILTRO ANAERÓBIO RETANGULAR, EM ALVENARIA COM TIJOLOS CERÂMICOS MACIÇOS, DIMENSÕES INTERNAS: 1,4 X 3,0 X H=1,67 M, VOLUME ÚTIL: 5040 L (PARA 32 CONTRIBUINTES). AF_12/2020</t>
  </si>
  <si>
    <t xml:space="preserve">FILTRO ANAERÓBIO RETANGULAR, EM ALVENARIA COM TIJOLOS CERÂMICOS MACIÇOS, DIMENSÕES INTERNAS: 1,4 X 4,2 X H=1,67 M, VOLUME ÚTIL: 7056 L (PARA 67 CONTRIBUINTES). AF_12/2020</t>
  </si>
  <si>
    <t xml:space="preserve">FILTRO ANAERÓBIO RETANGULAR, EM ALVENARIA COM TIJOLOS CERÂMICOS MACIÇOS, DIMENSÕES INTERNAS: 1,6 X 4,6 X H=1,67 M, VOLUME ÚTIL: 8832 L (PARA 84 CONTRIBUINTES). AF_12/2020</t>
  </si>
  <si>
    <t xml:space="preserve">FILTRO ANAERÓBIO RETANGULAR, EM ALVENARIA COM TIJOLOS CERÂMICOS MACIÇOS, DIMENSÕES INTERNAS: 1,6 X 5,6 X H=1,67 M, VOLUME ÚTIL: 10752 L (PARA 103 CONTRIBUINTES). AF_12/2020</t>
  </si>
  <si>
    <t xml:space="preserve">SUMIDOURO RETANGULAR, EM ALVENARIA COM TIJOLOS CERÂMICOS MACIÇOS, DIMENSÕES INTERNAS: 0,8 X 1,4 X H=3,0 M, ÁREA DE INFILTRAÇÃO: 13,2 M² (PARA 5 CONTRIBUINTES). AF_12/2020</t>
  </si>
  <si>
    <t xml:space="preserve">SUMIDOURO RETANGULAR, EM ALVENARIA COM TIJOLOS CERÂMICOS MACIÇOS, DIMENSÕES INTERNAS: 1,0 X 3,0 X H=3,0 M, ÁREA DE INFILTRAÇÃO: 25 M² (PARA 10 CONTRIBUINTES). AF_12/2020</t>
  </si>
  <si>
    <t xml:space="preserve">SUMIDOURO RETANGULAR, EM ALVENARIA COM TIJOLOS CERÂMICOS MACIÇOS, DIMENSÕES INTERNAS: 1,6 X 3,4 X H=3,0 M, ÁREA DE INFILTRAÇÃO: 32,9 M² (PARA 13 CONTRIBUINTES). AF_12/2020</t>
  </si>
  <si>
    <t xml:space="preserve">SUMIDOURO RETANGULAR, EM ALVENARIA COM TIJOLOS CERÂMICOS MACIÇOS, DIMENSÕES INTERNAS: 1,6 X 5,8 X H=3,0 M, ÁREA DE INFILTRAÇÃO: 50 M² (PARA 20 CONTRIBUINTES). AF_12/2020</t>
  </si>
  <si>
    <t xml:space="preserve">TANQUE SÉPTICO RETANGULAR, EM ALVENARIA COM BLOCOS DE CONCRETO, DIMENSÕES INTERNAS: 1,0 X 2,0 X H=1,4 M, VOLUME ÚTIL: 2000 L (PARA 5 CONTRIBUINTES). AF_12/2020</t>
  </si>
  <si>
    <t xml:space="preserve">TANQUE SÉPTICO RETANGULAR, EM ALVENARIA COM BLOCOS DE CONCRETO, DIMENSÕES INTERNAS: 1,2 X 2,4 X H=1,6 M, VOLUME ÚTIL: 3456 L (PARA 13 CONTRIBUINTES). AF_12/2020</t>
  </si>
  <si>
    <t xml:space="preserve">TANQUE SÉPTICO RETANGULAR, EM ALVENARIA COM BLOCOS DE CONCRETO, DIMENSÕES INTERNAS: 1,4 X 3,2 X H=1,8 M, VOLUME ÚTIL: 6272 L (PARA 32 CONTRIBUINTES). AF_12/2020</t>
  </si>
  <si>
    <t xml:space="preserve">TANQUE SÉPTICO RETANGULAR, EM ALVENARIA COM BLOCOS DE CONCRETO, DIMENSÕES INTERNAS: 1,6 X 4,4 X H=1,8 M, VOLUME ÚTIL: 9856 L (PARA 68 CONTRIBUINTES). AF_12/2020</t>
  </si>
  <si>
    <t xml:space="preserve">TANQUE SÉPTICO RETANGULAR, EM ALVENARIA COM BLOCOS DE CONCRETO, DIMENSÕES INTERNAS: 1,6 X 4,8 X H=2,0 M, VOLUME ÚTIL: 12288 L (PARA 86 CONTRIBUINTES). AF_12/2020</t>
  </si>
  <si>
    <t xml:space="preserve">TANQUE SÉPTICO RETANGULAR, EM ALVENARIA COM BLOCOS DE CONCRETO, DIMENSÕES INTERNAS: 1,6 X 4,6 X H=2,4 M, VOLUME ÚTIL: 14720 L (PARA 105 CONTRIBUINTES). AF_12/2020</t>
  </si>
  <si>
    <t xml:space="preserve">FILTRO ANAERÓBIO RETANGULAR, EM ALVENARIA COM BLOCOS DE CONCRETO, DIMENSÕES INTERNAS: 0,8 X 1,2 X H=1,67 M, VOLUME ÚTIL: 1152 L (PARA 5 CONTRIBUINTES). AF_12/2020</t>
  </si>
  <si>
    <t xml:space="preserve">FILTRO ANAERÓBIO RETANGULAR, EM ALVENARIA COM BLOCOS DE CONCRETO, DIMENSÕES INTERNAS: 1,2 X 1,8 X H=1,67 M, VOLUME ÚTIL: 2592 L (PARA 13 CONTRIBUINTES). AF_12/2020</t>
  </si>
  <si>
    <t xml:space="preserve">FILTRO ANAERÓBIO RETANGULAR, EM ALVENARIA COM BLOCOS DE CONCRETO, DIMENSÕES INTERNAS: 1,4 X 3,0 X H=1,67 M, VOLUME ÚTIL: 5040 L (PARA 32 CONTRIBUINTES). AF_12/2020</t>
  </si>
  <si>
    <t xml:space="preserve">FILTRO ANAERÓBIO RETANGULAR, EM ALVENARIA COM BLOCOS DE CONCRETO, DIMENSÕES INTERNAS: 1,4 X 4,2 X H=1,67 M, VOLUME ÚTIL: 7056 L (PARA 67 CONTRIBUINTES). AF_12/2020</t>
  </si>
  <si>
    <t xml:space="preserve">FILTRO ANAERÓBIO RETANGULAR, EM ALVENARIA COM BLOCOS DE CONCRETO, DIMENSÕES INTERNAS: 1,6 X 4,6 X H=1,67 M, VOLUME ÚTIL: 8832 L (PARA 84 CONTRIBUINTES). AF_12/2020</t>
  </si>
  <si>
    <t xml:space="preserve">FILTRO ANAERÓBIO RETANGULAR, EM ALVENARIA COM BLOCOS DE CONCRETO, DIMENSÕES INTERNAS: 1,6 X 5,6 X H=1,67 M, VOLUME ÚTIL: 10752 L (PARA 103 CONTRIBUINTES). AF_12/2020</t>
  </si>
  <si>
    <t xml:space="preserve">SUMIDOURO RETANGULAR, EM ALVENARIA COM BLOCOS DE CONCRETO, DIMENSÕES INTERNAS: 0,8 X 1,4 X H=3,0 M, ÁREA DE INFILTRAÇÃO: 13,2 M² (PARA 5 CONTRIBUINTES). AF_12/2020</t>
  </si>
  <si>
    <t xml:space="preserve">SUMIDOURO RETANGULAR, EM ALVENARIA COM BLOCOS DE CONCRETO, DIMENSÕES INTERNAS: 1,0 X 3,0 X H=3,0 M, ÁREA DE INFILTRAÇÃO: 25 M² (PARA 10 CONTRIBUINTES). AF_12/2020</t>
  </si>
  <si>
    <t xml:space="preserve">SUMIDOURO RETANGULAR, EM ALVENARIA COM BLOCOS DE CONCRETO, DIMENSÕES INTERNAS: 1,6 X 3,4 X H=3,0 M, ÁREA DE INFILTRAÇÃO: 32,9 M² (PARA 13 CONTRIBUINTES). . AF_12/2020</t>
  </si>
  <si>
    <t xml:space="preserve">SUMIDOURO RETANGULAR, EM ALVENARIA COM BLOCOS DE CONCRETO, DIMENSÕES INTERNAS: 1,6 X 5,8 X H=3,0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</si>
  <si>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</si>
  <si>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GORDURA PEQUENA (CAPACIDADE: 19 L), CIRCULAR, EM PVC, DIÂMETRO INTERNO= 0,3 M. AF_12/2020</t>
  </si>
  <si>
    <t xml:space="preserve">CAIXA DE INSPEÇÃO PARA ATERRAMENTO, CIRCULAR, EM POLIETILENO, DIÂMETRO INTERNO =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</si>
  <si>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</si>
  <si>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</si>
  <si>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0,60 M E ALTURA = 0,10 M. AF_12/2020</t>
  </si>
  <si>
    <t xml:space="preserve">PONTO DE CONSUMO TERMINAL DE ÁGUA QUENTE (SUBRAMAL) COM TUBULAÇÃO DE CPVC, DN 22 MM, INSTALADO EM RAMAL DE ÁGUA, INCLUSOS RASGO E CHUMBAMENTO EM ALVENARIA. AF_12/2014</t>
  </si>
  <si>
    <t xml:space="preserve">REGISTRO DE PRESSÃO BRUTO, LATÃO, ROSCÁVEL, 1/2" - FORNECIMENTO E INSTALAÇÃO. AF_08/2021</t>
  </si>
  <si>
    <t xml:space="preserve">REGISTRO DE PRESSÃO BRUTO, LATÃO,  ROSCÁVEL, 3/4'' - FORNECIMENTO E INSTALAÇÃO. AF_08/2021</t>
  </si>
  <si>
    <t xml:space="preserve">REGISTRO DE GAVETA BRUTO, LATÃO, ROSCÁVEL, 1/2" - FORNECIMENTO E INSTALAÇÃO. AF_08/2021</t>
  </si>
  <si>
    <t xml:space="preserve">REGISTRO DE GAVETA BRUTO, LATÃO, ROSCÁVEL, 3/4" - FORNECIMENTO E INSTALAÇÃO. AF_08/2021</t>
  </si>
  <si>
    <t xml:space="preserve">MISTURADOR MONOCOMANDO PARA CHUVEIRO, BASE BRUTA E ACABAMENTO CROMADO - FORNECIMENTO E INSTALAÇÃO. AF_08/2021</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</si>
  <si>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</si>
  <si>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</si>
  <si>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</si>
  <si>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</si>
  <si>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</si>
  <si>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</si>
  <si>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 FORNECIMENTO E INSTALAÇÃO. AF_08/2021</t>
  </si>
  <si>
    <t xml:space="preserve">REGISTRO DE PRESSÃO BRUTO, LATÃO, ROSCÁVEL, 3/4", COM ACABAMENTO E CANOPLA CROMADOS - FORNECIMENTO E INSTALAÇÃO. AF_08/2021</t>
  </si>
  <si>
    <t xml:space="preserve">REGISTRO DE GAVETA BRUTO, LATÃO, ROSCÁVEL, 1/2", COM ACABAMENTO E CANOPLA CROMADOS - FORNECIMENTO E INSTALAÇÃO. AF_08/2021</t>
  </si>
  <si>
    <t xml:space="preserve">REGISTRO DE GAVETA BRUTO, LATÃO, ROSCÁVEL, 3/4", COM ACABAMENTO E CANOPLA CROMADOS - FORNECIMENTO E INSTALAÇÃO. AF_08/2021</t>
  </si>
  <si>
    <t xml:space="preserve">REGISTRO DE ESFERA, PVC, ROSCÁVEL, COM VOLANTE, 3/4" - FORNECIMENTO E INSTALAÇÃO. AF_08/2021</t>
  </si>
  <si>
    <t xml:space="preserve">REGISTRO DE ESFERA, PVC, SOLDÁVEL, COM VOLANTE, DN  25 MM - FORNECIMENTO E INSTALAÇÃO. AF_08/2021</t>
  </si>
  <si>
    <t xml:space="preserve">REGISTRO DE ESFERA, PVC, SOLDÁVEL, COM VOLANTE, DN  32 MM - FORNECIMENTO E INSTALAÇÃO. AF_08/2021</t>
  </si>
  <si>
    <t xml:space="preserve">REGISTRO DE ESFERA, PVC, SOLDÁVEL, COM VOLANTE, DN  40 MM - FORNECIMENTO E INSTALAÇÃO. AF_08/2021</t>
  </si>
  <si>
    <t xml:space="preserve">REGISTRO DE ESFERA, PVC, SOLDÁVEL, COM VOLANTE, DN  50 MM - FORNECIMENTO E INSTALAÇÃO. AF_08/2021</t>
  </si>
  <si>
    <t xml:space="preserve">REGISTRO DE ESFERA, PVC, SOLDÁVEL, COM VOLANTE, DN  60 MM - FORNECIMENTO E INSTALAÇÃO. AF_08/2021</t>
  </si>
  <si>
    <t xml:space="preserve">REGISTRO DE GAVETA BRUTO, LATÃO, ROSCÁVEL, 1" - FORNECIMENTO E INSTALAÇÃO. AF_08/2021</t>
  </si>
  <si>
    <t xml:space="preserve">REGISTRO DE GAVETA BRUTO, LATÃO, ROSCÁVEL, 1 1/4" - FORNECIMENTO E INSTALAÇÃO. AF_08/2021</t>
  </si>
  <si>
    <t xml:space="preserve">REGISTRO DE GAVETA BRUTO, LATÃO, ROSCÁVEL, 1 1/2" - FORNECIMENTO E INSTALAÇÃO. AF_08/2021</t>
  </si>
  <si>
    <t xml:space="preserve">REGISTRO DE GAVETA BRUTO, LATÃO, ROSCÁVEL, 2" - FORNECIMENTO E INSTALAÇÃO. AF_08/2021</t>
  </si>
  <si>
    <t xml:space="preserve">REGISTRO DE GAVETA BRUTO, LATÃO, ROSCÁVEL, 2 1/2" - FORNECIMENTO E INSTALAÇÃO. AF_08/2021</t>
  </si>
  <si>
    <t xml:space="preserve">REGISTRO DE GAVETA BRUTO, LATÃO, ROSCÁVEL, 3" - FORNECIMENTO E INSTALAÇÃO. AF_08/2021</t>
  </si>
  <si>
    <t xml:space="preserve">REGISTRO DE GAVETA BRUTO, LATÃO, ROSCÁVEL, 4" - FORNECIMENTO E INSTALAÇÃO. AF_08/2021</t>
  </si>
  <si>
    <t xml:space="preserve">REGISTRO DE GAVETA BRUTO, LATÃO, ROSCÁVEL, 1", COM ACABAMENTO E CANOPLA CROMADOS - FORNECIMENTO E INSTALAÇÃO. AF_08/2021</t>
  </si>
  <si>
    <t xml:space="preserve">REGISTRO DE GAVETA BRUTO, LATÃO, ROSCÁVEL, 1 1/4", COM ACABAMENTO E CANOPLA CROMADOS - FORNECIMENTO E INSTALAÇÃO. AF_08/2021</t>
  </si>
  <si>
    <t xml:space="preserve">REGISTRO DE GAVETA BRUTO, LATÃO, ROSCÁVEL, 1 1/2", COM ACABAMENTO E CANOPLA CROMADOS - FORNECIMENTO E INSTALAÇÃO. AF_08/2021</t>
  </si>
  <si>
    <t xml:space="preserve">TORNEIRA DE BOIA PARA CAIXA D'ÁGUA, ROSCÁVEL, 1/2" - FORNECIMENTO E INSTALAÇÃO. AF_08/2021</t>
  </si>
  <si>
    <t xml:space="preserve">TORNEIRA DE BOIA PARA CAIXA D'ÁGUA, ROSCÁVEL, 3/4" - FORNECIMENTO E INSTALAÇÃO. AF_08/2021</t>
  </si>
  <si>
    <t xml:space="preserve">TORNEIRA DE BOIA PARA CAIXA D'ÁGUA, ROSCÁVEL, 1" - FORNECIMENTO E INSTALAÇÃO. AF_08/2021</t>
  </si>
  <si>
    <t xml:space="preserve">TORNEIRA DE BOIA PARA CAIXA D'ÁGUA, ROSCÁVEL, 1 1/4" - FORNECIMENTO E INSTALAÇÃO. AF_08/2021</t>
  </si>
  <si>
    <t xml:space="preserve">TORNEIRA DE BOIA PARA CAIXA D'ÁGUA, ROSCÁVEL, 1 1/2" - FORNECIMENTO E INSTALAÇÃO. AF_08/2021</t>
  </si>
  <si>
    <t xml:space="preserve">TORNEIRA DE BOIA PARA CAIXA D'ÁGUA, ROSCÁVEL, 2" - FORNECIMENTO E INSTALAÇÃO. AF_08/2021</t>
  </si>
  <si>
    <t xml:space="preserve">VÁLVULA DE ESFERA BRUTA, BRONZE, ROSCÁVEL, 1/2" - FORNECIMENTO E INSTALAÇÃO. AF_08/2021</t>
  </si>
  <si>
    <t xml:space="preserve">VÁLVULA DE ESFERA BRUTA, BRONZE, ROSCÁVEL, 3/4'' - FORNECIMENTO E INSTALAÇÃO. AF_08/2021</t>
  </si>
  <si>
    <t xml:space="preserve">VÁLVULA DE ESFERA BRUTA, BRONZE, ROSCÁVEL, 1'' - FORNECIMENTO E INSTALAÇÃO. AF_08/2021</t>
  </si>
  <si>
    <t xml:space="preserve">VÁLVULA DE ESFERA BRUTA, BRONZE, ROSCÁVEL, 1 1/4'' - FORNECIMENTO E INSTALAÇÃO. AF_08/2021</t>
  </si>
  <si>
    <t xml:space="preserve">VÁLVULA DE ESFERA BRUTA, BRONZE, ROSCÁVEL, 1 1/2'' - FORNECIMENTO E INSTALAÇÃO. AF_08/2021</t>
  </si>
  <si>
    <t xml:space="preserve">VÁLVULA DE ESFERA BRUTA, BRONZE, ROSCÁVEL, 2'' - FORNECIMENTO E INSTALAÇÃO. AF_08/2021</t>
  </si>
  <si>
    <t xml:space="preserve">VÁLVULA DE RETENÇÃO HORIZONTAL, DE BRONZE, ROSCÁVEL, 3/4" - FORNECIMENTO E INSTALAÇÃO. AF_08/2021</t>
  </si>
  <si>
    <t xml:space="preserve">VÁLVULA DE RETENÇÃO HORIZONTAL, DE BRONZE, ROSCÁVEL, 1" - FORNECIMENTO E INSTALAÇÃO. AF_08/2021</t>
  </si>
  <si>
    <t xml:space="preserve">VÁLVULA DE RETENÇÃO HORIZONTAL, DE BRONZE, ROSCÁVEL, 1 1/4" - FORNECIMENTO E INSTALAÇÃO. AF_08/2021</t>
  </si>
  <si>
    <t xml:space="preserve">VÁLVULA DE RETENÇÃO HORIZONTAL, DE BRONZE, ROSCÁVEL, 1 1/2"  - FORNECIMENTO E INSTALAÇÃO. AF_08/2021</t>
  </si>
  <si>
    <t xml:space="preserve">VÁLVULA DE RETENÇÃO HORIZONTAL, DE BRONZE, ROSCÁVEL, 2"  - FORNECIMENTO E INSTALAÇÃO. AF_08/2021</t>
  </si>
  <si>
    <t xml:space="preserve">VÁLVULA DE RETENÇÃO HORIZONTAL, DE BRONZE, ROSCÁVEL, 2 1/2" - FORNECIMENTO E INSTALAÇÃO. AF_08/2021</t>
  </si>
  <si>
    <t xml:space="preserve">VÁLVULA DE RETENÇÃO HORIZONTAL, DE BRONZE, ROSCÁVEL, 3" - FORNECIMENTO E INSTALAÇÃO. AF_08/2021</t>
  </si>
  <si>
    <t xml:space="preserve">VÁLVULA DE RETENÇÃO HORIZONTAL, DE BRONZE, ROSCÁVEL, 4" - FORNECIMENTO E INSTALAÇÃO. AF_08/2021</t>
  </si>
  <si>
    <t xml:space="preserve">VÁLVULA DE RETENÇÃO VERTICAL, DE BRONZE, ROSCÁVEL, 1/2" - FORNECIMENTO E INSTALAÇÃO. AF_08/2021</t>
  </si>
  <si>
    <t xml:space="preserve">VÁLVULA DE RETENÇÃO VERTICAL, DE BRONZE, ROSCÁVEL, 3/4" - FORNECIMENTO E INSTALAÇÃO. AF_08/2021</t>
  </si>
  <si>
    <t xml:space="preserve">VÁLVULA DE RETENÇÃO VERTICAL, DE BRONZE, ROSCÁVEL, 1" - FORNECIMENTO E INSTALAÇÃO. AF_08/2021</t>
  </si>
  <si>
    <t xml:space="preserve">VÁLVULA DE RETENÇÃO VERTICAL, DE BRONZE, ROSCÁVEL, 1 1/4" - FORNECIMENTO E INSTALAÇÃO. AF_08/2021</t>
  </si>
  <si>
    <t xml:space="preserve">VÁLVULA DE RETENÇÃO VERTICAL, DE BRONZE, ROSCÁVEL, 1 1/2" - FORNECIMENTO E INSTALAÇÃO. AF_08/2021</t>
  </si>
  <si>
    <t xml:space="preserve">VÁLVULA DE RETENÇÃO VERTICAL, DE BRONZE, ROSCÁVEL, 2" - FORNECIMENTO E INSTALAÇÃO. AF_08/2021</t>
  </si>
  <si>
    <t xml:space="preserve">VÁLVULA DE RETENÇÃO VERTICAL, DE BRONZE, ROSCÁVEL, 3" - FORNECIMENTO E INSTALAÇÃO. AF_08/2021</t>
  </si>
  <si>
    <t xml:space="preserve">VÁLVULA DE RETENÇÃO VERTICAL, DE BRONZE, ROSCÁVEL, 4" - FORNECIMENTO E INSTALAÇÃO. AF_08/2021</t>
  </si>
  <si>
    <t xml:space="preserve">VÁLVULA DE DESCARGA METÁLICA, BASE 1 1/2", ACABAMENTO METALICO CROMADO - FORNECIMENTO E INSTALAÇÃO. AF_08/2021</t>
  </si>
  <si>
    <t xml:space="preserve">VÁLVULA DE RETENÇÃO HORIZONTAL, DE BRONZE, ROSCÁVEL, 1/2" - FORNECIMENTO E INSTALAÇÃO. AF_08/2021</t>
  </si>
  <si>
    <t xml:space="preserve">VÁLVULA DE RETENÇÃO VERTICAL, DE BRONZE, ROSCÁVEL, 2 1/2" - FORNECIMENTO E INSTALAÇÃO. AF_08/2021</t>
  </si>
  <si>
    <t xml:space="preserve">VÁLVULA DE RETENÇÃO, DE BRONZE, PÉ COM CRIVOS, ROSCÁVEL, 3/4" - FORNECIMENTO E INSTALAÇÃO. AF_08/2021</t>
  </si>
  <si>
    <t xml:space="preserve">VÁLVULA DE RETENÇÃO, DE BRONZE, PÉ COM CRIVOS, ROSCÁVEL, 1" - FORNECIMENTO E INSTALAÇÃO. AF_08/2021</t>
  </si>
  <si>
    <t xml:space="preserve">VÁLVULA DE RETENÇÃO, DE BRONZE, PÉ COM CRIVOS, ROSCÁVEL, 1 1/4" - FORNECIMENTO E INSTALAÇÃO. AF_08/2021</t>
  </si>
  <si>
    <t xml:space="preserve">VÁLVULA DE RETENÇÃO, DE BRONZE, PÉ COM CRIVOS, ROSCÁVEL, 1 1/2" - FORNECIMENTO E INSTALAÇÃO. AF_08/2021</t>
  </si>
  <si>
    <t xml:space="preserve">VÁLVULA DE RETENÇÃO, DE BRONZE, PÉ COM CRIVOS, ROSCÁVEL, 2" - FORNECIMENTO E INSTALAÇÃO. AF_08/2021</t>
  </si>
  <si>
    <t xml:space="preserve">VÁLVULA DE RETENÇÃO, DE BRONZE, PÉ COM CRIVOS, ROSCÁVEL, 2 1/2" - FORNECIMENTO E INSTALAÇÃO. AF_08/2021</t>
  </si>
  <si>
    <t xml:space="preserve">VÁLVULA DE RETENÇÃO, DE BRONZE, PÉ COM CRIVOS, ROSCÁVEL, 3" - FORNECIMENTO E INSTALAÇÃO. AF_08/2021</t>
  </si>
  <si>
    <t xml:space="preserve">VÁLVULA DE RETENÇÃO, DE BRONZE, PÉ COM CRIVOS, ROSCÁVEL, 4" - FORNECIMENTO E INSTALAÇÃO. AF_08/2021</t>
  </si>
  <si>
    <t xml:space="preserve">VÁLVULA DE DESCARGA METÁLICA, BASE 1 1/4", ACABAMENTO METALICO CROMADO - FORNECIMENTO E INSTALAÇÃO. AF_08/2021</t>
  </si>
  <si>
    <t xml:space="preserve">REGISTRO OU VÁLVULA GLOBO ANGULAR EM LATÃO, PARA HIDRANTES EM INSTALAÇÃO PREDIAL DE INCÊNDIO, 45 GRAUS, 2 1/2" - FORNECIMENTO E INSTALAÇÃO. AF_08/2021</t>
  </si>
  <si>
    <t xml:space="preserve">REGISTRO OU REGULADOR DE GÁS DE COZINHA - FORNECIMENTO E INSTALAÇÃO. AF_08/2021</t>
  </si>
  <si>
    <t xml:space="preserve">REGISTRO DE ESFERA, PVC, ROSCÁVEL, COM VOLANTE, 1/2" - FORNECIMENTO E INSTALAÇÃO. AF_08/2021</t>
  </si>
  <si>
    <t xml:space="preserve">REGISTRO DE ESFERA, PVC, ROSCÁVEL, COM VOLANTE, 1" - FORNECIMENTO E INSTALAÇÃO. AF_08/2021</t>
  </si>
  <si>
    <t xml:space="preserve">REGISTRO DE ESFERA, PVC, ROSCÁVEL, COM VOLANTE, 1 1/4" - FORNECIMENTO E INSTALAÇÃO. AF_08/2021</t>
  </si>
  <si>
    <t xml:space="preserve">REGISTRO DE ESFERA, PVC, ROSCÁVEL, COM VOLANTE, 1 1/2" - FORNECIMENTO E INSTALAÇÃO. AF_08/2021</t>
  </si>
  <si>
    <t xml:space="preserve">REGISTRO DE ESFERA, PVC, ROSCÁVEL, COM VOLANTE, 2" - FORNECIMENTO E INSTALAÇÃO. AF_08/2021</t>
  </si>
  <si>
    <t xml:space="preserve">REGISTRO DE ESFERA, PVC, ROSCÁVEL, COM BORBOLETA, 1/2" - FORNECIMENTO E INSTALAÇÃO. AF_08/2021</t>
  </si>
  <si>
    <t xml:space="preserve">REGISTRO DE ESFERA, PVC, ROSCÁVEL, COM BORBOLETA, 3/4" - FORNECIMENTO E INSTALAÇÃO. AF_08/2021</t>
  </si>
  <si>
    <t xml:space="preserve">REGISTRO DE ESFERA, PVC, ROSCÁVEL, COM CABEÇA QUADRADA, 1/2" - FORNECIMENTO E INSTALAÇÃO. AF_08/2021</t>
  </si>
  <si>
    <t xml:space="preserve">REGISTRO DE ESFERA, PVC, ROSCÁVEL, COM CABEÇA QUADRADA, 3/4" - FORNECIMENTO E INSTALAÇÃO. AF_08/2021</t>
  </si>
  <si>
    <t xml:space="preserve">REGISTRO DE PRESSÃO, PVC, ROSCÁVEL, VOLANTE SIMPLES, 1/2" - FORNECIMENTO E INSTALAÇÃO. AF_08/2021</t>
  </si>
  <si>
    <t xml:space="preserve">REGISTRO DE PRESSÃO, PVC, ROSCÁVEL, VOLANTE SIMPLES, 3/4" - FORNECIMENTO E INSTALAÇÃO. AF_08/2021</t>
  </si>
  <si>
    <t xml:space="preserve">REGISTRO DE ESFERA, PVC, SOLDÁVEL, COM VOLANTE, DN  20 MM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</si>
  <si>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</si>
  <si>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</si>
  <si>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SUBSTITUIÇÃO DE REGISTRO OU VÁLVULA, ROSCÁVEL, DN  20 MM. AF_08/2021</t>
  </si>
  <si>
    <t xml:space="preserve">SUBSTITUIÇÃO DE REGISTRO OU VÁLVULA, ROSCÁVEL, DN  25 MM. AF_08/2021</t>
  </si>
  <si>
    <t xml:space="preserve">SUBSTITUIÇÃO DE REGISTRO OU VÁLVULA, ROSCÁVEL, DN  32 MM. AF_08/2021</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</si>
  <si>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</si>
  <si>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</si>
  <si>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25 (1 )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</si>
  <si>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</si>
  <si>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</si>
  <si>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</si>
  <si>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</si>
  <si>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</si>
  <si>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</si>
  <si>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</si>
  <si>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</si>
  <si>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</si>
  <si>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</si>
  <si>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</si>
  <si>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</si>
  <si>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</si>
  <si>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</si>
  <si>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</si>
  <si>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</si>
  <si>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</si>
  <si>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</si>
  <si>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</si>
  <si>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</si>
  <si>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</si>
  <si>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</si>
  <si>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</si>
  <si>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</si>
  <si>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</si>
  <si>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RASGO EM ALVENARIA PARA ELETRODUTOS COM DIAMETROS MENORES OU IGUAIS A 40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</si>
  <si>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</si>
  <si>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</si>
  <si>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</si>
  <si>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</si>
  <si>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</si>
  <si>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CAIXA DE TOMADA (4X4 OU 4X2).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</si>
  <si>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</si>
  <si>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</si>
  <si>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</si>
  <si>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SUPORTE PARA ATÉ 3 TUBOS HORIZONTAIS, ESPAÇADO A CADA 1 M, EM PERFILADO DE SEÇÃO 38X76 MM, POR METRO DE TUBULAÇÃO FIXADA. AF_05/2015</t>
  </si>
  <si>
    <t xml:space="preserve">SUPORTE PARA MAIS DE 3 TUBOS HORIZONTAIS, ESPAÇADO A CADA 1 M, EM PERFILADO DE SEÇÃO 38X76 MM, POR METRO DE TUBULAÇÃO FIXADA. AF_05/2015</t>
  </si>
  <si>
    <t xml:space="preserve">SUPORTE PARA ATÉ 3 TUBOS VERTICAIS, ESPAÇADO A CADA 3 M, EM PERFILADO DE SEÇÃO 38X38 MM, POR METRO DE TUBULAÇÃO FIXADA. AF_05/2015</t>
  </si>
  <si>
    <t xml:space="preserve">SUPORTE PARA MAIS DE 3 TUBOS VERTICAIS, ESPAÇADO A CADA 3 M, EM PERFILADO DE SEÇÃO 38X38 MM, POR METRO DE TUBULAÇÃO FIXADA.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</si>
  <si>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</si>
  <si>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</si>
  <si>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</si>
  <si>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</si>
  <si>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</si>
  <si>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</si>
  <si>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</si>
  <si>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</si>
  <si>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</si>
  <si>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</si>
  <si>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</si>
  <si>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</si>
  <si>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</si>
  <si>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</si>
  <si>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</si>
  <si>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</si>
  <si>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</si>
  <si>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</si>
  <si>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</si>
  <si>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</si>
  <si>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</si>
  <si>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</si>
  <si>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</si>
  <si>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</si>
  <si>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</si>
  <si>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</si>
  <si>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</si>
  <si>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</si>
  <si>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</si>
  <si>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</si>
  <si>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</si>
  <si>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</si>
  <si>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</si>
  <si>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</si>
  <si>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</si>
  <si>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</si>
  <si>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</si>
  <si>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</si>
  <si>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SUPORTE PARA DUTO EM CHAPA GALVANIZADA BITOLA 26, ESPAÇADO A CADA 1 M, EM PERFILADO DE SEÇÃO 38X76 MM, POR ÁREA DE DUTO FIXADO. AF_07/2017</t>
  </si>
  <si>
    <t xml:space="preserve">SUPORTE PARA DUTO EM CHAPA GALVANIZADA BITOLA 24, ESPAÇADO A CADA 1 M, EM PERFILADO DE SEÇÃO 38X76 MM, POR ÁREA DE DUTO FIXADO. AF_07/2017</t>
  </si>
  <si>
    <t xml:space="preserve">SUPORTE PARA DUTO EM CHAPA GALVANIZADA BITOLA 22, ESPAÇADO A CADA 1 M, EM PERFILADO DE SEÇÃO 38X76 MM, POR ÁREA DE DUTO FIXADO. AF_07/2017</t>
  </si>
  <si>
    <t xml:space="preserve">SUPORTE PARA ELETROCALHA LISA OU PERFURADA EM AÇO GALVANIZADO, LARGURA 200 OU 400 MM E ALTURA 50 MM, ESPAÇADO A CADA 1,5 M, EM PERFILADO DE SEÇÃO 38X76 MM, POR METRO DE ELETRECOLHA FIXADA. AF_07/2017</t>
  </si>
  <si>
    <t xml:space="preserve">SUPORTE PARA ELETROCALHA LISA OU PERFURADA EM AÇO GALVANIZADO, LARGURA 500 OU 800 MM E ALTURA 50 MM, ESPAÇADO A CADA 1,5 M, EM PERFILADO DE SEÇÃO 38X76 MM, POR METRO DE ELETROCALHA FIXADA. AF_07/2017</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</si>
  <si>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</si>
  <si>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</si>
  <si>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</si>
  <si>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</si>
  <si>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</si>
  <si>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</si>
  <si>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</si>
  <si>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</si>
  <si>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</si>
  <si>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</si>
  <si>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</si>
  <si>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</si>
  <si>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</si>
  <si>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</si>
  <si>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</si>
  <si>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</si>
  <si>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</si>
  <si>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</si>
  <si>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</si>
  <si>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AQUECEDOR SOLAR COMPACTO, KIT PARA 1 COLETOR SOLAR EM VIDRO TEMPERADO E SERPENTINA EM TUBO DE COBRE COM SUPORTE, RESERVATÓRIO, FIXAÇÕES E TUBOS - FORNECIMENTO E INSTALAÇÃO. AF_12/2021</t>
  </si>
  <si>
    <t xml:space="preserve">BLOCO CONCRETADO NO LOCAL, 20X20X15CM, PARA BASE DE FIXAÇÃO DA ESTRUTURA SOLAR PARA LAJE DE CONCRETO - FORNECIMENTO E INSTALAÇÃO. AF_12/2021</t>
  </si>
  <si>
    <t xml:space="preserve">RESERVATÓRIO TÉRMICO/BOILER SOLAR EM AÇO INOX 400 L COM 2 PLACAS COLETORAS EM VIDRO TEMPERADO COM SERPENTINA EM TUBO DE COBRE 2 X 1 M - FORNECIMENTO E INSTALAÇÃO. AF_12/2021</t>
  </si>
  <si>
    <t xml:space="preserve">RESERVATÓRIO TÉRMICO/BOILER SOLAR EM AÇO INOX 600 L COM 3 PLACAS COLETORAS EM VIDRO TEMPERADO COM SERPENTINA EM TUBO DE COBRE 2 X 1 M - FORNECIMENTO E INSTALAÇÃO. AF_12/2021</t>
  </si>
  <si>
    <t xml:space="preserve">RESERVATÓRIO TÉRMICO/BOILER SOLAR EM AÇO INOX 800 L COM 4 PLACAS COLETORAS EM VIDRO TEMPERADO COM SERPENTINA EM TUBO DE COBRE 2 X 1 M - FORNECIMENTO E INSTALAÇÃO. AF_12/2021</t>
  </si>
  <si>
    <t xml:space="preserve">RESERVATÓRIO TÉRMICO/BOILER SOLAR EM AÇO INOX 1000 L COM 5 PLACAS COLETORAS EM VIDRO TEMPERADO COM SERPENTINA EM TUBO DE COBRE 2 X 1 M - FORNECIMENTO E INSTALAÇÃO. AF_12/2021</t>
  </si>
  <si>
    <t xml:space="preserve">COLAR DE TOMADA, PVC, COM TRAVAS, DE 60 MM X 1/2" OU 60 MM X 3/4", PARA LIGAÇÃO PREDIAL DE ÁGUA. AF_06/2022</t>
  </si>
  <si>
    <t xml:space="preserve">COLAR DE TOMADA, PVC, COM TRAVAS, DE 75 MM X 1/2" OU 75 MM X 3/4", PARA LIGAÇÃO PREDIAL DE ÁGUA. AF_06/2022</t>
  </si>
  <si>
    <t xml:space="preserve">COLAR DE TOMADA, PVC, COM TRAVAS, DE 85 MM X 1/2" OU 85 MM X 3/4", PARA LIGAÇÃO PREDIAL DE ÁGUA. AF_06/2022</t>
  </si>
  <si>
    <t xml:space="preserve">COLAR DE TOMADA, PVC, COM TRAVAS, DE 110 MM X 1/2" OU 110 MM X 3/4", PARA LIGAÇÃO PREDIAL DE ÁGUA. AF_06/2022</t>
  </si>
  <si>
    <t xml:space="preserve">COLAR DE TOMADA, POLIPROPILENO, COM PARAFUSOS, 63 MM X 1/2", PARA LIGAÇÃO PREDIAL DE ÁGUA. AF_06/2022</t>
  </si>
  <si>
    <t xml:space="preserve">COLAR DE TOMADA, POLIPROPILENO, COM PARAFUSOS, 63 MM X 3/4", PARA LIGAÇÃO PREDIAL DE ÁGUA. AF_06/2022</t>
  </si>
  <si>
    <t xml:space="preserve">TÊ DE SERVIÇO INTEGRADO, POLIPROPILENO, PARA TUBOS EM PEAD, 63 MM X 20 MM, PARA LIGAÇÃO PREDIAL DE ÁGUA. AF_06/2022</t>
  </si>
  <si>
    <t xml:space="preserve">ADAPTADOR, POLIPROPILENO, PARA TUBOS EM PEAD, 20 MM X 1/2", PARA LIGAÇÃO PREDIAL DE ÁGUA. AF_06/2022</t>
  </si>
  <si>
    <t xml:space="preserve">ADAPTADOR, POLIPROPILENO, PARA TUBOS EM PEAD, 20 MM X 3/4", PARA LIGAÇÃO PREDIAL DE ÁGUA. AF_06/2022</t>
  </si>
  <si>
    <t xml:space="preserve">ADAPTADOR, POLIPROPILENO, PARA TUBOS EM PEAD, 32 MM X 1", PARA LIGAÇÃO PREDIAL DE ÁGUA. AF_06/2022</t>
  </si>
  <si>
    <t xml:space="preserve">COTOVELO/JOELHO COM ADAPTADOR, POLIPROPILENO, PARA TUBOS EM PEAD, 20 MM X 1/2", PARA LIGAÇÃO PREDIAL DE ÁGUA. AF_06/2022</t>
  </si>
  <si>
    <t xml:space="preserve">COTOVELO/JOELHO COM ADAPTADOR, POLIPROPILENO, PARA TUBOS EM PEAD, 20 MM X 3/4", PARA LIGAÇÃO PREDIAL DE ÁGUA. AF_06/2022</t>
  </si>
  <si>
    <t xml:space="preserve">COTOVELO/JOELHO COM ADAPTADOR, POLIPROPILENO, PARA TUBOS EM PEAD, 32 MM X 1", PARA LIGAÇÃO PREDIAL DE ÁGUA. AF_06/2022</t>
  </si>
  <si>
    <t xml:space="preserve">ADAPTADOR, PVC, CURTO COM BOLSA E ROSCA, 20 MM X 1/2", PARA LIGAÇÃO PREDIAL DE ÁGUA. AF_06/2022</t>
  </si>
  <si>
    <t xml:space="preserve">ADAPTADOR, PVC, CURTO COM BOLSA E ROSCA, 32 MM X 1", PARA LIGAÇÃO PREDIAL DE ÁGUA. AF_06/2022</t>
  </si>
  <si>
    <t xml:space="preserve">COTOVELO/JOELHO 90°, POLIPROPILENO, PARA TUBOS EM PEAD, 20 X 20 MM, PARA LIGAÇÃO PREDIAL DE ÁGUA. AF_06/2022</t>
  </si>
  <si>
    <t xml:space="preserve">COTOVELO/JOELHO 90°, POLIPROPILENO, PARA TUBOS EM PEAD, 32 X 32 MM, PARA LIGAÇÃO PREDIAL DE ÁGUA. AF_06/2022</t>
  </si>
  <si>
    <t xml:space="preserve">UNIÃO, POLIPROPILENO, PARA TUBOS EM PEAD, 20 MM, PARA LIGAÇÃO PREDIAL DE ÁGUA. AF_06/2022</t>
  </si>
  <si>
    <t xml:space="preserve">UNIÃO, POLIPROPILENO, PARA TUBOS EM PEAD, 32 MM, PARA LIGAÇÃO PREDIAL DE ÁGUA. AF_06/2022</t>
  </si>
  <si>
    <t xml:space="preserve">REGISTRO ESFERA, PVC, DE PASSEIO, PARA POLIETILENO, 20 MM, PARA LIGAÇÃO PREDIAL DE ÁGUA. AF_06/2022</t>
  </si>
  <si>
    <t xml:space="preserve">REGISTRO ESFERA, PVC, COM ROSCA, 1/2", PARA LIGAÇÃO PREDIAL DE ÁGUA. AF_06/2022</t>
  </si>
  <si>
    <t xml:space="preserve">LUVA, PVC, ROSCÁVEL, 1/2", PARA LIGAÇÃO PREDIAL DE ÁGUA. AF_06/2022</t>
  </si>
  <si>
    <t xml:space="preserve">LUVA, PVC, ROSCÁVEL, 1", PARA LIGAÇÃO PREDIAL DE ÁGUA. AF_06/2022</t>
  </si>
  <si>
    <t xml:space="preserve">TUBO, PEAD, PE-80, DE = 20 MM X 2,3 MM, PARA LIGAÇÃO PREDIAL DE ÁGUA. AF_06/2022</t>
  </si>
  <si>
    <t xml:space="preserve">TUBO, PEAD, PE-80, DE = 32 MM X 3,0 MM, PARA LIGAÇÃO PREDIAL DE ÁGUA. AF_06/2022</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</si>
  <si>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</si>
  <si>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(COMPOSIÇÃO REPRESENTATIVA) LIGAÇÃO PREDIAL DE ÁGUA, REDE DN 50 MM, RAMAL PREDIAL DE 20 MM, L = 4,0 M, LARGURA DA VALA = 0,65 M; COM COLAR DE TOMADA DE PVC; ESCAVAÇÃO MECANIZADA, PREPARO DE FUNDO DE VALA E REATERRO COMPACTADO. AF_06/2022</t>
  </si>
  <si>
    <t xml:space="preserve">(COMPOSIÇÃO REPRESENTATIVA) LIGAÇÃO PREDIAL DE ÁGUA, REDE DN 50 MM, RAMAL PREDIAL DE 20 MM, L = 6,0 M, LARGURA DA VALA = 0,65 M; COM COLAR DE TOMADA DE PVC; ESCAVAÇÃO MECANIZADA, PREPARO DE FUNDO DE VALA E REATERRO COMPACTADO. AF_06/2022</t>
  </si>
  <si>
    <t xml:space="preserve">(COMPOSIÇÃO REPRESENTATIVA) LIGAÇÃO PREDIAL DE ÁGUA, REDE DN 50 MM, RAMAL PREDIAL DE 20 MM, L = 2,0 M, LARGURA DA VALA = 0,65 M; COM COLAR DE TOMADA DE PVC; ESCAVAÇÃO MANUAL, PREPARO DE FUNDO DE VALA E REATERRO COMPACTADO. AF_06/2022</t>
  </si>
  <si>
    <t xml:space="preserve">(COMPOSIÇÃO REPRESENTATIVA) LIGAÇÃO PREDIAL DE ÁGUA, REDE DN 50 MM, RAMAL PREDIAL DE 20 MM, L = 4,0 M, LARGURA DA VALA = 0,65 M; COM COLAR DE TOMADA DE PVC; ESCAVAÇÃO MANUAL, PREPARO DE FUNDO DE VALA E REATERRO COMPACTADO. AF_06/2022</t>
  </si>
  <si>
    <t xml:space="preserve">(COMPOSIÇÃO REPRESENTATIVA) LIGAÇÃO PREDIAL DE ÁGUA, REDE DN 50 MM, RAMAL PREDIAL DE 20 MM, L = 6,0 M, LARGURA DA VALA = 0,65 M; COM COLAR DE TOMADA DE PVC; ESCAVAÇÃO MANUAL, PREPARO DE FUNDO DE VALA E REATERRO COMPACTADO. AF_06/2022</t>
  </si>
  <si>
    <t xml:space="preserve">CURVA LONGA, 90 GRAUS, PVC OCRE, JUNTA ELÁSTICA, DN 100 MM, PARA COLETOR PREDIAL DE ESGOTO. AF_06/2022</t>
  </si>
  <si>
    <t xml:space="preserve">CURVA LONGA, 45 GRAUS, PVC OCRE, JUNTA ELÁSTICA, DN 100 MM, PARA COLETOR PREDIAL DE ESGOTO. AF_06/2022</t>
  </si>
  <si>
    <t xml:space="preserve">CURVA LONGA, 90 GRAUS, PVC OCRE, JUNTA ELÁSTICA, DN 150 MM, PARA COLETOR PREDIAL DE ESGOTO. AF_06/2022</t>
  </si>
  <si>
    <t xml:space="preserve">CURVA LONGA, 45 GRAUS, PVC OCRE, JUNTA ELÁSTICA, DN 150 MM, PARA COLETOR PREDIAL DE ESGOTO. AF_06/2022</t>
  </si>
  <si>
    <t xml:space="preserve">LUVA DE CORRER, PVC OCRE, JUNTA ELÁSTICA, DN 100 MM, PARA COLETOR PREDIAL DE ESGOTO. AF_06/2022</t>
  </si>
  <si>
    <t xml:space="preserve">LUVA DE CORRER, PVC OCRE, JUNTA ELÁSTICA, DN 150 MM, PARA COLETOR PREDIAL DE ESGOTO. AF_06/2022</t>
  </si>
  <si>
    <t xml:space="preserve">REDUÇÃO EXCÊNTRICA, PVC OCRE, JUNTA ELÁSTICA, 150 X 100 MM, PARA COLETOR PREDIAL DE ESGOTO. AF_06/2022</t>
  </si>
  <si>
    <t xml:space="preserve">REDUÇÃO EXCÊNTRICA, PVC OCRE, JUNTA ELÁSTICA, 200 X 150 MM, PARA COLETOR PREDIAL DE ESGOTO. AF_06/2022</t>
  </si>
  <si>
    <t xml:space="preserve">TÊ, PVC OCRE, JUNTA ELÁSTICA, DN 100 MM, PARA COLETOR PREDIAL DE ESGOTO. AF_06/2022</t>
  </si>
  <si>
    <t xml:space="preserve">TÊ, PVC OCRE, JUNTA ELÁSTICA, DN 150 MM, PARA COLETOR PREDIAL DE ESGOTO. AF_06/2022</t>
  </si>
  <si>
    <t xml:space="preserve">TÊ, PVC OCRE, JUNTA ELÁSTICA, DN 200 MM, PARA COLETOR PREDIAL DE ESGOTO. AF_06/2022</t>
  </si>
  <si>
    <t xml:space="preserve">SELIM, PVC OCRE, COM TRAVA, DN 125 X 100 MM OU 150 X 100 MM, PARA COLETOR PREDIAL DE ESGOTO. AF_06/2022</t>
  </si>
  <si>
    <t xml:space="preserve">SELIM, PVC OCRE, COMPACTO, DN 150 X 100 MM, PARA COLETOR PREDIAL DE ESGOTO.AF_06/2022</t>
  </si>
  <si>
    <t xml:space="preserve">SELIM, PVC OCRE, COMPACTO, DN 200 X 100 MM, PARA COLETOR PREDIAL DE ESGOTO. AF_06/2022</t>
  </si>
  <si>
    <t xml:space="preserve">SELIM, PVC OCRE, COMPACTO, DN 300 X 100 MM, PARA COLETOR PREDIAL DE ESGOTO. AF_06/2022</t>
  </si>
  <si>
    <t xml:space="preserve">JUNÇÃO 45 GRAUS, PVC OCRE, JUNTA ELÁSTICA, DN 100 MM, PARA COLETOR PREDIAL DE ESGOTO. AF_06/2022</t>
  </si>
  <si>
    <t xml:space="preserve">JUNÇÃO 45 GRAUS, PVC OCRE, JUNTA ELÁSTICA, DN 150 MM, PARA COLETOR PREDIAL DE ESGOTO. AF_06/2022</t>
  </si>
  <si>
    <t xml:space="preserve">PLUG, PVC OCRE, JUNTA ELÁSTICA, DN 100 MM, PARA COLETOR PREDIAL DE ESGOTO. AF_06/2022</t>
  </si>
  <si>
    <t xml:space="preserve">PLUG, PVC OCRE, JUNTA ELÁSTICA, DN 150 MM, PARA COLETOR PREDIAL DE ESGOTO. AF_06/2022</t>
  </si>
  <si>
    <t xml:space="preserve">CAP, PVC OCRE, JUNTA ELÁSTICA, DN 150 MM, PARA COLETOR PREDIAL DE ESGOTO. AF_06/2022</t>
  </si>
  <si>
    <t xml:space="preserve">TUBO, PVC OCRE, JUNTA ELÁSTICA, DN 100 MM, PARA COLETOR PREDIAL DE ESGOTO. AF_06/2022</t>
  </si>
  <si>
    <t xml:space="preserve">TUBO, PVC OCRE, JUNTA ELÁSTICA, DN 150 MM, PARA COLETOR PREDIAL DE ESGOTO. AF_06/2022</t>
  </si>
  <si>
    <t xml:space="preserve">(COMPOSIÇÃO REPRESENTATIVA) LIGAÇÃO PREDIAL DE ESGOTO, REDE DN 150 MM, COLETOR PREDIAL DN 100 MM, L = 2,0 M, LARGURA DA VALA = 0,65 M; COM SELIM E CURVA 90 GRAUS; ESCAVAÇÃO MECANIZADA, PREPARO DE FUNDO DE VALA E REATERRO COMPACTADO. AF_06/2022</t>
  </si>
  <si>
    <t xml:space="preserve">(COMPOSIÇÃO REPRESENTATIVA) LIGAÇÃO PREDIAL DE ESGOTO, REDE DN 300 MM, COLETOR PREDIAL DN 100 MM, L = 2,0 M, LARGURA DA VALA = 0,65 M;COM SELIM E CURVA 90 GRAUS; ESCAVAÇÃO MECANIZADA, PREPARO DE FUNDO DE VALA E REATERRO COMPACTADO. AF_06/2022</t>
  </si>
  <si>
    <t xml:space="preserve">(COMPOSIÇÃO REPRESENTATIVA) LIGAÇÃO PREDIAL DE ESGOTO, REDE DN 150 MM, COLETOR PREDIAL DN 150 MM, L = 2,0 M, LARGURA DA VALA = 0,65 M; COM TÊ E CURVA 90 GRAUS; ESCAVAÇÃO MECANIZADA, PREPARO DE FUNDO DE VALA E REATERRO COMPACTADO. AF_06/2022</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</si>
  <si>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</si>
  <si>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(COMPOSIÇÃO REPRESENTATIVA) LIGAÇÃO PREDIAL DE ESGOTO, REDE DN 300 MM, COLETOR PREDIAL DN 100 MM, L = 4,0 M, LARGURA DA VALA = 0,65 M; COM SELIM E CURVA 90 GRAUS; ESCAVAÇÃO MECANIZADA, PREPARO DE FUNDO DE VALA E REATERRO COMPACTADO. AF_06/2022</t>
  </si>
  <si>
    <t xml:space="preserve">(COMPOSIÇÃO REPRESENTATIVA) LIGAÇÃO PREDIAL DE ESGOTO, REDE DN 150 MM, COLETOR PREDIAL DN 150 MM, L = 4,0 M, LARGURA DA VALA = 0,65 M; COM TÊ E CURVA 90 GRAUS; ESCAVAÇÃO MECANIZADA, PREPARO DE FUNDO DE VALA E REATERRO COMPACTADO. AF_06/2022</t>
  </si>
  <si>
    <t xml:space="preserve">(COMPOSIÇÃO REPRESENTATIVA) LIGAÇÃO PREDIAL DE ESGOTO, REDE DN 150 MM, COLETOR PREDIAL DN 100 MM, L = 6,0 M, LARGURA DA VALA = 0,65 M; COM SELIM E CURVA 90 GRAUS; ESCAVAÇÃO MECANIZADA, PREPARO DE FUNDO DE VALA E REATERRO COMPACTADO. AF_06/2022</t>
  </si>
  <si>
    <t xml:space="preserve">(COMPOSIÇÃO REPRESENTATIVA) LIGAÇÃO PREDIAL DE ESGOTO, REDE DN 300 MM, COLETOR PREDIAL DN 100 MM, L = 6,0 M, LARGURA DA VALA = 0,65 M; COM SELIM E CURVA 90 GRAUS; ESCAVAÇÃO MECANIZADA, PREPARO DE FUNDO DE VALA E REATERRO COMPACTADO. AF_06/2022</t>
  </si>
  <si>
    <t xml:space="preserve">(COMPOSIÇÃO REPRESENTATIVA) LIGAÇÃO PREDIAL DE ESGOTO, REDE DN 150 MM, COLETOR PREDIAL DN 150 MM, L = 6,0 M, LARGURA DA VALA = 0,65 M; COM TÊ E CURVA 90 GRAUS; ESCAVAÇÃO MECANIZADA, PREPARO DE FUNDO DE VALA E REATERRO COMPACTADO. AF_06/2022</t>
  </si>
  <si>
    <t xml:space="preserve">(COMPOSIÇÃO REPRESENTATIVA) LIGAÇÃO PREDIAL DE ESGOTO, REDE DN 150 MM, COLETOR PREDIAL DN 100 MM, L = 2,0 M, LARGURA DA VALA = 0,65 M; COM SELIM E CURVA 90 GRAUS; ESCAVAÇÃO MANUAL, PREPARO DE FUNDO DE VALA E REATERRO COMPACTADO. AF_06/2022</t>
  </si>
  <si>
    <t xml:space="preserve">(COMPOSIÇÃO REPRESENTATIVA) LIGAÇÃO PREDIAL DE ESGOTO, REDE DN 300 MM, COLETOR PREDIAL DN 100 MM, L = 2,0 M, LARGURA DA VALA = 0,65 M; COM SELIM E CURVA 90 GRAUS; ESCAVAÇÃO MANUAL, PREPARO DE FUNDO DE VALA E REATERRO COMPACTADO. AF_06/2022</t>
  </si>
  <si>
    <t xml:space="preserve">(COMPOSIÇÃO REPRESENTATIVA) LIGAÇÃO PREDIAL DE ESGOTO, REDE DN 150 MM, COLETOR PREDIAL DN 150 MM, L = 2,0 M, LARGURA DA VALA = 0,65 M; COM TÊ E CURVA 90 GRAUS; ESCAVAÇÃO MANUAL, PREPARO DE FUNDO DE VALA E REATERRO COMPACTADO. AF_06/2022</t>
  </si>
  <si>
    <t xml:space="preserve">(COMPOSIÇÃO REPRESENTATIVA) LIGAÇÃO PREDIAL DE ESGOTO, REDE DN 150 MM, COLETOR PREDIAL DN 100 MM, L = 4,0 M, LARGURA DA VALA = 0,65 M; COM SELIM E CURVA 90 GRAUS; ESCAVAÇÃO MANUAL, PREPARO DE FUNDO DE VALA E REATERRO COMPACTADO. AF_06/2022</t>
  </si>
  <si>
    <t xml:space="preserve">(COMPOSIÇÃO REPRESENTATIVA) LIGAÇÃO PREDIAL DE ESGOTO, REDE DN 300 MM, COLETOR PREDIAL DN 100 MM, L = 4,0 M, LARGURA DA VALA = 0,65 M; COM SELIM E CURVA 90 GRAUS; ESCAVAÇÃO MANUAL, PREPARO DE FUNDO DE VALA E REATERRO COMPACTADO. AF_06/2022</t>
  </si>
  <si>
    <t xml:space="preserve">(COMPOSIÇÃO REPRESENTATIVA) LIGAÇÃO PREDIAL DE ESGOTO, REDE DN 150 MM, COLETOR PREDIAL DN 150 MM, L = 4,0 M, LARGURA DA VALA = 0,65 M; COM TÊ E CURVA 90 GRAUS; ESCAVAÇÃO MANUAL, PREPARO DE FUNDO DE VALA E REATERRO COMPACTADO. AF_06/2022</t>
  </si>
  <si>
    <t xml:space="preserve">(COMPOSIÇÃO REPRESENTATIVA) LIGAÇÃO PREDIAL DE ESGOTO, REDE DN 150 MM, COLETOR PREDIAL DN 100 MM, L = 6,0 M, LARGURA DA VALA = 0,65 M; COM SELIM E CURVA 90 GRAUS; ESCAVAÇÃO MANUAL, PREPARO DE FUNDO DE VALA E REATERRO COMPACTADO. AF_06/2022</t>
  </si>
  <si>
    <t xml:space="preserve">(COMPOSIÇÃO REPRESENTATIVA) LIGAÇÃO PREDIAL DE ESGOTO, REDE DN 300 MM, COLETOR PREDIAL DN 100 MM, L = 6,0 M, LARGURA DA VALA = 0,65 M; COM SELIM E CURVA 90 GRAUS; ESCAVAÇÃO MANUAL, PREPARO DE FUNDO DE VALA E REATERRO COMPACTADO. AF_06/2022</t>
  </si>
  <si>
    <t xml:space="preserve">(COMPOSIÇÃO REPRESENTATIVA) LIGAÇÃO PREDIAL DE ESGOTO, REDE DN 150 MM, COLETOR PREDIAL DN 150 MM, L = 6,0 M, LARGURA DA VALA = 0,65 M; COM TÊ E CURVA 90 GRAUS; ESCAVAÇÃO MANUAL, PREPARO DE FUNDO DE VALA E REATERRO COMPACTADO. AF_06/2022</t>
  </si>
  <si>
    <t xml:space="preserve">ESCAVAÇÃO MECANIZADA PARA BLOCO DE COROAMENTO OU SAPATA COM RETROESCAVADEIRA (SEM ESCAVAÇÃO PARA COLOCAÇÃO DE FÔRMAS). AF_06/2017</t>
  </si>
  <si>
    <t xml:space="preserve">ESCAVAÇÃO MECANIZADA PARA BLOCO DE COROAMENTO OU SAPATA COM RETROESCAVADEIRA (INCLUINDO ESCAVAÇÃO PARA COLOCAÇÃO DE FÔRMAS). AF_06/2017</t>
  </si>
  <si>
    <t xml:space="preserve">ESCAVAÇÃO MANUAL PARA BLOCO DE COROAMENTO OU SAPATA (SEM ESCAVAÇÃO PARA COLOCAÇÃO DE FÔRMAS). AF_06/2017</t>
  </si>
  <si>
    <t xml:space="preserve">ESCAVAÇÃO MANUAL PARA BLOCO DE COROAMENTO OU SAPATA (INCLUINDO ESCAVAÇÃO PARA COLOCAÇÃO DE FÔRMAS). AF_06/2017</t>
  </si>
  <si>
    <t xml:space="preserve">ESCAVAÇÃO MECANIZADA PARA VIGA BALDRAME COM MINI-ESCAVADEIRA (SEM ESCAVAÇÃO PARA COLOCAÇÃO DE FÔRMAS). AF_06/2017</t>
  </si>
  <si>
    <t xml:space="preserve">ESCAVAÇÃO MECANIZADA PARA VIGA BALDRAME COM MINI-ESCAVADEIRA (INCLUINDO ESCAVAÇÃO PARA COLOCAÇÃO DE FÔRMAS). AF_06/2017</t>
  </si>
  <si>
    <t xml:space="preserve">ESCAVAÇÃO MANUAL DE VALA PARA VIGA BALDRAME (SEM ESCAVAÇÃO PARA COLOCAÇÃO DE FÔRMAS). AF_06/2017</t>
  </si>
  <si>
    <t xml:space="preserve">ESCAVAÇÃO MANUAL DE VALA PARA VIGA BALDRAME (INCLUINDO ESCAVAÇÃO PARA COLOCAÇÃO DE FÔRMAS).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</si>
  <si>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</si>
  <si>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</si>
  <si>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</si>
  <si>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</si>
  <si>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</si>
  <si>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</si>
  <si>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</si>
  <si>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</si>
  <si>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</si>
  <si>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</si>
  <si>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</si>
  <si>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</si>
  <si>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</si>
  <si>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</si>
  <si>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</si>
  <si>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</si>
  <si>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</si>
  <si>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</si>
  <si>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</si>
  <si>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</si>
  <si>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</si>
  <si>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</si>
  <si>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</si>
  <si>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</si>
  <si>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</si>
  <si>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</si>
  <si>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</si>
  <si>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</si>
  <si>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</si>
  <si>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</si>
  <si>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</si>
  <si>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</si>
  <si>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</si>
  <si>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</si>
  <si>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</si>
  <si>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</si>
  <si>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</si>
  <si>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</si>
  <si>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</si>
  <si>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</si>
  <si>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</si>
  <si>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</si>
  <si>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</si>
  <si>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</si>
  <si>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</si>
  <si>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</si>
  <si>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</si>
  <si>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</si>
  <si>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</si>
  <si>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</si>
  <si>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</si>
  <si>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</si>
  <si>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</si>
  <si>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</si>
  <si>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</si>
  <si>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</si>
  <si>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</si>
  <si>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</si>
  <si>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</si>
  <si>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</si>
  <si>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</si>
  <si>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</si>
  <si>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</si>
  <si>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</si>
  <si>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</si>
  <si>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</si>
  <si>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</si>
  <si>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</si>
  <si>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</si>
  <si>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</si>
  <si>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</si>
  <si>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</si>
  <si>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</si>
  <si>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</si>
  <si>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</si>
  <si>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</si>
  <si>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</si>
  <si>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</si>
  <si>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</si>
  <si>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</si>
  <si>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</si>
  <si>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</si>
  <si>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</si>
  <si>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</si>
  <si>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</si>
  <si>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</si>
  <si>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</si>
  <si>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</si>
  <si>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</si>
  <si>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</si>
  <si>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</si>
  <si>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</si>
  <si>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</si>
  <si>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</si>
  <si>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</si>
  <si>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</si>
  <si>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</si>
  <si>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</si>
  <si>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</si>
  <si>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</si>
  <si>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</si>
  <si>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</si>
  <si>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</si>
  <si>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</si>
  <si>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</si>
  <si>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</si>
  <si>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</si>
  <si>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</si>
  <si>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</si>
  <si>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</si>
  <si>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</si>
  <si>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</si>
  <si>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</si>
  <si>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</si>
  <si>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</si>
  <si>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</si>
  <si>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</si>
  <si>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ESCAVAÇÃO MECANIZADA DE VALA COM PROF. ATÉ 1,5 M (MÉDIA MONTANTE E JUSANTE/UMA COMPOSIÇÃO POR TRECHO), ESCAVADEIRA (0,8 M3), LARG. DE 1,5 M A 2,5 M, EM SOLO DE 1A CATEGORIA, EM LOCAIS COM ALTO NÍVEL DE INTERFERÊNCIA. AF_02/2021</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</si>
  <si>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</si>
  <si>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</si>
  <si>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ESCAVAÇÃO MECANIZADA DE VALA COM PROF. DE 3,0 M ATÉ 4,5 M(MÉDIA MONTANTE E JUSANTE/UMA COMPOSIÇÃO POR TRECHO), ESCAVADEIRA (1,2 M3), LARG. DE 1,5 M A 2,5 M, EM SOLO DE 1A CATEGORIA, EM LOCAIS COM ALTO NÍVEL DE INTERFERÊNCIA. AF_02/2021</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</si>
  <si>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</si>
  <si>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 LARG. DE 1,5 M A 2,5 M, EM SOLO DE 1A CATEGORIA, LOCAIS COM BAIXO NÍVEL DE INTERFERÊNCIA. AF_02/2021</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</si>
  <si>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</si>
  <si>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</si>
  <si>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</si>
  <si>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</si>
  <si>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ESCAVAÇÃO MECANIZADA DE VALA COM PROF. ATÉ 1,5 M (MÉDIA MONTANTE E JUSANTE/UMA COMPOSIÇÃO POR TRECHO), RETROESCAV. (0,26 M3), LARG. MENOR QUE 0,8 M, EM SOLO DE 1A CATEGORIA, EM LOCAIS COM ALTO NÍVEL DE INTERFERÊNCIA. AF_02/2021</t>
  </si>
  <si>
    <t xml:space="preserve">ESCAVAÇÃO MECANIZADA DE VALA COM PROF. ATÉ 1,5 M (MÉDIA MONTANTE E JUSANTE/UMA COMPOSIÇÃO POR TRECHO), RETROESCAV. (0,26 M3), LARG. DE 0,8 M A 1,5 M, EM SOLO DE 1A CATEGORIA, EM LOCAIS COM ALTO NÍVEL DE INTERFERÊNCIA. AF_02/2021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</si>
  <si>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</si>
  <si>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</si>
  <si>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ESCAVAÇÃO MECANIZADA DE VALA COM PROFUNDIDADE ATÉ 1,5 M (MÉDIA MONTANTE E JUSANTE/UMA COMPOSIÇÃO POR TRECHO), RETROESCAV. (0,26 M3), LARGURA MENOR QUE 0,8 M, EM SOLO DE 1A CATEGORIA, LOCAIS COM BAIXO NÍVEL DE INTERFERÊNCIA. AF_02/2021</t>
  </si>
  <si>
    <t xml:space="preserve">ESCAVAÇÃO MECANIZADA DE VALA COM PROFUNDIDADE ATÉ 1,5 M (MÉDIA MONTANTE E JUSANTE/UMA COMPOSIÇÃO POR TRECHO), RETROESCAV. (0,26 M3), LARGURA DE 0,8 M A 1,5 M, EM SOLO DE 1A CATEGORIA, LOCAIS COM BAIXO NÍVEL DE INTERFERÊNCIA. AF_02/2021</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</si>
  <si>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</si>
  <si>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</si>
  <si>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MANUAL DE VALA COM PROFUNDIDADE MENOR OU IGUAL A 1,30 M. AF_02/2021</t>
  </si>
  <si>
    <t xml:space="preserve">ESCAVAÇÃO MECANIZADA DE VALA COM PROF. ATÉ 1,5 M (MÉDIA MONTANTE E JUSANTE/UMA COMPOSIÇÃO POR TRECHO), ESCAVADEIRA (0,8 M3), LARG. MENOR QUE 1,5 M, EM SOLO DE 1A CATEGORIA, EM LOCAIS COM ALTO NÍVEL DE INTERFERÊNCIA. AF_02/2021</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</si>
  <si>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</si>
  <si>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</si>
  <si>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M3),LARG. MENOR QUE 1,5 M, EM SOLO DE 1A CATEGORIA, LOCAIS COM BAIXO NÍVEL DE INTERFERÊNCIA. AF_02/2021</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</si>
  <si>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</si>
  <si>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</si>
  <si>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ESCAVAÇÃO MECANIZADA DE VALA COM PROF. ATÉ 1,5 M (MÉDIA MONTANTE E JUSANTE/UMA COMPOSIÇÃO POR TRECHO), ESCAVADEIRA (0,8 M3),LARG. MENOR QUE 1,5 M, EM SOLO DE MOLE, EM LOCAIS COM ALTO NÍVEL DE INTERFERÊNCIA. AF_02/2021</t>
  </si>
  <si>
    <t xml:space="preserve">ESCAVAÇÃO MECANIZADA DE VALA COM PROF. ATÉ 1,5 M (MÉDIA MONTANTE E JUSANTE/UMA COMPOSIÇÃO POR TRECHO), ESCAVADEIRA (0,8 M3), LARG. DE 1,5 M A 2,5 M, EM SOLO MOLE, EM LOCAIS COM ALTO NÍVEL DE INTERFERÊNCIA. AF_02/2021</t>
  </si>
  <si>
    <t xml:space="preserve">ESCAVAÇÃO MECANIZADA DE VALA COM PROF. MAIOR QUE 1,5 M ATÉ 3,0 M (MÉDIA MONTANTE E JUSANTE/UMA COMPOSIÇÃO POR TRECHO), ESCAVADEIRA (0,8 M3), LARGURA ATÉ 1,5 M, EM SOLO MOLE, EM LOCAIS COM ALTO NÍVEL DE INTERFERÊNCIA. AF_02/2021</t>
  </si>
  <si>
    <t xml:space="preserve">ESCAVAÇÃO MECANIZADA DE VALA COM PROF. MAIOR QUE 3,0 M ATÉ 4,5 M (MÉDIA MONTANTE E JUSANTE/UMA COMPOSIÇÃO POR TRECHO), ESCAVADEIRA (0,8 M3), LARG. MENOR QUE 1,5 M, EM SOLO  MOLE, EM LOCAIS COM ALTO NÍVEL DE INTERFERÊNCIA. AF_02/2021</t>
  </si>
  <si>
    <t xml:space="preserve">ESCAVAÇÃO MECANIZADA DE VALA COM PROF. MAIOR QUE 4,5 M ATÉ 6,0 M (MÉDIA MONTANTE E JUSANTE/UMA COMPOSIÇÃO POR TRECHO), ESCAVADEIRA (0,8 M3),LARG. MENOR QUE 1,5 M, EM SOLO DE MOLE, EM LOCAIS COM ALTO NÍVEL DE INTERFERÊNCIA. AF_02/2021</t>
  </si>
  <si>
    <t xml:space="preserve">ESCAVAÇÃO MECANIZADA DE VALA COM PROF. MAIOR QUE 1,5 M ATÉ 3,0 M (MÉDIA MONTANTE E JUSANTE/UMA COMPOSIÇÃO POR TRECHO),COM ESCAVADEIRA (1,2 M3),LARG. DE 1,5 M A 2,5 M, EM SOLO MOLE, EM LOCAIS COM ALTO NÍVEL DE INTERFERÊNCIA. AF_02/2021</t>
  </si>
  <si>
    <t xml:space="preserve">ESCAVAÇÃO MECANIZADA DE VALA COM PROF. DE 3,0 M ATÉ 4,5 M (MÉDIA MONTANTE E JUSANTE/UMA COMPOSIÇÃO POR TRECHO), ESCAVADEIRA (1,2 M3), LARG. DE 1,5 M A 2,5 M, EM SOLO MOLE, EM LOCAIS COM ALTO NÍVEL DE INTERFERÊNCIA. AF_02/2021</t>
  </si>
  <si>
    <t xml:space="preserve">ESCAVAÇÃO MECANIZADA DE VALA COM PROF. MAIOR QUE 4,5 M ATÉ 6,0 M (MÉDIA MONTANTE E JUSANTE/UMA COMPOSIÇÃO POR TRECHO), ESCAVADEIRA (1,2 M3), LARG. DE 1,5 M A 2,5 M, EM SOLO MOLE, EM LOCAIS COM ALTO NÍVEL DE INTERFERÊNCIA. AF_02/2021</t>
  </si>
  <si>
    <t xml:space="preserve">ESCAVAÇÃO MECANIZADA DE VALA COM PROF. ATÉ 1,5 M (MÉDIA MONTANTE E JUSANTE/UMA COMPOSIÇÃO POR TRECHO), ESCAVADEIRA (0,8 M3),LARG. MENOR QUE 1,5 M, EM SOLO MOLE, LOCAIS COM BAIXO NÍVEL DE INTERFERÊNCIA. AF_02/2021</t>
  </si>
  <si>
    <t xml:space="preserve">ESCAVAÇÃO MECANIZADA DE VALA COM PROF. ATÉ 1,5 M (MÉDIA MONTANTE E JUSANTE/UMA COMPOSIÇÃO POR TRECHO), ESCAVADEIRA (0,8 M3), LARG. DE 1,5 M A 2,5 M, EM SOLO MOLE, LOCAIS COM BAIXO NÍVEL DE INTERFERÊNCIA. AF_02/2021</t>
  </si>
  <si>
    <t xml:space="preserve">ESCAVAÇÃO MECANIZADA DE VALA COM PROF. MAIOR QUE 1,5 M E ATÉ 3,0 M (MÉDIA MONTANTE E JUSANTE/UMA COMPOSIÇÃO POR TRECHO), ESCAVADEIRA (0,8 M3), LARG. MENOR QUE 1,5 M, EM SOLO MOLE, LOCAIS COM BAIXO NÍVEL DE INTERFERÊNCIA. AF_02/2021</t>
  </si>
  <si>
    <t xml:space="preserve">ESCAVAÇÃO MECANIZADA DE VALA COM PROF.MAIOR QUE 3,0 M ATÉ 4,5 M (MÉDIA MONTANTE E JUSANTE/UMA COMPOSIÇÃO POR TRECHO), ESCAVADEIRA (0,8 M3), LARG. MENOR QUE 1,5 M, EM SOLO MOLE, LOCAIS COM BAIXO NÍVEL DE INTERFERÊNCIA. AF_02/2021</t>
  </si>
  <si>
    <t xml:space="preserve">ESCAVAÇÃO MECANIZADA DE VALA COM PROF. MAIOR QUE 4,5 M ATÉ 6,0 M (MÉDIA MONTANTE E JUSANTE/UMA COMPOSIÇÃO POR TRECHO),COM ESCAVADEIRA (0,8 M3), LARG. MENOR QUE 1,5 M, EM SOLO MOLE, LOCAIS COM BAIXO NÍVEL DE INTERFERÊNCIA. AF_02/2021</t>
  </si>
  <si>
    <t xml:space="preserve">ESCAVAÇÃO MECANIZADA DE VALA COM PROF. MAIOR QUE 1,5 M ATÉ 3,0 M (MÉDIA MONTANTE E JUSANTE/UMA COMPOSIÇÃO POR TRECHO),COM ESCAVADEIRA (1,2 M3), LARG. DE 1,5 M A 2,5 M, EM SOLO MOLE, LOCAIS COM BAIXO NÍVEL DE INTERFERÊNCIA. AF_02/2021</t>
  </si>
  <si>
    <t xml:space="preserve">ESCAVAÇÃO MECANIZADA DE VALA COM PROF. MAIOR QUE 3,0 M ATÉ 4,5 M (MÉDIA MONTANTE E JUSANTE/UMA COMPOSIÇÃO POR TRECHO), ESCAVADEIRA (1,2 M3), LARG. DE 1,5 M A 2,5 M, EM SOLO MOLE, LOCAIS COM BAIXO NÍVEL DE INTERFERÊNCIA. AF_02/2021</t>
  </si>
  <si>
    <t xml:space="preserve">ESCAVAÇÃO MECANIZADA DE VALA COM PROF. MAIOR QUE 4,5 M ATÉ 6,0 M (MÉDIA MONTANTE E JUSANTE/UMA COMPOSIÇÃO POR TRECHO), ESCAVADEIRA (1,2 M3), LARG. DE 1,5 M A 2,5 M, EM SOLO MOLE, LOCAIS COM BAIXO NÍVEL DE INTERFERÊNCIA. AF_02/2021</t>
  </si>
  <si>
    <t xml:space="preserve">ESCAVAÇÃO MECANIZADA DE VALA COM PROF. ATÉ 1,5 M (MÉDIA MONTANTE E JUSANTE/UMA COMPOSIÇÃO POR TRECHO), RETROESCAV. (0,26 M3), LARG. MENOR QUE 0,8 M, EM SOLO MOLE, EM LOCAIS COM ALTO NÍVEL DE INTERFERÊNCIA. AF_02/2021</t>
  </si>
  <si>
    <t xml:space="preserve">ESCAVAÇÃO MECANIZADA DE VALA COM PROF. ATÉ 1,5 M (MÉDIA MONTANTE E JUSANTE/UMA COMPOSIÇÃO POR TRECHO), RETROESCAV. (0,26 M3), LARG. DE 0,8 M A 1,5 M, EM SOLO MOLE, EM LOCAIS COM ALTO NÍVEL DE INTERFERÊNCIA. AF_02/2021</t>
  </si>
  <si>
    <t xml:space="preserve">ESCAVAÇÃO MECANIZADA DE VALA COM PROF. MAIOR QUE 1,5 M ATÉ 3,0 M (MÉDIA MONTANTE E JUSANTE/UMA COMPOSIÇÃO POR TRECHO), RETROESCAV. (0,26 M3), LARG. MENOR QUE 0,8 M, EM SOLO MOLE, EM LOCAIS COM ALTO NÍVEL DE INTERFERÊNCIA. AF_02/2021</t>
  </si>
  <si>
    <t xml:space="preserve">ESCAVAÇÃO MECANIZADA DE VALA COM PROF. MAIOR QUE 1,5 M ATÉ 3,0 M (MÉDIA MONTANTE E JUSANTE/UMA COMPOSIÇÃO POR TRECHO), RETROESCAV. (0,26 M3), LARG. DE 0,8 M A 1,5 M, EM SOLO MOLE, EM LOCAIS COM ALTO NÍVEL DE INTERFERÊNCIA. AF_02/2021</t>
  </si>
  <si>
    <t xml:space="preserve">ESCAVAÇÃO MECANIZADA DE VALA COM PROF. ATÉ 1,5 M (MÉDIA MONTANTE E JUSANTE/UMA COMPOSIÇÃO POR TRECHO), RETROESCAV. (0,26 M3), LARG. MENOR  QUE 0,8 M, EM SOLO MOLE, LOCAIS COM BAIXO NÍVEL DE NTERFERÊNCIA.  AF_02/2021</t>
  </si>
  <si>
    <t xml:space="preserve">ESCAVAÇÃO MECANIZADA DE VALA COM PROF. ATÉ 1,5 M (MÉDIA MONTANTE E JUSANTE/UMA COMPOSIÇÃO POR TRECHO), RETROESCAV. (0,26 M3), LARG. DE 0,8 M A 1,5 M, EM SOLO MOLE, LOCAIS COM BAIXO NÍVEL DE INTERFERÊNCIA. AF_02/2021</t>
  </si>
  <si>
    <t xml:space="preserve">ESCAVAÇÃO MECANIZADA DE VALA COM PROF. MAIOR QUE 1,5 M ATÉ 3,0 M (MÉDIA MONTANTE E JUSANTE/UMA COMPOSIÇÃO POR TRECHO), RETROESCAV. (0,26 M3 ),LARG. MENOR QUE 0,8 M, EM SOLO MOLE, LOCAIS COM BAIXO NÍVEL DE INTERFERÊNCIA. AF_02/2021</t>
  </si>
  <si>
    <t xml:space="preserve">ESCAVAÇÃO MECANIZADA DE VALA COM PROF. MAIOR QUE 1,5 M ATÉ 3,0 M (MÉDIA MONTANTE E JUSANTE/UMA COMPOSIÇÃO POR TRECHO), RETROESCAV. (0,26 M3), LARG. DE 0,8 M A 1,5 M, EM SOLO MOLE, LOCAIS COM BAIXO NÍVEL DE INTERFERÊNCIA. AF_02/2021</t>
  </si>
  <si>
    <t xml:space="preserve">ESCAVAÇÃO MECANIZADA DE VALA COM PROF. ATÉ 1,5 M (MÉDIA MONTANTE E JUSANTE/UMA COMPOSIÇÃO POR TRECHO), ESCAVADEIRA (0,8 M3),LARG. ATÉ 1,5 M, EM SOLO DE 2A CATEGORIA, EM LOCAIS COM ALTO NÍVEL DE INTERFERÊNCIA.  AF_02/2021</t>
  </si>
  <si>
    <t xml:space="preserve">ESCAVAÇÃO MECANIZADA DE VALA COM PROF. ATÉ 1,5 M (MÉDIA MONTANTE E JUSANTE/UMA COMPOSIÇÃO POR TRECHO), ESCAVADEIRA (0,8 M3), LARG. DE 1,5 M A 2,5 M, EM SOLO DE 2A CATEGORIA, EM LOCAIS COM ALTO NÍVEL DE INTERFERÊNCIA. AF_02/2021</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</si>
  <si>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</si>
  <si>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</si>
  <si>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</si>
  <si>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</si>
  <si>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ESCAVAÇÃO MECANIZADA DE VALA COM PROF. DE 3,0 M ATÉ 4,5 M (MÉDIA MONTANTE E JUSANTE/UMA COMPOSIÇÃO POR TRECHO), ESCAVADEIRA (1,2 M3), LARG. DE 1,5 M A 2,5 M, EM SOLO DE 2A CATEGORIA, EM LOCAIS COM ALTO NÍVEL DE INTERFERÊNCIA. AF_02/2021</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</si>
  <si>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</si>
  <si>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ESCAVAÇÃO MECANIZADA DE VALA COM PROF. ATÉ 1,5 M (MÉDIA MONTANTE E JUSANTE/UMA COMPOSIÇÃO POR TRECHO),COM ESCAVADEIRA (0,8 M3), LARG. MENOR QUE 1,5 M, EM SOLO DE 2A CATEGORIA, LOCAIS COM BAIXO NÍVEL DE INTERFERÊNCIA. AF_02/2021</t>
  </si>
  <si>
    <t xml:space="preserve">ESCAVAÇÃO MECANIZADA DE VALA COM PROF. ATÉ 1,5 M (MÉDIA MONTANTE E JUSANTE/UMA COMPOSIÇÃO POR TRECHO), ESCAVADEIRA (0,8 M3), LARG. DE 1,5 M A 2,5 M, EM SOLO DE 2A CATEGORIA, LOCAIS COM BAIXO NÍVEL DE INTERFERÊNCIA. AF_02/2021</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</si>
  <si>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</si>
  <si>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</si>
  <si>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</si>
  <si>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</si>
  <si>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</si>
  <si>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</si>
  <si>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ESCAVAÇÃO MECANIZADA DE VALA COM PROF. ATÉ 1,5 M (MÉDIA MONTANTE E JUSANTE/UMA COMPOSIÇÃO POR TRECHO), RETROESCAV. (0,26 M3), LARG. MENOR QUE 0,8 M, EM SOLO DE 2A CATEGORIA, EM LOCAIS COM ALTO NÍVEL DE INTERFERÊNCIA. AF_02/2021</t>
  </si>
  <si>
    <t xml:space="preserve">ESCAVAÇÃO MECANIZADA DE VALA COM PROF. ATÉ 1,5 M (MÉDIA MONTANTE E JUSANTE/UMA COMPOSIÇÃO POR TRECHO), RETROESCAV. (0,26 M3), LARG. DE 0,8 M A 1,5 M, EM SOLO DE 2A CATEGORIA, EM LOCAIS COM ALTO NÍVEL DE INTERFERÊNCIA. AF_02/2021</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</si>
  <si>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</si>
  <si>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</si>
  <si>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ESCAVAÇÃO MECANIZADA DE VALA COM PROF. ATÉ 1,5 M (MÉDIA MONTANTE E JUSANTE/UMA COMPOSIÇÃO POR TRECHO), RETROESCAV. (0,26 M3), LARGURA MENOR  QUE 0,8 M, EM SOLO DE 2A CATEGORIA, EM LOCAIS COM BAIXO NÍVEL DE NTERFERÊNCIA. AF_02/2021</t>
  </si>
  <si>
    <t xml:space="preserve">ESCAVAÇÃO MECANIZADA DE VALA COM PROF. ATÉ 1,5 M (MÉDIA MONTANTE E JUSANTE/UMA COMPOSIÇÃO POR TRECHO), RETROESCAV. (0,26 M3 ), LARG. DE 0,8 M A 1,5 M, EM SOLO DE 2A CATEGORIA, EM LOCAIS COM BAIXO NÍVEL DE INTERFERÊNCIA. AF_02/2021</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</si>
  <si>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</si>
  <si>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</si>
  <si>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</si>
  <si>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</si>
  <si>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</si>
  <si>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</si>
  <si>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</si>
  <si>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</si>
  <si>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</si>
  <si>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</si>
  <si>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</si>
  <si>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</si>
  <si>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</si>
  <si>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</si>
  <si>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</si>
  <si>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</si>
  <si>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</si>
  <si>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</si>
  <si>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</si>
  <si>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</si>
  <si>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</si>
  <si>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</si>
  <si>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</si>
  <si>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</si>
  <si>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</si>
  <si>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</si>
  <si>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</si>
  <si>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</si>
  <si>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</si>
  <si>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</si>
  <si>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</si>
  <si>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</si>
  <si>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</si>
  <si>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</si>
  <si>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</si>
  <si>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</si>
  <si>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</si>
  <si>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</si>
  <si>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</si>
  <si>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</si>
  <si>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</si>
  <si>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</si>
  <si>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</si>
  <si>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</si>
  <si>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</si>
  <si>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</si>
  <si>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</si>
  <si>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</si>
  <si>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</si>
  <si>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</si>
  <si>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</si>
  <si>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</si>
  <si>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 CAMINHÃO BASCULANTE DE 6 M³, EM VIA URBANA EM LEITO NATURAL (UNIDADE: TXKM). AF_07/2020</t>
  </si>
  <si>
    <t xml:space="preserve">TXKM</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</si>
  <si>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</si>
  <si>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</si>
  <si>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</si>
  <si>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</si>
  <si>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</si>
  <si>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</si>
  <si>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MENOR QUE 1,5 M, COM CAMADA DE BRITA,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</si>
  <si>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</si>
  <si>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</si>
  <si>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</si>
  <si>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</si>
  <si>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BRITA, LANÇAMENTO MECANIZADO. AF_08/2020</t>
  </si>
  <si>
    <t xml:space="preserve">PREPARO DE FUNDO DE VALA COM LARGURA MAIOR OU IGUAL A 1,5 M E MENOR QUE 2,5 M, COM CAMADA DE AREIA, LANÇAMENTO MECANIZADO. AF_08/2020</t>
  </si>
  <si>
    <t xml:space="preserve">UMIDIFICAÇÃO DE MATERIAL PARA VALAS COM CAMINHÃO PIPA 10000L. AF_11/2016</t>
  </si>
  <si>
    <t xml:space="preserve">ALVENARIA DE VEDAÇÃO DE BLOCOS CERÂMICOS MACIÇOS DE 5X10X20CM (ESPESSURA 10CM) E ARGAMASSA DE ASSENTAMENTO COM PREPARO EM BETONEIRA. AF_05/2020</t>
  </si>
  <si>
    <t xml:space="preserve">ALVENARIA DE VEDAÇÃO DE BLOCOS CERÂMICOS FURADOS NA VERTICAL DE 9X19X39 CM (ESPESSURA 9 CM) E ARGAMASSA DE ASSENTAMENTO COM PREPARO EM BETONEIRA. AF_12/2021</t>
  </si>
  <si>
    <t xml:space="preserve">ALVENARIA DE VEDAÇÃO DE BLOCOS CERÂMICOS FURADOS NA VERTICAL DE 9X19X39 CM (ESPESSURA 9 CM) E ARGAMASSA DE ASSENTAMENTO COM PREPARO MANUAL. AF_12/2021</t>
  </si>
  <si>
    <t xml:space="preserve">ALVENARIA DE VEDAÇÃO DE BLOCOS CERÂMICOS FURADOS NA VERTICAL DE 14X19X39 CM (ESPESSURA 14 CM) E ARGAMASSA DE ASSENTAMENTO COM PREPARO EM BETONEIRA. AF_12/2021</t>
  </si>
  <si>
    <t xml:space="preserve">ALVENARIA DE VEDAÇÃO DE BLOCOS CERÂMICOS FURADOS NA VERTICAL DE 14X19X39 CM (ESPESSURA 14 CM) E ARGAMASSA DE ASSENTAMENTO COM PREPARO MANUAL. AF_12/2021</t>
  </si>
  <si>
    <t xml:space="preserve">ALVENARIA DE VEDAÇÃO DE BLOCOS CERÂMICOS FURADOS NA VERTICAL DE 19X19X39 CM (ESPESSURA 19 CM) E ARGAMASSA DE ASSENTAMENTO COM PREPARO EM BETONEIRA. AF_12/2021</t>
  </si>
  <si>
    <t xml:space="preserve">ALVENARIA DE VEDAÇÃO DE BLOCOS CERÂMICOS FURADOS NA VERTICAL DE 19X19X39 CM (ESPESSURA 19 CM) E ARGAMASSA DE ASSENTAMENTO COM PREPARO MANUAL. AF_12/2021</t>
  </si>
  <si>
    <t xml:space="preserve">ALVENARIA DE VEDAÇÃO DE BLOCOS CERÂMICOS FURADOS NA HORIZONTAL DE 9X19X19 CM (ESPESSURA 9 CM) E ARGAMASSA DE ASSENTAMENTO COM PREPARO EM BETONEIRA. AF_12/2021</t>
  </si>
  <si>
    <t xml:space="preserve">ALVENARIA DE VEDAÇÃO DE BLOCOS CERÂMICOS FURADOS NA HORIZONTAL DE 9X19X19 CM (ESPESSURA 9 CM) E ARGAMASSA DE ASSENTAMENTO COM PREPARO MANUAL. AF_12/2021</t>
  </si>
  <si>
    <t xml:space="preserve">ALVENARIA DE VEDAÇÃO DE BLOCOS CERÂMICOS FURADOS NA HORIZONTAL DE 11,5X19X19 CM (ESPESSURA 11,5 CM) E ARGAMASSA DE ASSENTAMENTO COM PREPARO EM BETONEIRA. AF_12/2021</t>
  </si>
  <si>
    <t xml:space="preserve">ALVENARIA DE VEDAÇÃO DE BLOCOS CERÂMICOS FURADOS NA HORIZONTAL DE 11,5X19X19 CM (ESPESSURA 11,5 CM) E ARGAMASSA DE ASSENTAMENTO COM PREPARO MANUAL. AF_12/2021</t>
  </si>
  <si>
    <t xml:space="preserve">ALVENARIA DE VEDAÇÃO DE BLOCOS CERÂMICOS FURADOS NA HORIZONTAL DE 9X14X19 CM (ESPESSURA 9 CM) E ARGAMASSA DE ASSENTAMENTO COM PREPARO EM BETONEIRA. AF_12/2021</t>
  </si>
  <si>
    <t xml:space="preserve">ALVENARIA DE VEDAÇÃO DE BLOCOS CERÂMICOS FURADOS NA HORIZONTAL DE 9X14X19 CM (ESPESSURA 9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</si>
  <si>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</si>
  <si>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ALVENARIA DE VEDAÇÃO DE BLOCOS CERÂMICOS FURADOS NA HORIZONTAL DE 14X9X19 CM (ESPESSURA 14 CM, BLOCO DEITADO) E ARGAMASSA DE ASSENTAMENTO COM PREPARO MANUAL. AF_12/2021</t>
  </si>
  <si>
    <t xml:space="preserve">ALVENARIA DE VEDAÇÃO DE BLOCOS CERÂMICOS FURADOS NA HORIZONTAL DE 9X9X19 CM (ESPESSURA 9 CM) E ARGAMASSA DE ASSENTAMENTO COM PREPARO EM BETONEIRA. AF_12/2021</t>
  </si>
  <si>
    <t xml:space="preserve">ALVENARIA DE VEDAÇÃO DE BLOCOS CERÂMICOS FURADOS NA HORIZONTAL DE 9X9X19 CM (ESPESSURA 9 CM) E ARGAMASSA DE ASSENTAMENTO COM PREPARO MANUAL. AF_12/2021</t>
  </si>
  <si>
    <t xml:space="preserve">ALVENARIA DE VEDAÇÃO DE BLOCOS CERÂMICOS FURADOS NA HORIZONTAL DE 9X19X29 CM (ESPESSURA 9 CM) E ARGAMASSA DE ASSENTAMENTO COM PREPARO EM BETONEIRA. AF_12/2021</t>
  </si>
  <si>
    <t xml:space="preserve">ALVENARIA DE VEDAÇÃO DE BLOCOS CERÂMICOS FURADOS NA HORIZONTAL DE 9X19X29 CM (ESPESSURA 9 CM) E ARGAMASSA DE ASSENTAMENTO COM PREPARO MANUAL. AF_12/2021</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</si>
  <si>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</si>
  <si>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</si>
  <si>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</si>
  <si>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</si>
  <si>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</si>
  <si>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</si>
  <si>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</si>
  <si>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</si>
  <si>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</si>
  <si>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</si>
  <si>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</si>
  <si>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</si>
  <si>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</si>
  <si>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</si>
  <si>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</si>
  <si>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</si>
  <si>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</si>
  <si>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</si>
  <si>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</si>
  <si>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</si>
  <si>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</si>
  <si>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</si>
  <si>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</si>
  <si>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</si>
  <si>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</si>
  <si>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</si>
  <si>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</si>
  <si>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</si>
  <si>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</si>
  <si>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</si>
  <si>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</si>
  <si>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</si>
  <si>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ALVENARIA DE VEDAÇÃO DE BLOCOS DE GESSO DE 7X50X66CM (ESPESSURA 7CM). AF_05/2020</t>
  </si>
  <si>
    <t xml:space="preserve">ALVENARIA DE VEDAÇÃO DE BLOCOS DE GESSO DE 10X50X66CM (ESPESSURA 10CM). AF_05/2020</t>
  </si>
  <si>
    <t xml:space="preserve">ALVENARIA DE VEDAÇÃO COM ELEMENTO VAZADO DE CERÂMICA (COBOGÓ) DE 7X20X20CM E ARGAMASSA DE ASSENTAMENTO COM PREPARO EM BETONEIRA. AF_05/2020</t>
  </si>
  <si>
    <t xml:space="preserve">ALVENARIA DE VEDAÇÃO DE BLOCOS VAZADOS DE CONCRETO DE 9X19X39 CM (ESPESSURA 9 CM) E ARGAMASSA DE ASSENTAMENTO COM PREPARO EM BETONEIRA. AF_12/2021</t>
  </si>
  <si>
    <t xml:space="preserve">ALVENARIA DE VEDAÇÃO DE BLOCOS VAZADOS DE CONCRETO DE 9X19X39 CM (ESPESSURA 9 CM) E ARGAMASSA DE ASSENTAMENTO COM PREPARO MANUAL. AF_12/2021</t>
  </si>
  <si>
    <t xml:space="preserve">ALVENARIA DE VEDAÇÃO DE BLOCOS VAZADOS DE CONCRETO DE 14X19X39 CM (ESPESSURA 14 CM)  E ARGAMASSA DE ASSENTAMENTO COM PREPARO EM BETONEIRA. AF_12/2021</t>
  </si>
  <si>
    <t xml:space="preserve">ALVENARIA DE VEDAÇÃO DE BLOCOS VAZADOS DE CONCRETO DE 14X19X39 CM (ESPESSURA 14 CM) E ARGAMASSA DE ASSENTAMENTO COM PREPARO MANUAL. AF_12/2021</t>
  </si>
  <si>
    <t xml:space="preserve">ALVENARIA DE VEDAÇÃO DE BLOCOS VAZADOS DE CONCRETO DE 19X19X39 CM (ESPESSURA 19 CM) E ARGAMASSA DE ASSENTAMENTO COM PREPARO EM BETONEIRA. AF_12/2021</t>
  </si>
  <si>
    <t xml:space="preserve">ALVENARIA DE VEDAÇÃO DE BLOCOS VAZADOS DE CONCRETO DE 19X19X39 CM (ESPESSURA 19 CM) E ARGAMASSA DE ASSENTAMENTO COM PREPARO MANUAL. AF_12/2021</t>
  </si>
  <si>
    <t xml:space="preserve">ALVENARIA DE VEDAÇÃO DE BLOCOS  VAZADOS DE CONCRETO APARENTE DE 9X19X39 CM (ESPESSURA 9 CM) E ARGAMASSA DE ASSENTAMENTO COM PREPARO EM BETONEIRA. AF_12/2021</t>
  </si>
  <si>
    <t xml:space="preserve">ALVENARIA DE VEDAÇÃO DE BLOCOS  VAZADOS DE CONCRETO APARENTE DE 9X19X39 CM (ESPESSURA 9 CM) E ARGAMASSA DE ASSENTAMENTO COM PREPARO MANUAL. AF_12/2021</t>
  </si>
  <si>
    <t xml:space="preserve">ALVENARIA DE VEDAÇÃO DE BLOCOS  VAZADOS DE CONCRETO APARENTE DE 14X19X39 CM (ESPESSURA 14 CM) E ARGAMASSA DE ASSENTAMENTO COM PREPARO EM BETONEIRA. AF_12/2021</t>
  </si>
  <si>
    <t xml:space="preserve">ALVENARIA DE VEDAÇÃO DE BLOCOS  VAZADOS DE CONCRETO APARENTE DE 14X19X39 CM (ESPESSURA 14 CM) E ARGAMASSA DE ASSENTAMENTO COM PREPARO MANUAL. AF_12/2021</t>
  </si>
  <si>
    <t xml:space="preserve">ALVENARIA DE VEDAÇÃO DE BLOCOS  VAZADOS DE CONCRETO APARENTE DE 19X19X39 CM (ESPESSURA 19 CM) E ARGAMASSA DE ASSENTAMENTO COM PREPARO EM BETONEIRA. AF_12/2021</t>
  </si>
  <si>
    <t xml:space="preserve">ALVENARIA DE VEDAÇÃO DE BLOCOS  VAZADOS DE CONCRETO APARENTE DE 19X19X39 CM (ESPESSURA 19 CM) E ARGAMASSA DE ASSENTAMENTO COM PREPARO MANUAL. AF_12/2021</t>
  </si>
  <si>
    <t xml:space="preserve">ALVENARIA DE VEDAÇÃO DE BLOCOS  VAZADOS DE CONCRETO DE 14X19X29 CM (ESPESSURA 14 CM) E ARGAMASSA DE ASSENTAMENTO COM PREPARO EM BETONEIRA. AF_12/2021</t>
  </si>
  <si>
    <t xml:space="preserve">ALVENARIA DE VEDAÇÃO DE BLOCOS  VAZADOS DE CONCRETO DE 14X19X29 CM (ESPESSURA 14 CM) E ARGAMASSA DE ASSENTAMENTO COM PREPARO MANUAL. AF_12/2021</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</si>
  <si>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</si>
  <si>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</si>
  <si>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</si>
  <si>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</si>
  <si>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</si>
  <si>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</si>
  <si>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</si>
  <si>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</si>
  <si>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</si>
  <si>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</si>
  <si>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</si>
  <si>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</si>
  <si>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</si>
  <si>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</si>
  <si>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</si>
  <si>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</si>
  <si>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</si>
  <si>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</si>
  <si>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</si>
  <si>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</si>
  <si>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</si>
  <si>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</si>
  <si>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</si>
  <si>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</si>
  <si>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</si>
  <si>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</si>
  <si>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</si>
  <si>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</si>
  <si>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</si>
  <si>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</si>
  <si>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</si>
  <si>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</si>
  <si>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</si>
  <si>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</si>
  <si>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ALVENARIA DE VEDAÇÃO COM ELEMENTO VAZADO DE CONCRETO (COBOGÓ) DE 7X50X50CM E ARGAMASSA DE ASSENTAMENTO COM PREPARO EM BETONEIRA. AF_05/2020</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</si>
  <si>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</si>
  <si>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</si>
  <si>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</si>
  <si>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</si>
  <si>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</si>
  <si>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</si>
  <si>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</si>
  <si>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</si>
  <si>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</si>
  <si>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</si>
  <si>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</si>
  <si>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</si>
  <si>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</si>
  <si>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</si>
  <si>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</si>
  <si>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REFORÇO METÁLICO EM PAREDE DRYWALL. AF_06/2017</t>
  </si>
  <si>
    <t xml:space="preserve">INSTALAÇÃO DE REFORÇO DE MADEIRA EM PAREDE DRYWALL. AF_06/2017</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</si>
  <si>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</si>
  <si>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</si>
  <si>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</si>
  <si>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</si>
  <si>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</si>
  <si>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</si>
  <si>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</si>
  <si>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</si>
  <si>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</si>
  <si>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EXECUÇÃO DE TAPA BURACO COM APLICAÇÃO DE CONCRETO ASFÁLTICO (USINAGEM PRÓPRIA) E PINTURA DE LIGAÇÃO. AF_12/2020</t>
  </si>
  <si>
    <t xml:space="preserve">EXECUÇÃO DE TAPA BURACO COM APLICAÇÃO DE PRÉ MISTURADO A FRIO (USINAGEM PRÓPRIA) E PINTURA DE LIGAÇÃO. AF_12/2020</t>
  </si>
  <si>
    <t xml:space="preserve">RECOMPOSIÇÃO DE REVESTIMENTO EM CONCRETO ASFÁLTICO (USINAGEM PRÓPRIA), PARA O FECHAMENTO DE VALAS - INCLUSO DEMOLIÇÃO DO PAVIMENTO. AF_12/2020</t>
  </si>
  <si>
    <t xml:space="preserve">RECOMPOSIÇÃO DE REVESTIMENTO EM PRÉ MISTURADO A FRIO (USINAGEM PRÓPRIA), PARA FECHAMENTO DE VALAS - INCLUSO DEMOLIÇÃO DO PAVIMENTO. AF_12/2020</t>
  </si>
  <si>
    <t xml:space="preserve">RECOMPOSIÇÃO DE PAVIMENTOS EM PEDRA POLIÉDRICA, REJUNTAMENTO COM PÓ DE PEDRA, COM REAPROVEITAMENTO DAS PEDRAS POLIÉDRICAS PARA O FECHAMENTO DE VALAS - INCLUSO RETIRADA E COLOCAÇÃO DO MATERIAL. AF_12/2020</t>
  </si>
  <si>
    <t xml:space="preserve">RECOMPOSIÇÃO DE PAVIMENTO EM PEDRAS POLIÉDRICAS, REJUNTAMENTO COM PEDRISCO E EMULSÃO ASFÁLTICA COM REAPROVEITAMENTO DAS PEDRAS POLIÉDRICAS, PARA O FECHAMENTO DE VALAS - INCLUSO RETIRADA E COLOCAÇÃO DO MATERIAL. AF_12/2020</t>
  </si>
  <si>
    <t xml:space="preserve">RECOMPOSIÇÃO DE PAVIMENTO EM PEDRAS POLIÉDRICAS, REJUNTAMENTO COM ARGAMASSA, COM REAPROVEITAMENTO DAS PEDRAS POLIÉDRICAS, PARA O FECHAMENTO DE VALAS - INCLUSO RETIRADA E COLOCAÇÃO DO MATERIAL. AF_12/2020</t>
  </si>
  <si>
    <t xml:space="preserve">RECOMPOSIÇÃO DE PAVIMENTO EM PARALELEPÍPEDOS, REJUNTAMENTO COM PÓ DE PEDRA, COM REAPROVEITAMENTO DOS PARALELEPÍPEDOS, PARA O FECHAMENTO DE VALAS - INCLUSO RETIRADA E COLOCAÇÃO DO MATERIAL. AF_12/2020</t>
  </si>
  <si>
    <t xml:space="preserve">RECOMPOSIÇÃO DE PAVIMENTO EM PARALELEPÍPEDOS, REJUNTAMENTO COM PEDRISCO E EMULSÃO ASFÁLTICA, COM REAPROVEITAMENTO DOS PARALELEPÍPEDOS, PARA O FECHAMENTO DE VALAS - INCLUSO RETIRADA E COLOCAÇÃO DO MATERIAL. AF_12/2020</t>
  </si>
  <si>
    <t xml:space="preserve">RECOMPOSIÇÃO DE PAVIMENTO EM PARALELEPÍPEDOS, REJUNTAMENTO COM ARGAMASSA, COM REAPROVEITAMENTO DOS PARALELEPÍPEDOS, PARA O FECHAMENTO DE VALAS - INCLUSO RETIRADA E COLOCAÇÃO DO MATERIAL. AF_12/2020</t>
  </si>
  <si>
    <t xml:space="preserve">RECOMPOSIÇÃO DE PAVIMENTO EM PISO INTERTRAVADO SEXTAVADO, COM REAPROVEITAMENTO DOS BLOCOS SEXTAVADO, PARA O FECHAMENTO DE VALAS - INCLUSO RETIRADA E COLOCAÇÃO DO MATERIAL. AF_12/2020</t>
  </si>
  <si>
    <t xml:space="preserve">RECOMPOSIÇÃO DE BASE E OU SUB-BASE PARA REMENDO PROFUNDO DE SOLOS DE COMPORTAMENTO LATERÍTICO (ARENOSO) - INCLUSO RETIRADA E COLOCAÇÃO DO MATERIAL. AF_12/2020</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</si>
  <si>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</si>
  <si>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</si>
  <si>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RECOMPOSIÇÃO DE BASE E OU SUB-BASE PARA REMENDO PROFUNDO DE SOLO COM CIMENTO (TEOR DE 6%) - INCLUSO RETIRADA E COLOCAÇÃO DO MATERIAL. AF_12/2020</t>
  </si>
  <si>
    <t xml:space="preserve">RECOMPOSIÇÃO DE BASE E OU SUB-BASE PARA REMENDO PROFUNDO DE SOLO COM CIMENTO (TEOR DE 8%) - INCLUSO RETIRADA E COLOCAÇÃO DO MATERIAL. AF_12/2020</t>
  </si>
  <si>
    <t xml:space="preserve">RECOMPOSIÇÃO DE BASE E OU SUB-BASE PARA REMENDO PROFUNDO DE SOLO BRITA (40/60) - INCLUSO RETIRADA E COLOCAÇÃO DO MATERIAL. AF_12/2020</t>
  </si>
  <si>
    <t xml:space="preserve">RECOMPOSIÇÃO DE BASE E OU SUB-BASE PARA REMENDO PROFUNDO DE SOLO BRITA (50/50) - INCLUSO RETIRADA E COLOCAÇÃO DO MATERIAL. AF_12/2020</t>
  </si>
  <si>
    <t xml:space="preserve">RECOMPOSIÇÃO DE BASE E OU SUB-BASE PARA REMENDO PROFUNDO DE SOLO BRITA (40/60) COM CIMENTO (TEOR DE 4%) - INCLUSO RETIRADA E COLOCAÇÃO DO MATERIAL. AF_12/2020</t>
  </si>
  <si>
    <t xml:space="preserve">RECOMPOSIÇÃO DE BASE E OU SUB-BASE PARA REMENDO PROFUNDO DE SOLO BRITA (40/60) COM CIMENTO (TEOR DE 6%) - INCLUSO RETIRADA E COLOCAÇÃO DO MATERIAL. AF_12/2020</t>
  </si>
  <si>
    <t xml:space="preserve">RECOMPOSIÇÃO DE BASE E OU SUB-BASE PARA REMENDO PROFUNDO DE SOLO BRITA (40/60) COM CIMENTO (TEOR DE 8%) - INCLUSO RETIRADA E COLOCAÇÃO DO MATERIAL. AF_12/2020</t>
  </si>
  <si>
    <t xml:space="preserve">RECOMPOSIÇÃO DE BASE E OU SUB-BASE PARA REMENDO PROFUNDO DE SOLO BRITA (50/50) COM CIMENTO (TEOR DE 4%) - INCLUSO RETIRADA E COLOCAÇÃO DO MATERIAL. AF_12/2020</t>
  </si>
  <si>
    <t xml:space="preserve">RECOMPOSIÇÃO DE BASE E OU SUB-BASE PARA REMENDO PROFUNDO DE SOLO BRITA (50/50) COM CIMENTO (TEOR DE 6%) - INCLUSO RETIRADA E COLOCAÇÃO DO MATERIAL. AF_12/2020</t>
  </si>
  <si>
    <t xml:space="preserve">RECOMPOSIÇÃO DE BASE E OU SUB-BASE PARA REMENDO PROFUNDO DE SOLO BRITA (50/50) COM CIMENTO (TEOR DE 8%) - INCLUSO RETIRADA E COLOCAÇÃO DO MATERIAL. AF_12/2020</t>
  </si>
  <si>
    <t xml:space="preserve">RECOMPOSIÇÃO DE BASE E OU SUB-BASE PARA REMENDO PROFUNDO DE BRITA GRADUADA SIMPLES - INCLUSO RETIRADA E COLOCAÇÃO DO MATERIAL. AF_12/2020</t>
  </si>
  <si>
    <t xml:space="preserve">RECOMPOSIÇÃO DE BASE E OU SUB-BASE PARA FECHAMENTO DE VALAS DE SOLOS DE COMPORTAMENTO LATERÍTICO (ARENOSO) - INCLUSO RETIRADA E COLOCAÇÃO DO MATERIAL. AF_12/2020</t>
  </si>
  <si>
    <t xml:space="preserve">RECOMPOSIÇÃO DE BASE E OU SUB-BASE PARA FECHAMENTO DE VALAS DE SOLO MELHORADO COM CIMENTO (TEOR DE 2%) - INCLUSO RETIRADA E COLOCAÇÃO DO MATERIAL. AF_12/2020</t>
  </si>
  <si>
    <t xml:space="preserve">RECOMPOSIÇÃO DE BASE E OU SUB-BASE PARA FECHAMENTO DE VALAS DE SOLO MELHORADO COM CIMENTO (TEOR DE 4%) - INCLUSO RETIRADA E COLOCAÇÃO DO MATERIAL. AF_12/2020</t>
  </si>
  <si>
    <t xml:space="preserve">RECOMPOSIÇÃO DE BASE E OU SUB-BASE PARA FECHAMENTO DE VALAS DE SOLO COM CIMENTO (TEOR DE 6%) - INCLUSO RETIRADA E COLOCAÇÃO DO MATERIAL. AF_12/2020</t>
  </si>
  <si>
    <t xml:space="preserve">RECOMPOSIÇÃO DE BASE E OU SUB-BASE PARA FECHAMENTO DE VALAS DE SOLO COM CIMENTO (TEOR DE 8%) - INCLUSO RETIRADA E COLOCAÇÃO DO MATERIAL. AF_12/2020</t>
  </si>
  <si>
    <t xml:space="preserve">RECOMPOSIÇÃO DE BASE E OU SUB-BASE PARA FECHAMENTO DE VALAS DE SOLO BRITA (40/60) - INCLUSO RETIRADA E COLOCAÇÃO DO MATERIAL. AF_12/2020</t>
  </si>
  <si>
    <t xml:space="preserve">RECOMPOSIÇÃO DE BASE E OU SUB-BASE PARA FECHAMENTO DE VALAS DE SOLO BRITA (50/50) - INCLUSO RETIRADA E COLOCAÇÃO DO MATERIAL. AF_12/2020</t>
  </si>
  <si>
    <t xml:space="preserve">RECOMPOSIÇÃO DE BASE E OU SUB-BASE PARA FECHAMENTO DE VALAS DE SOLO BRITA (40/60) COM CIMENTO (TEOR DE 4%) - INCLUSO RETIRADA E COLOCAÇÃO DO MATERIAL. AF_12/2020</t>
  </si>
  <si>
    <t xml:space="preserve">RECOMPOSIÇÃO DE BASE E OU SUB-BASE PARA FECHAMENTO DE VALAS DE SOLO BRITA (40/60) COM CIMENTO (TEOR DE 6%) - INCLUSO RETIRADA E COLOCAÇÃO DO MATERIAL. AF_12/2020</t>
  </si>
  <si>
    <t xml:space="preserve">RECOMPOSIÇÃO DE BASE E OU SUB-BASE PARA FECHAMENTO DE VALAS DE SOLO BRITA (40/60) COM CIMENTO (TEOR DE 8%) - INCLUSO RETIRADA E COLOCAÇÃO DO MATERIAL. AF_12/2020</t>
  </si>
  <si>
    <t xml:space="preserve">RECOMPOSIÇÃO DE BASE E OU SUB-BASE PARA FECHAMENTO DE VALAS DE SOLO BRITA (50/50) COM CIMENTO (TEOR DE 4%) - INCLUSO RETIRADA E COLOCAÇÃO DO MATERIAL. AF_12/2020</t>
  </si>
  <si>
    <t xml:space="preserve">RECOMPOSIÇÃO DE BASE E OU SUB-BASE PARA FECHAMENTO DE VALAS DE SOLO BRITA (50/50) COM CIMENTO (TEOR DE 6%) - INCLUSO RETIRADA E COLOCAÇÃO DO MATERIAL. AF_12/2020</t>
  </si>
  <si>
    <t xml:space="preserve">RECOMPOSIÇÃO DE BASE E OU SUB-BASE PARA FECHAMENTO DE VALAS DE SOLO BRITA (50/50) COM CIMENTO (TEOR DE 8%) - INCLUSO RETIRADA E COLOCAÇÃO DO MATERIAL. AF_12/2020</t>
  </si>
  <si>
    <t xml:space="preserve">RECOMPOSIÇÃO DE BASE E OU SUB-BASE PARA FECHAMENTO DE VALAS DE BRITA GRADUADA SIMPLES - INCLUSO RETIRADA E COLOCAÇÃO DO MATERIAL. AF_12/2020</t>
  </si>
  <si>
    <t xml:space="preserve">REASSENTAMENTO DE PARALELEPÍPEDOS, REJUNTAMENTO COM PÓ DE PEDRA, COM REAPROVEITAMENTO DOS PARALELEPÍPEDOS - INCLUSO RETIRADA E COLOCAÇÃO DO MATERIAL. AF_12/2020</t>
  </si>
  <si>
    <t xml:space="preserve">REASSENTAMENTO DE PARALELEPÍPEDOS, REJUNTAMENTO COM PEDRISCO E EMULSÃO ASFÁLTICA, COM REAPROVEITAMENTO DOS PARALELEPÍPEDOS - INCLUSO RETIRADA E COLOCAÇÃO DO MATERIAL. AF_12/2020_P</t>
  </si>
  <si>
    <t xml:space="preserve">REASSENTAMENTO DE PARALELEPÍPEDOS, REJUNTAMENTO COM ARGAMASSA, COM REAPROVEITAMENTO DOS PARALELEPÍPEDOS - INCLUSO RETIRADA E COLOCAÇÃO DO MATERIAL. AF_12/2020</t>
  </si>
  <si>
    <t xml:space="preserve">REASSENTAMENTO DE PEDRAS POLIÉDRICAS, REJUNTAMENTO COM PÓ DE PEDRA, COM REAPROVEITAMENTO DAS PEDRAS POLIÉDRICAS - INCLUSO RETIRADA E COLOCAÇÃO DO MATERIAL.  AF_12/2020</t>
  </si>
  <si>
    <t xml:space="preserve">REASSENTAMENTO DE PEDRAS POLIÉDRICAS, REJUNTAMENTO COM PEDRISCO E EMULSÃO ASFÁLTICA, COM REAPROVEITAMENTO DAS PEDRAS POLIÉDRICAS - INCLUSO RETIRADA E COLOCAÇÃO DO MATERIAL. AF_12/2020_P</t>
  </si>
  <si>
    <t xml:space="preserve">REASSENTAMENTO DE PEDRAS POLIÉDRICAS, REJUNTAMENTO COM ARGAMASSA, COM REAPROVEITAMENTO DAS PEDRAS POLIÉDRICAS - INCLUSO RETIRADA E COLOCAÇÃO DO MATERIAL. AF_12/2020</t>
  </si>
  <si>
    <t xml:space="preserve">REASSENTAMENTO DE BLOCOS PISOGRAMA PARA PISO INTERTRAVADO, COM REAPROVEITAMENTO DOS BLOCOS PISOGRAMA - INCLUSO RETIRADA E COLOCAÇÃO DO MATERIAL. AF_12/2020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</si>
  <si>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</si>
  <si>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</si>
  <si>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</si>
  <si>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REASSENTAMENTO DE BLOCOS SEXTAVADO PARA PISO INTERTRAVADO, ESPESSURA DE 10 CM, EM VIA/ESTACIONAMENTO, COM REAPROVEITAMENTO DOS BLOCOS SEXTAVADO - INCLUSO RETIRADA E COLOCAÇÃO DO MATERIAL. AF_12/2020</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</si>
  <si>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</si>
  <si>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</si>
  <si>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</si>
  <si>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</si>
  <si>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</si>
  <si>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REASSENTAMENTO DE BLOCOS 16 FACES PARA PISO INTERTRAVADO, ESPESSURA DE 4  CM, EM CALÇADA, COM REAPROVEITAMENTO DOS BLOCOS 16 FACES - INCLUSO RETIRADA E COLOCAÇÃO DO MATERIAL. AF_12/2020</t>
  </si>
  <si>
    <t xml:space="preserve">REASSENTAMENTO DE BLOCOS 16 FACES PARA PISO INTERTRAVADO, ESPESSURA DE 6 CM, EM CALÇADA, COM REAPROVEITAMENTO DOS BLOCOS 16 FACES - INCLUSO RETIRADA E COLOCAÇÃO DO MATERIAL. AF_12/2020</t>
  </si>
  <si>
    <t xml:space="preserve">REASSENTAMENTO DE BLOCOS 16 FACES PARA PISO INTERTRAVADO, ESPESSURA DE 6 CM, EM VIA/ESTACIONAMENTO, COM REAPROVEITAMENTO DOS BLOCOS 16 FACES - INCLUSO RETIRADA E COLOCAÇÃO DO MATERIAL. AF_12/2020</t>
  </si>
  <si>
    <t xml:space="preserve">REASSENTAMENTO DE BLOCOS 16 FACES PARA PISO INTERTRAVADO, ESPESSURA DE 8 CM, EM VIA/ESTACIONAMENTO, COM REAPROVEITAMENTO DOS BLOCOS 16 FACES - INCLUSO RETIRADA E COLOCAÇÃO DO MATERIAL. AF_12/2020</t>
  </si>
  <si>
    <t xml:space="preserve">REASSENTAMENTO DE BLOCOS 16 FACES PARA PISO INTERTRAVADO, ESPESSURA DE 10 CM, EM VIA/ESTACIONAMENTO, COM REAPROVEITAMENTO DOS BLOCOS 16 FACES - INCLUSO RETIRADA E COLOCAÇÃO DO MATERIAL. AF_12/2020</t>
  </si>
  <si>
    <t xml:space="preserve">EXECUÇÃO DE TAPA BURACO COM APLICAÇÃO DE CONCRETO ASFÁLTICO (AQUISIÇÃO EM USINA) E PINTURA DE LIGAÇÃO. AF_12/2020</t>
  </si>
  <si>
    <t xml:space="preserve">RECOMPOSIÇÃO DE REVESTIMENTO EM CONCRETO ASFÁLTICO (AQUISIÇÃO EM USINA), PARA O FECHAMENTO DE VALAS - INCLUSO DEMOLIÇÃO DO PAVIMENTO. AF_12/2020</t>
  </si>
  <si>
    <t xml:space="preserve">EXECUÇÃO DE PINTURA DE LIGAÇÃO COM EMULSÃO ASFÁLTICA RR-2C, PARA O FECHAMENTO DE VALAS. AF_12/2020</t>
  </si>
  <si>
    <t xml:space="preserve">RECOMPOSIÇÃO DE PAVIMENTO EM PISO INTERTRAVADO, COM REAPROVEITAMENTO DOS BLOCOS INTERTRAVADOS, PARA FECHAMENTO DE VALAS - INCLUSO RETIRADA E COLOCAÇÃO DO MATERIAL. AF_12/2020</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</si>
  <si>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</si>
  <si>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</si>
  <si>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</si>
  <si>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</si>
  <si>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</si>
  <si>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</si>
  <si>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</si>
  <si>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</si>
  <si>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</si>
  <si>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</si>
  <si>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</si>
  <si>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</si>
  <si>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</si>
  <si>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</si>
  <si>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</si>
  <si>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</si>
  <si>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</si>
  <si>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</si>
  <si>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</si>
  <si>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</si>
  <si>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</si>
  <si>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</si>
  <si>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</si>
  <si>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</si>
  <si>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</si>
  <si>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</si>
  <si>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E COMPACTAÇÃO DE BASE E OU SUB BASE PARA PAVIMENTAÇÃO DE SOLO ESTABILIZADO GRANULOMETRICAMENTE SEM MISTURA DE SOLOS - EXCLUSIVE SOLO, ESCAVAÇÃO, CARGA E TRANSPORTE. AF_11/2019</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</si>
  <si>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</si>
  <si>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</si>
  <si>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</si>
  <si>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</si>
  <si>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</si>
  <si>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</si>
  <si>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</si>
  <si>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</si>
  <si>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</si>
  <si>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</si>
  <si>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</si>
  <si>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</si>
  <si>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</si>
  <si>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</si>
  <si>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</si>
  <si>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</si>
  <si>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</si>
  <si>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</si>
  <si>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</si>
  <si>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</si>
  <si>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</si>
  <si>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PAVIMENTO DE CONCRETO SIMPLES (PCS), FCK = 40 MPA, ESPESSURA DE 15,0 CM. AF_04/2022</t>
  </si>
  <si>
    <t xml:space="preserve">EXECUÇÃO DE PAVIMENTO DE CONCRETO SIMPLES (PCS), FCK = 40 MPA, ESPESSURA DE 17,5 CM. AF_04/2022</t>
  </si>
  <si>
    <t xml:space="preserve">EXECUÇÃO DE PAVIMENTO DE CONCRETO SIMPLES (PCS), FCK = 40 MPA, ESPESSURA DE 20,0 CM. AF_04/2022</t>
  </si>
  <si>
    <t xml:space="preserve">EXECUÇÃO DE PAVIMENTO DE CONCRETO SIMPLES (PCS), FCK = 40 MPA, ESPESSURA DE 22,5 CM. AF_04/2022</t>
  </si>
  <si>
    <t xml:space="preserve">EXECUÇÃO DE PAVIMENTO DE CONCRETO SIMPLES (PCS), FCK = 40 MPA, ESPESSURA DE 25,0 CM. AF_04/2022</t>
  </si>
  <si>
    <t xml:space="preserve">EXECUÇÃO DE PAVIMENTO DE CONCRETO SIMPLES (PCS), FCK = 40 MPA, ESPESSURA DE 27,5 CM. AF_04/2022</t>
  </si>
  <si>
    <t xml:space="preserve">EXECUÇÃO DE PAVIMENTO DE CONCRETO ARMADO (PCA), FCK = 30 MPA, ESPESSURA DE 15,0 CM. AF_04/2022</t>
  </si>
  <si>
    <t xml:space="preserve">EXECUÇÃO DE PAVIMENTO DE CONCRETO ARMADO (PCA), FCK = 30 MPA, ESPESSURA DE 17,5 CM. AF_04/2022</t>
  </si>
  <si>
    <t xml:space="preserve">APLICAÇÃO DE LONA PLÁSTICA PARA EXECUÇÃO DE PAVIMENTOS DE CONCRETO. AF_04/2022</t>
  </si>
  <si>
    <t xml:space="preserve">EXECUÇÃO DE JUNTAS DE CONTRAÇÃO PARA PAVIMENTOS DE CONCRETO. AF_04/2022</t>
  </si>
  <si>
    <t xml:space="preserve">APLICAÇÃO DE GRAXA EM BARRAS DE TRANSFERÊNCIA PARA EXECUÇÃO DE PAVIMENTO DE CONCRETO. AF_04/2022</t>
  </si>
  <si>
    <t xml:space="preserve">BARRAS DE TRANSFERÊNCIA, AÇO CA-25 DE 16,0 MM, PARA EXECUÇÃO DE PAVIMENTO DE CONCRETO  FORNECIMENTO E INSTALAÇÃO. AF_04/2022</t>
  </si>
  <si>
    <t xml:space="preserve">BARRAS DE TRANSFERÊNCIA, AÇO CA-25 DE 20,0 MM, PARA EXECUÇÃO DE PAVIMENTO DE CONCRETO  FORNECIMENTO E INSTALAÇÃO. AF_04/2022</t>
  </si>
  <si>
    <t xml:space="preserve">BARRAS DE TRANSFERÊNCIA, AÇO CA-25 DE 25,0 MM, PARA EXECUÇÃO DE PAVIMENTO DE CONCRETO  FORNECIMENTO E INSTALAÇÃO. AF_04/2022</t>
  </si>
  <si>
    <t xml:space="preserve">BARRAS DE TRANSFERÊNCIA, AÇO CA-25 DE 32,0 MM, PARA EXECUÇÃO DE PAVIMENTO DE CONCRETO  FORNECIMENTO E INSTALAÇÃO. AF_04/2022</t>
  </si>
  <si>
    <t xml:space="preserve">BARRAS DE LIGAÇÃO, AÇO CA-50 DE 10 MM, PARA EXECUÇÃO DE PAVIMENTO DE CONCRETO  FORNECIMENTO E INSTALAÇÃO. AF_04/2022</t>
  </si>
  <si>
    <t xml:space="preserve">PAVIMENTO COM TRATAMENTO SUPERFICIAL SIMPLES, COM EMULSÃO ASFÁLTICA RR-2C. AF_01/2020</t>
  </si>
  <si>
    <t xml:space="preserve">PAVIMENTO COM TRATAMENTO SUPERFICIAL SIMPLES, COM EMULSÃO ASFÁLTICA RR-2C, COM BANHO DILUÍDO. AF_01/2020</t>
  </si>
  <si>
    <t xml:space="preserve">PAVIMENTO COM TRATAMENTO SUPERFICIAL DUPLO, COM EMULSÃO ASFÁLTICA RR-2C.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</si>
  <si>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</si>
  <si>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</si>
  <si>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PAVIMENTO COM TRATAMENTO SUPERFICIAL TRIPLO, COM EMULSÃO ASFÁLTICA RR-2C. AF_01/2020</t>
  </si>
  <si>
    <t xml:space="preserve">PAVIMENTO COM TRATAMENTO SUPERFICIAL TRIPLO, COM EMULSÃO ASFÁLTICA RR-2C, COM BANHO DILUÍDO. AF_01/2020</t>
  </si>
  <si>
    <t xml:space="preserve">PAVIMENTO COM TRATAMENTO SUPERFICIAL TRIPLO, COM EMULSÃO ASFÁLTICA RR-2C, COM CAPA SELANTE. AF_01/2020</t>
  </si>
  <si>
    <t xml:space="preserve">EXECUÇÃO DE PAVIMENTO EM PARALELEPÍPEDOS, REJUNTAMENTO COM PÓ DE PEDRA. AF_05/2020</t>
  </si>
  <si>
    <t xml:space="preserve">EXECUÇÃO DE PAVIMENTO EM PARALELEPÍPEDOS, REJUNTAMENTO COM PEDRISCO E EMULSÃO ASFÁLTICA. AF_05/2020_P</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</si>
  <si>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</si>
  <si>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</si>
  <si>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PEDRISCO E EMULSÃO ASFÁLTICA. AF_05/2020_P</t>
  </si>
  <si>
    <t xml:space="preserve">EXECUÇÃO DE PAVIMENTO EM PEDRAS POLIÉDRICAS, REJUNTAMENTO COM ARGAMASSA TRAÇO 1:3 (CIMENTO E AREIA). AF_05/2020</t>
  </si>
  <si>
    <t xml:space="preserve">EXECUÇÃO DE PAVIMENTO DE CONCRETO SIMPLES (PCS), FCK = 35 MPA, ESPESSURA DE 15,0 CM. AF_04/2022</t>
  </si>
  <si>
    <t xml:space="preserve">EXECUÇÃO DE PAVIMENTO DE CONCRETO SIMPLES (PCS), FCK = 35 MPA, ESPESSURA DE 16,0 CM. AF_04/2022</t>
  </si>
  <si>
    <t xml:space="preserve">EXECUÇÃO DE PAVIMENTO DE CONCRETO SIMPLES (PCS), FCK = 40 MPA, ESPESSURA DE 16,0 CM. AF_04/2022</t>
  </si>
  <si>
    <t xml:space="preserve">EXECUÇÃO DE PAVIMENTO DE CONCRETO SIMPLES (PCS), FCK = 35 MPA, ESPESSURA DE 17,5 CM. AF_04/2022</t>
  </si>
  <si>
    <t xml:space="preserve">EXECUÇÃO PAVIMENTO DE CONCRETO SIMPLES (PCS), FCK = 35 MPA, ESPESSURA DE 20,0 CM. AF_04/2022</t>
  </si>
  <si>
    <t xml:space="preserve">EXECUÇÃO PAVIMENTO DE CONCRETO SIMPLES (PCS), FCK = 35 MPA, ESPESSURA DE 22,5 CM. AF_04/2022</t>
  </si>
  <si>
    <t xml:space="preserve">EXECUÇÃO DE PAVIMENTO DE CONCRETO SIMPLES (PCS), FCK = 35 MPA, ESPESSURA DE 25,0 CM. AF_04/2022</t>
  </si>
  <si>
    <t xml:space="preserve">EXECUÇÃO PAVIMENTO DE CONCRETO SIMPLES (PCS), FCK = 35 MPA, ESPESSURA DE 27,5 CM. AF_04/2022</t>
  </si>
  <si>
    <t xml:space="preserve">EXECUÇÃO DE PISO INDUSTRIAL DE CONCRETO ARMADO, FCK = 20 MPA, ESPESSURA DE 12,0 CM. AF_04/2022</t>
  </si>
  <si>
    <t xml:space="preserve">EXECUÇÃO DE PISO INDUSTRIAL DE CONCRETO ARMADO, FCK = 20 MPA, ESPESSURA DE 14,0 CM. AF_04/2022</t>
  </si>
  <si>
    <t xml:space="preserve">EXECUÇÃO DE PISO INDUSTRIAL DE CONCRETO ARMADO, FCK = 20 MPA, ESPESSURA DE 15,0 CM. AF_04/2022</t>
  </si>
  <si>
    <t xml:space="preserve">EXECUÇÃO DE PISO INDUSTRIAL DE CONCRETO ARMADO, FCK = 20 MPA, ESPESSURA DE 18,0 CM. AF_04/2022</t>
  </si>
  <si>
    <t xml:space="preserve">EXECUÇÃO DE PISO INDUSTRIAL DE CONCRETO ARMADO, FCK = 20 MPA, ESPESSURA DE 20,0 CM. AF_04/2022</t>
  </si>
  <si>
    <t xml:space="preserve">EXECUÇÃO DE PISO INDUSTRIAL DE CONCRETO ARMADO, FCK = 20 MPA, ESPESSURA DE 22,0 CM. AF_04/2022</t>
  </si>
  <si>
    <t xml:space="preserve">FORNECIMENTO E INSTALAÇÃO DE SUPORTE DE MADEIRA  PARA PLACAS DE SINALIZAÇÃO, EM SOLO, COM H= DE 2,5 M E SEÇÃO DE 7,5 X 7,5 CM. AF_03/2022</t>
  </si>
  <si>
    <t xml:space="preserve">FORNECIMENTO E INSTALAÇÃO DE SUPORTE DE MADEIRA PARA PLACAS DE SINALIZAÇÃO, EM SOLO, COM H= DE 2,0 M E SEÇÃO DE 7,5 X 7,5 CM. AF_03/2022</t>
  </si>
  <si>
    <t xml:space="preserve">FORNECIMENTO E INSTALAÇÃO DE SUPORTE DE MADEIRA PARA PLACAS DE SINALIZAÇÃO EM CONCRETO, COM H= DE 2,5 M E SEÇÃO DE 7,5 X 7,5 CM. AF_03/2022</t>
  </si>
  <si>
    <t xml:space="preserve">FORNECIMENTO E INSTALAÇÃO DE SUPORTE DE MADEIRA PARA PLACAS DE SINALIZAÇÃO, EM BASE DE CONCRETO, COM H= DE 2,0 M E SEÇÃO DE 7,5 X 7,5 CM. AF_03/2022</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</si>
  <si>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</si>
  <si>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</si>
  <si>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</si>
  <si>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</si>
  <si>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</si>
  <si>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</si>
  <si>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EXECUÇÃO DE PAVIMENTO COM APLICAÇÃO DE PRÉ-MISTURADO A FRIO, CAMADA DE ROLAMENTO - EXCLUSIVE CARGA E TRANSPORTE. AF_11/2019</t>
  </si>
  <si>
    <t xml:space="preserve">EXECUÇÃO DE PAVIMENTO COM APLICAÇÃO DE PRÉ-MISTURADO A FRIO, CAMADA DE BINDER - EXCLUSIVE CARGA E TRANSPORTE. AF_11/2019</t>
  </si>
  <si>
    <t xml:space="preserve">USINAGEM DE CONCRETO ASFÁLTICO COM CAP 50/70, PARA CAMADA DE BINDER, PADRÃO DNIT FAIXA B, EM USINA DE ASFALTO CONTÍNUA DE 80 TON/H. AF_03/2020</t>
  </si>
  <si>
    <t xml:space="preserve">T</t>
  </si>
  <si>
    <t xml:space="preserve">USINAGEM DE CONCRETO ASFÁLTICO COM CAP 50/70, PARA CAMADA DE ROLAMENTO, PADRÃO DNIT FAIXA C, EM USINA DE ASFALTO CONTÍNUA DE 80 TON/H. AF_03/2020</t>
  </si>
  <si>
    <t xml:space="preserve">USINAGEM DE CONCRETO ASFÁLTICO COM CAP 50/70, PARA CAMADA DE BINDER, PADRÃO DNIT FAIXA B, EM USINA DE ASFALTO CONTÍNUA DE 140 TON/H. AF_03/2020_P</t>
  </si>
  <si>
    <t xml:space="preserve">USINAGEM DE CONCRETO ASFÁLTICO COM CAP 50/70, PARA CAMADA DE ROLAMENTO, PADRÃO DNIT FAIXA C, EM USINA DE ASFALTO CONTÍNUA DE 140 TON/H. AF_03/2020_P</t>
  </si>
  <si>
    <t xml:space="preserve">USINAGEM DE CONCRETO ASFÁLTICO COM CAP 50/70, PARA CAMADA DE BINDER, PADRÃO DNIT FAIXA B, EM USINA DE ASFALTO GRAVIMÉTRICA DE 150 TON/H. AF_03/2020_P</t>
  </si>
  <si>
    <t xml:space="preserve">USINAGEM DE CONCRETO ASFÁLTICO COM CAP 50/70 PARA CAMADA DE ROLAMENTO, PADRÃO DNIT FAIXA C, EM USINA DE ASFALTO GRAVIMÉTRICA DE 150 TON/H. AF_03/2020_P</t>
  </si>
  <si>
    <t xml:space="preserve">USINAGEM DE PRÉ MISTURADO A FRIO, PARA CAMADA DE BINDER, PADRÃO DNIT FAIXA B. AF_03/2020_P</t>
  </si>
  <si>
    <t xml:space="preserve">USINAGEM DE PRÉ MISTURADO A FRIO, PARA CAMADA DE ROLAMENTO, PADRÃO DNIT FAIXA C. AF_03/2020_P</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</si>
  <si>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</si>
  <si>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</si>
  <si>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</si>
  <si>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</si>
  <si>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</si>
  <si>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</si>
  <si>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</si>
  <si>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</si>
  <si>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</si>
  <si>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</si>
  <si>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</si>
  <si>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</si>
  <si>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</si>
  <si>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</si>
  <si>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</si>
  <si>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</si>
  <si>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ACRÍLICO EM TETO, UMA DEMÃO. AF_06/2014</t>
  </si>
  <si>
    <t xml:space="preserve">APLICAÇÃO DE FUNDO SELADOR ACRÍLICO EM PAREDES, UMA DEMÃO. AF_06/2014</t>
  </si>
  <si>
    <t xml:space="preserve">APLICAÇÃO MANUAL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</si>
  <si>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</si>
  <si>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</si>
  <si>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</si>
  <si>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</si>
  <si>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</si>
  <si>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</si>
  <si>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</si>
  <si>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</si>
  <si>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</si>
  <si>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</si>
  <si>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</si>
  <si>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</si>
  <si>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</si>
  <si>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</si>
  <si>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</si>
  <si>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</si>
  <si>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</si>
  <si>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</si>
  <si>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</si>
  <si>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</si>
  <si>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</si>
  <si>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</si>
  <si>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</si>
  <si>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ACRÍLICA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</si>
  <si>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</si>
  <si>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</si>
  <si>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</si>
  <si>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</si>
  <si>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</si>
  <si>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</si>
  <si>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</si>
  <si>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</si>
  <si>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</si>
  <si>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</si>
  <si>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</si>
  <si>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</si>
  <si>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</si>
  <si>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</si>
  <si>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</si>
  <si>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</si>
  <si>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</si>
  <si>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</si>
  <si>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</si>
  <si>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</si>
  <si>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</si>
  <si>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</si>
  <si>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</si>
  <si>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PINTURA IMUNIZANTE PARA MADEIRA, 2 DEMÃOS. AF_01/2021</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</si>
  <si>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</si>
  <si>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</si>
  <si>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</si>
  <si>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AF_01/2020_P</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</si>
  <si>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</si>
  <si>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AF_01/2020_P</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</si>
  <si>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</si>
  <si>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AF_01/2020_P</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</si>
  <si>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</si>
  <si>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AF_01/2020_P</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</si>
  <si>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</si>
  <si>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AF_01/2020_P</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</si>
  <si>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</si>
  <si>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AF_01/2020_P</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</si>
  <si>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</si>
  <si>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AF_01/2020_P</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</si>
  <si>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</si>
  <si>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AF_01/2020_P</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</si>
  <si>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</si>
  <si>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</si>
  <si>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</si>
  <si>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AF_01/2020_P</t>
  </si>
  <si>
    <t xml:space="preserve">PINTURA COM TINTA ALQUÍDICA DE ACABAMENTO (ESMALTE SINTÉTICO BRILHANTE) PULVERIZADA SOBRE PERFIL METÁLICO EXECUTADO EM FÁBRICA  (POR DEMÃO). AF_01/2020_P</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</si>
  <si>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</si>
  <si>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AF_01/2020_P</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</si>
  <si>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</si>
  <si>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</si>
  <si>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</si>
  <si>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AF_01/2020_P</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</si>
  <si>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</si>
  <si>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AF_01/2020_P</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</si>
  <si>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</si>
  <si>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AF_01/2020_P</t>
  </si>
  <si>
    <t xml:space="preserve">PINTURA COM TINTA ACRÍLICA DE ACABAMENTO APLICADA A ROLO OU PINCEL SOBRE SUPERFÍCIES METÁLICAS (EXCETO PERFIL) EXECUTADO EM OBRA (02 DEMÃOS). AF_01/2020</t>
  </si>
  <si>
    <t xml:space="preserve">PINTURA COM TINTA ALQUÍDICA DE ACABAMENTO (ESMALTE SINTÉTICO ACETINADO) PULVERIZADA SOBRE SUPERFÍCIES METÁLICAS (EXCETO PERFIL) EXECUTADO EM OBRA (02 DEMÃOS). AF_01/2020_P</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</si>
  <si>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</si>
  <si>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AF_01/2020_P</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</si>
  <si>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</si>
  <si>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AF_01/2020_P</t>
  </si>
  <si>
    <t xml:space="preserve">PINTURA COM TINTA ALQUÍDICA DE ACABAMENTO (ESMALTE SINTÉTICO FOSCO) APLICADA A ROLO OU PINCEL SOBRE SUPERFÍCIES METÁLICAS (EXCETO PERFIL) EXECUTADO EM OBRA (02 DEMÃOS). AF_01/2020</t>
  </si>
  <si>
    <t xml:space="preserve">PREPARO DO PISO CIMENTADO PARA PINTURA - LIXAMENTO E LIMPEZA. AF_05/2021</t>
  </si>
  <si>
    <t xml:space="preserve">PINTURA HIDROFUGANTE COM SILICONE, APLICAÇÃO MANUAL, 2 DEMÃOS. AF_05/2021</t>
  </si>
  <si>
    <t xml:space="preserve">PINTURA DE PISO COM TINTA ACRÍLICA, APLICAÇÃO MANUAL, 2 DEMÃOS, INCLUSO FUNDO PREPARADOR. AF_05/2021</t>
  </si>
  <si>
    <t xml:space="preserve">PINTURA DE PISO COM TINTA ACRÍLICA, APLICAÇÃO MANUAL, 3 DEMÃOS, INCLUSO FUNDO PREPARADOR. AF_05/2021</t>
  </si>
  <si>
    <t xml:space="preserve">PINTURA DE PISO COM TINTA EPÓXI, APLICAÇÃO MANUAL, 2 DEMÃOS, INCLUSO PRIMER EPÓXI. AF_05/2021</t>
  </si>
  <si>
    <t xml:space="preserve">PINTURA DE RODAPÉ COM TINTA EPÓXI, APLICAÇÃO MANUAL, 2 DEMÃOS, INCLUSÃO PRIMER EPÓXI. AF_05/2021</t>
  </si>
  <si>
    <t xml:space="preserve">PINTURA DE RODAPÉ EM PEDRA DECORATIVA COM VERNIZ DE POLIURETANO, APLICAÇÃO MANUAL, 3 DEMÃOS. AF_05/2021</t>
  </si>
  <si>
    <t xml:space="preserve">PINTURA DE MEIO-FIO COM TINTA BRANCA A BASE DE CAL (CAIAÇÃO). AF_05/2021</t>
  </si>
  <si>
    <t xml:space="preserve">ENCERAMENTO DE PISO EM MADEIRA. AF_05/2021</t>
  </si>
  <si>
    <t xml:space="preserve">PINTURA DE DEMARCAÇÃO DE VAGA COM TINTA ACRÍLICA, E = 10 CM, APLICAÇÃO MANUAL. AF_05/2021</t>
  </si>
  <si>
    <t xml:space="preserve">PINTURA DE FAIXA DE PEDESTRE OU ZEBRADA COM TINTA ACRÍLICA, E  = 30 CM, APLICAÇÃO MANUAL. AF_05/2021</t>
  </si>
  <si>
    <t xml:space="preserve">PINTURA DE DEMARCAÇÃO DE QUADRA POLIESPORTIVA COM TINTA ACRÍLICA, E = 5 CM, APLICAÇÃO MANUAL. AF_05/2021</t>
  </si>
  <si>
    <t xml:space="preserve">PINTURA DE DEMARCAÇÃO DE QUADRA POLIESPORTIVA COM BORRACHA CLORADA, E = 5 CM, APLICAÇÃO MANUAL. AF_05/2021</t>
  </si>
  <si>
    <t xml:space="preserve">PINTURA DE DEMARCAÇÃO DE QUADRA POLIESPORTIVA COM TINTA EPÓXI, E = 5 CM, APLICAÇÃO MANUAL. AF_05/2021</t>
  </si>
  <si>
    <t xml:space="preserve">PINTURA DE DEMARCAÇÃO DE VAGA COM TINTA EPÓXI, E = 10 CM, APLICAÇÃO MANUAL. AF_05/2021</t>
  </si>
  <si>
    <t xml:space="preserve">PINTURA DE FAIXA DE PEDESTRE OU ZEBRADA COM TINTA EPÓXI, E  = 30 CM, APLICAÇÃO MANUAL. AF_05/2021</t>
  </si>
  <si>
    <t xml:space="preserve">PINTURA DE FAIXA DE PEDESTRE OU ZEBRADA TINTA RETRORREFLETIVA A BASE DE RESINA ACRÍLICA COM MICROESFERAS DE VIDRO, E = 30 CM, APLICAÇÃO MANUAL. AF_05/2021</t>
  </si>
  <si>
    <t xml:space="preserve">PINTURA DE EIXO VIÁRIO SOBRE ASFALTO COM TINTA RETRORREFLETIVA A BASE DE RESINA ACRÍLICA COM MICROESFERAS DE VIDRO, APLICAÇÃO MECÂNICA COM DEMARCADORA AUTOPROPELIDA. AF_05/2021</t>
  </si>
  <si>
    <t xml:space="preserve">PINTURA DE SÍMBOLOS E TEXTOS COM TINTA ACRÍLICA, DEMARCAÇÃO COM FITA ADESIVA E APLICAÇÃO COM ROLO. AF_05/2021</t>
  </si>
  <si>
    <t xml:space="preserve">PINTURA DE SINALIZAÇÃO VERTICAL DE SEGURANÇA, FAIXAS AMARELA E PRETA, APLICAÇÃO MANUAL, 2 DEMÃOS. AF_05/2021</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</si>
  <si>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</si>
  <si>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</si>
  <si>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EM TACO DE MADEIRA 7X42CM, FIXADO COM COLA BASE DE PVA. AF_09/2020</t>
  </si>
  <si>
    <t xml:space="preserve">ASSOALHO DE MADEIRA. AF_09/2020</t>
  </si>
  <si>
    <t xml:space="preserve">PISO EM TACO DE MADEIRA 7X21CM, FIXADO COM COLA BASE DE PVA. AF_09/2020</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</si>
  <si>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</si>
  <si>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</si>
  <si>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</si>
  <si>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</si>
  <si>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</si>
  <si>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</si>
  <si>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</si>
  <si>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</si>
  <si>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</si>
  <si>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</si>
  <si>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</si>
  <si>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</si>
  <si>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</si>
  <si>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</si>
  <si>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</si>
  <si>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</si>
  <si>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</si>
  <si>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</si>
  <si>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</si>
  <si>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</si>
  <si>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PISO EM GRANITO APLICADO EM AMBIENTES INTERNOS. AF_09/2020</t>
  </si>
  <si>
    <t xml:space="preserve">PISO EM MÁRMORE APLICADO EM AMBIENTES INTERNOS. AF_09/2020</t>
  </si>
  <si>
    <t xml:space="preserve">PISO CIMENTADO, TRAÇO 1:3 (CIMENTO E AREIA), ACABAMENTO LISO, ESPESSURA 2,0 CM, PREPARO MECÂNICO DA ARGAMASSA. AF_09/2020</t>
  </si>
  <si>
    <t xml:space="preserve">PISO CIMENTADO, TRAÇO 1:3 (CIMENTO E AREIA), ACABAMENTO LISO, ESPESSURA 3,0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</si>
  <si>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</si>
  <si>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</si>
  <si>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</si>
  <si>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</si>
  <si>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SOLEIRA EM GRANITO, LARGURA 15 CM, ESPESSURA 2,0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</si>
  <si>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</si>
  <si>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</si>
  <si>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</si>
  <si>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</si>
  <si>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</si>
  <si>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</si>
  <si>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PODOTÁTIL, DIRECIONAL OU ALERTA, ASSENTADO SOBRE ARGAMASSA. AF_05/2020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</si>
  <si>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</si>
  <si>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</si>
  <si>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</si>
  <si>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</si>
  <si>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</si>
  <si>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</si>
  <si>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PISO EM GRANILITE, MARMORITE OU GRANITINA EM AMBIENTES INTERNOS, COM ESPESSURA DE 8 MM, INCLUSO MISTURA EM BETONEIRA, COLOCAÇÃO DAS JUNTAS, APLICAÇÃO DO PISO, 4 POLIMENTOS COM POLITRIZ, ESTUCAMENTO, SELADOR E CERA. AF_06/2022</t>
  </si>
  <si>
    <t xml:space="preserve">PISO EM GRANITO APLICADO EM CALÇADAS OU PISOS EXTERNOS. AF_05/2020</t>
  </si>
  <si>
    <t xml:space="preserve">PISO EM MÁRMORE APLICADO EM CALÇADAS OU PISOS EXTERNOS. AF_05/2020</t>
  </si>
  <si>
    <t xml:space="preserve">SOLEIRA EM MÁRMORE, LARGURA 15 CM, ESPESSURA 2,0 CM. AF_09/2020</t>
  </si>
  <si>
    <t xml:space="preserve">RODAPÉ EM MÁRMORE, ALTURA 7 CM. AF_09/2020</t>
  </si>
  <si>
    <t xml:space="preserve">RODAPÉ EM MADEIRA, ALTURA 7CM, FIXADO COM COLA. AF_09/2020</t>
  </si>
  <si>
    <t xml:space="preserve">RODAPÉ EM MADEIRA, ALTURA 7CM, FIXADO COM COLA E PARAFUSOS. AF_09/2020</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</si>
  <si>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</si>
  <si>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</si>
  <si>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</si>
  <si>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</si>
  <si>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RODAPÉ EM ARDÓSIA ALTURA 10CM. AF_09/2020</t>
  </si>
  <si>
    <t xml:space="preserve">RODAPÉ EM MARMORITE, ALTURA 10CM. AF_09/2020</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</si>
  <si>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</si>
  <si>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</si>
  <si>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</si>
  <si>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</si>
  <si>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</si>
  <si>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</si>
  <si>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</si>
  <si>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</si>
  <si>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</si>
  <si>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</si>
  <si>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PISO EM CONCRETO 20 MPA PREPARO MECÂNICO, ESPESSURA 7CM. AF_09/2020</t>
  </si>
  <si>
    <t xml:space="preserve">PISO TÊXTIL (CARPETE) EM PLACA. AF_09/2020</t>
  </si>
  <si>
    <t xml:space="preserve">PISO TÊXTIL (CARPETE) EM MANTA (ROLO) E = 6 A 7 MM. AF_09/2020</t>
  </si>
  <si>
    <t xml:space="preserve">PISO TÊXTIL (CARPETE) EM MANTA (ROLO) E = 9 A 10 MM. AF_09/2020</t>
  </si>
  <si>
    <t xml:space="preserve">CONTRAPISO EM ARGAMASSA TRAÇO 1:4 (CIMENTO E AREIA), PREPARO MECÂNICO COM BETONEIRA 400 L, APLICADO EM ÁREAS SECAS SOBRE LAJE, ADERIDO, ACABAMENTO NÃO REFORÇADO, ESPESSURA 2CM. AF_07/2021</t>
  </si>
  <si>
    <t xml:space="preserve">CONTRAPISO EM ARGAMASSA TRAÇO 1:4 (CIMENTO E AREIA), PREPARO MANUAL, APLICADO EM ÁREAS SECAS SOBRE LAJE, ADERIDO, ACABAMENTO NÃO REFORÇADO, ESPESSURA 2CM. AF_07/2021</t>
  </si>
  <si>
    <t xml:space="preserve">CONTRAPISO EM ARGAMASSA PRONTA, PREPARO MECÂNICO COM MISTURADOR 300 KG, APLICADO EM ÁREAS SECAS SOBRE LAJE, ADERIDO, ACABAMENTO NÃO REFORÇADO, ESPESSURA 2CM. AF_07/2021</t>
  </si>
  <si>
    <t xml:space="preserve">CONTRAPISO EM ARGAMASSA TRAÇO 1:4 (CIMENTO E AREIA), PREPARO MECÂNICO COM BETONEIRA 400 L, APLICADO EM ÁREAS SECAS SOBRE LAJE, ADERIDO, ACABAMENTO NÃO REFORÇADO, ESPESSURA 3CM. AF_07/2021</t>
  </si>
  <si>
    <t xml:space="preserve">CONTRAPISO EM ARGAMASSA TRAÇO 1:4 (CIMENTO E AREIA), PREPARO MANUAL, APLICADO EM ÁREAS SECAS SOBRE LAJE, ADERIDO, ACABAMENTO NÃO REFORÇADO, ESPESSURA 3CM. AF_07/2021</t>
  </si>
  <si>
    <t xml:space="preserve">CONTRAPISO EM ARGAMASSA PRONTA, PREPARO MECÂNICO COM MISTURADOR 300 KG, APLICADO EM ÁREAS SECAS SOBRE LAJE, ADERIDO, ACABAMENTO NÃO REFORÇADO, ESPESSURA 3CM. AF_07/2021</t>
  </si>
  <si>
    <t xml:space="preserve">CONTRAPISO EM ARGAMASSA PRONTA, PREPARO MANUAL, APLICADO EM ÁREAS SECAS SOBRE LAJE, ADERIDO, ACABAMENTO NÃO REFORÇADO, ESPESSURA 3CM. AF_07/2021</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</si>
  <si>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</si>
  <si>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MANUAL, APLICADO EM ÁREAS SECAS SOBRE LAJE, ADERIDO, ACABAMENTO NÃO REFORÇADO, ESPESSURA 4CM. AF_07/2021</t>
  </si>
  <si>
    <t xml:space="preserve">CONTRAPISO EM ARGAMASSA PRONTA, PREPARO MECÂNICO COM MISTURADOR 300 KG, APLICADO EM ÁREAS SECAS SOBRE LAJE, ADERIDO, ACABAMENTO NÃO REFORÇADO, ESPESSURA 4CM. AF_07/2021</t>
  </si>
  <si>
    <t xml:space="preserve">CONTRAPISO EM ARGAMASSA PRONTA, PREPARO MANUAL, APLICADO EM ÁREAS SECAS SOBRE LAJE, ADERIDO, ACABAMENTO NÃO REFORÇADO, ESPESSURA 4CM. AF_07/2021</t>
  </si>
  <si>
    <t xml:space="preserve">CONTRAPISO EM ARGAMASSA TRAÇO 1:4 (CIMENTO E AREIA), PREPARO MECÂNICO COM BETONEIRA 400 L, APLICADO EM ÁREAS SECAS SOBRE LAJE, NÃO ADERIDO, ACABAMENTO NÃO REFORÇADO, ESPESSURA 4CM. AF_07/2021</t>
  </si>
  <si>
    <t xml:space="preserve">CONTRAPISO EM ARGAMASSA TRAÇO 1:4 (CIMENTO E AREIA), PREPARO MANUAL, APLICADO EM ÁREAS SECAS SOBRE LAJE, NÃO ADERIDO, ACABAMENTO NÃO REFORÇADO, ESPESSURA 4CM. AF_07/2021</t>
  </si>
  <si>
    <t xml:space="preserve">CONTRAPISO EM ARGAMASSA PRONTA, PREPARO MECÂNICO COM MISTURADOR 300 KG, APLICADO EM ÁREAS SECAS SOBRE LAJE, NÃO ADERIDO, ACABAMENTO NÃO REFORÇADO, ESPESSURA 4CM. AF_07/2021</t>
  </si>
  <si>
    <t xml:space="preserve">CONTRAPISO EM ARGAMASSA PRONTA, PREPARO MANUAL, APLICADO EM ÁREAS SECAS SOBRE LAJE, NÃO ADERIDO, ACABAMENTO NÃO REFORÇADO, ESPESSURA 4CM. AF_07/2021</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</si>
  <si>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</si>
  <si>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MANUAL, APLICADO EM ÁREAS SECAS SOBRE LAJE, NÃO ADERIDO, ACABAMENTO NÃO REFORÇADO, ESPESSURA 5CM. AF_07/2021</t>
  </si>
  <si>
    <t xml:space="preserve">CONTRAPISO EM ARGAMASSA PRONTA, PREPARO MECÂNICO COM MISTURADOR 300 KG, APLICADO EM ÁREAS SECAS SOBRE LAJE, NÃO ADERIDO, ESPESSURA 5CM. AF_07/2021</t>
  </si>
  <si>
    <t xml:space="preserve">CONTRAPISO EM ARGAMASSA PRONTA, PREPARO MANUAL, APLICADO EM ÁREAS SECAS SOBRE LAJE, NÃO ADERIDO, ACABAMENTO NÃO REFORÇADO, ESPESSURA 5CM. AF_07/2021</t>
  </si>
  <si>
    <t xml:space="preserve">CONTRAPISO EM ARGAMASSA TRAÇO 1:4 (CIMENTO E AREIA), PREPARO MECÂNICO COM BETONEIRA 400 L, APLICADO EM ÁREAS SECAS SOBRE LAJE, NÃO ADERIDO, ACABAMENTO NÃO REFORÇADO, ESPESSURA 6CM. AF_07/2021</t>
  </si>
  <si>
    <t xml:space="preserve">CONTRAPISO EM ARGAMASSA TRAÇO 1:4 (CIMENTO E AREIA), PREPARO MANUAL, APLICADO EM ÁREAS SECAS SOBRE LAJE, NÃO ADERIDO, ACABAMENTO NÃO REFORÇADO, ESPESSURA 6CM. AF_07/2021</t>
  </si>
  <si>
    <t xml:space="preserve">CONTRAPISO EM ARGAMASSA PRONTA, PREPARO MECÂNICO COM MISTURADOR 300 KG, APLICADO EM ÁREAS SECAS SOBRE LAJE, NÃO ADERIDO, ACABAMENTO NÃO REFORÇADO, ESPESSURA 6CM. AF_07/2021</t>
  </si>
  <si>
    <t xml:space="preserve">CONTRAPISO EM ARGAMASSA PRONTA, PREPARO MANUAL, APLICADO EM ÁREAS SECAS SOBRE LAJE, NÃO ADERIDO, ACABAMENTO NÃO REFORÇADO, ESPESSURA 6CM. AF_07/2021</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</si>
  <si>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</si>
  <si>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MANUAL, APLICADO EM ÁREAS MOLHADAS SOBRE LAJE, ADERIDO, ACABAMENTO NÃO REFORÇADO, ESPESSURA 2CM. AF_07/2021</t>
  </si>
  <si>
    <t xml:space="preserve">CONTRAPISO EM ARGAMASSA PRONTA, PREPARO MECÂNICO COM MISTURADOR 300 KG, APLICADO EM ÁREAS MOLHADAS SOBRE LAJE, ADERIDO, ACABAMENTO NÃO REFORÇADO, ESPESSURA 2CM. AF_07/2021</t>
  </si>
  <si>
    <t xml:space="preserve">CONTRAPISO EM ARGAMASSA PRONTA, PREPARO MANUAL, APLICADO EM ÁREAS MOLHADAS SOBRE LAJE, ADERIDO, ACABAMENTO NÃO REFORÇADO, ESPESSURA 2CM. AF_07/2021</t>
  </si>
  <si>
    <t xml:space="preserve">CONTRAPISO EM ARGAMASSA TRAÇO 1:4 (CIMENTO E AREIA), PREPARO MECÂNICO COM BETONEIRA 400 L, APLICADO EM ÁREAS MOLHADAS SOBRE LAJE, ADERIDO, ACABAMENTO NÃO REFORÇADO, ESPESSURA 3CM. AF_07/2021</t>
  </si>
  <si>
    <t xml:space="preserve">CONTRAPISO EM ARGAMASSA TRAÇO 1:4 (CIMENTO E AREIA), PREPARO MANUAL, APLICADO EM ÁREAS MOLHADAS SOBRE LAJE, ADERIDO, ACABAMENTO NÃO REFORÇADO, ESPESSURA 3CM. AF_07/2021</t>
  </si>
  <si>
    <t xml:space="preserve">CONTRAPISO EM ARGAMASSA PRONTA, PREPARO MECÂNICO COM MISTURADOR 300 KG, APLICADO EM ÁREAS MOLHADAS SOBRE LAJE, ADERIDO, ACABAMENTO NÃO REFORÇADO, ESPESSURA 3CM. AF_07/2021</t>
  </si>
  <si>
    <t xml:space="preserve">CONTRAPISO EM ARGAMASSA PRONTA, PREPARO MANUAL, APLICADO EM ÁREAS MOLHADAS SOBRE LAJE, ADERIDO, ACABAMENTO NÃO REFORÇADO, ESPESSURA 3CM. AF_07/2021</t>
  </si>
  <si>
    <t xml:space="preserve">CONTRAPISO EM ARGAMASSA TRAÇO 1:4 (CIMENTO E AREIA), PREPARO MECÂNICO COM BETONEIRA 400 L, APLICADO EM ÁREAS MOLHADAS SOBRE IMPERMEABILIZAÇÃO, ACABAMENTO NÃO REFORÇADO, ESPESSURA 3CM. AF_07/2021</t>
  </si>
  <si>
    <t xml:space="preserve">CONTRAPISO EM ARGAMASSA TRAÇO 1:4 (CIMENTO E AREIA), PREPARO MANUAL,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</si>
  <si>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3CM. AF_07/2021</t>
  </si>
  <si>
    <t xml:space="preserve">CONTRAPISO EM ARGAMASSA PRONTA, PREPARO MANUAL, APLICADO EM ÁREAS MOLHADAS SOBRE IMPERMEABILIZAÇÃO, ACABAMENTO NÃO REFORÇADO, ESPESSURA 3CM. AF_07/2021</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</si>
  <si>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</si>
  <si>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MANUAL, APLICADO EM ÁREAS MOLHADAS SOBRE IMPERMEABILIZAÇÃO, ACABAMENTO NÃO REFORÇADO, ESPESSURA 4CM. AF_07/2021</t>
  </si>
  <si>
    <t xml:space="preserve">CONTRAPISO EM ARGAMASSA PRONTA, PREPARO MECÂNICO COM MISTURADOR 300 KG, APLICADO EM ÁREAS MOLHADAS SOBRE IMPERMEABILIZAÇÃO, ACABAMENTO NÃO REFORÇADO, ESPESSURA 4CM. AF_07/2021</t>
  </si>
  <si>
    <t xml:space="preserve">CONTRAPISO EM ARGAMASSA PRONTA, PREPARO MANUAL, APLICADO EM ÁREAS MOLHADAS SOBRE IMPERMEABILIZAÇÃO, ACABAMENTO NÃO REFORÇADO, ESPESSURA 4CM. AF_07/2021</t>
  </si>
  <si>
    <t xml:space="preserve">CONTRAPISO COM ARGAMASSA AUTONIVELANTE, APLICADO SOBRE LAJE, NÃO ADERIDO, ESPESSURA 3CM. AF_07/2021</t>
  </si>
  <si>
    <t xml:space="preserve">CONTRAPISO COM ARGAMASSA AUTONIVELANTE, APLICADO SOBRE LAJE, NÃO ADERIDO, ESPESSURA 4CM. AF_07/2021</t>
  </si>
  <si>
    <t xml:space="preserve">CONTRAPISO COM ARGAMASSA AUTONIVELANTE, APLICADO SOBRE LAJE, NÃO ADERIDO, ESPESSURA 5CM.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</si>
  <si>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</si>
  <si>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</si>
  <si>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</si>
  <si>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CONTRAPISO ACÚSTICO EM ARGAMASSA TRAÇO 1:4 (CIMENTO E AREIA), PREPARO MECÂNICO COM BETONEIRA 400L, APLICADO EM ÁREAS SECAS, ACABAMENTO NÃO REFORÇADO, ESPESSURA 5CM. AF_07/2021</t>
  </si>
  <si>
    <t xml:space="preserve">CONTRAPISO ACÚSTICO EM ARGAMASSA TRAÇO 1:4 (CIMENTO E AREIA), PREPARO MANUAL, APLICADO EM ÁREAS SECAS, ACABAMENTO NÃO REFORÇADO, ESPESSURA 5CM. AF_07/2021</t>
  </si>
  <si>
    <t xml:space="preserve">CONTRAPISO ACÚSTICO EM ARGAMASSA PRONTA, PREPARO MECÂNICO COM MISTURADOR 300 KG, APLICADO EM ÁREAS SECAS, ACABAMENTO NÃO REFORÇADO, ESPESSURA 5CM. AF_07/2021</t>
  </si>
  <si>
    <t xml:space="preserve">CONTRAPISO ACÚSTICO EM ARGAMASSA PRONTA, PREPARO MANUAL, APLICADO EM ÁREAS SECAS, ACABAMENTO NÃO REFORÇADO, ESPESSURA 5CM. AF_07/2021</t>
  </si>
  <si>
    <t xml:space="preserve">CONTRAPISO ACÚSTICO EM ARGAMASSA TRAÇO 1:4 (CIMENTO E AREIA), PREPARO MECÂNICO COM BETONEIRA 400L, APLICADO EM ÁREAS SECAS, ACABAMENTO NÃO REFORÇADO, ESPESSURA 6CM. AF_07/2021</t>
  </si>
  <si>
    <t xml:space="preserve">CONTRAPISO ACÚSTICO EM ARGAMASSA TRAÇO 1:4 (CIMENTO E AREIA), PREPARO MANUAL, APLICADO EM ÁREAS SECAS, ACABAMENTO NÃO REFORÇADO, ESPESSURA 6CM. AF_07/2021</t>
  </si>
  <si>
    <t xml:space="preserve">CONTRAPISO ACÚSTICO EM ARGAMASSA PRONTA, PREPARO MECÂNICO COM MISTURADOR 300 KG, APLICADO EM ÁREAS SECAS, ACABAMENTO NÃO REFORÇADO, ESPESSURA 6CM. AF_07/2021</t>
  </si>
  <si>
    <t xml:space="preserve">CONTRAPISO ACÚSTICO EM ARGAMASSA PRONTA, PREPARO MANUAL, APLICADO EM ÁREAS SECA, ACABAMENTO NÃO REFORÇADO, ESPESSURA 6CM. AF_07/2021</t>
  </si>
  <si>
    <t xml:space="preserve">CONTRAPISO ACÚSTICO EM ARGAMASSA TRAÇO 1:4 (CIMENTO E AREIA), PREPARO MECÂNICO COM BETONEIRA 400L, APLICADO EM ÁREAS SECAS, ACABAMENTO NÃO REFORÇADO, ESPESSURA 7CM. AF_07/2021</t>
  </si>
  <si>
    <t xml:space="preserve">CONTRAPISO ACÚSTICO EM ARGAMASSA TRAÇO 1:4 (CIMENTO E AREIA), PREPARO MANUAL, APLICADO EM ÁREAS SECAS, ACABAMENTO NÃO REFORÇADO, ESPESSURA 7CM. AF_07/2021</t>
  </si>
  <si>
    <t xml:space="preserve">CONTRAPISO ACÚSTICO EM ARGAMASSA PRONTA, PREPARO MECÂNICO COM MISTURADOR 300 KG, APLICADO EM ÁREAS SECAS, ACABAMENTO NÃO REFORÇADO, ESPESSURA 7CM. AF_07/2021</t>
  </si>
  <si>
    <t xml:space="preserve">CONTRAPISO ACÚSTICO EM ARGAMASSA PRONTA, PREPARO MANUAL, APLICADO EM ÁREAS SECAS, ACABAMENTO NÃO REFORÇADO, ESPESSURA 7CM. AF_07/2021</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</si>
  <si>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</si>
  <si>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</si>
  <si>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</si>
  <si>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</si>
  <si>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REFORÇO SUPERFICIAL PARA CONTRAPISOS DE ARGAMASSA SEMI-SECA. AF_07/2021</t>
  </si>
  <si>
    <t xml:space="preserve">RODAPÉ BORRACHA LISO, ALTURA = 7CM, ESPESSURA = 2 MM, PARA ARGAMASSA. AF_09/2020</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</si>
  <si>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</si>
  <si>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</si>
  <si>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</si>
  <si>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</si>
  <si>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</si>
  <si>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</si>
  <si>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</si>
  <si>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</si>
  <si>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</si>
  <si>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</si>
  <si>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</si>
  <si>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</si>
  <si>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</si>
  <si>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</si>
  <si>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</si>
  <si>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</si>
  <si>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</si>
  <si>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</si>
  <si>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</si>
  <si>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</si>
  <si>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</si>
  <si>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</si>
  <si>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</si>
  <si>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</si>
  <si>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</si>
  <si>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</si>
  <si>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</si>
  <si>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</si>
  <si>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</si>
  <si>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</si>
  <si>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</si>
  <si>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</si>
  <si>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</si>
  <si>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</si>
  <si>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</si>
  <si>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</si>
  <si>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</si>
  <si>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</si>
  <si>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</si>
  <si>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</si>
  <si>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</si>
  <si>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</si>
  <si>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</si>
  <si>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</si>
  <si>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</si>
  <si>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</si>
  <si>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</si>
  <si>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</si>
  <si>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</si>
  <si>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</si>
  <si>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</si>
  <si>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</si>
  <si>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</si>
  <si>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</si>
  <si>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</si>
  <si>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</si>
  <si>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</si>
  <si>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</si>
  <si>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</si>
  <si>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</si>
  <si>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</si>
  <si>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</si>
  <si>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</si>
  <si>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</si>
  <si>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</si>
  <si>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</si>
  <si>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</si>
  <si>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</si>
  <si>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</si>
  <si>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</si>
  <si>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</si>
  <si>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</si>
  <si>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</si>
  <si>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</si>
  <si>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</si>
  <si>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</si>
  <si>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</si>
  <si>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</si>
  <si>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</si>
  <si>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</si>
  <si>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</si>
  <si>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</si>
  <si>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</si>
  <si>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</si>
  <si>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</si>
  <si>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</si>
  <si>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</si>
  <si>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</si>
  <si>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</si>
  <si>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</si>
  <si>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</si>
  <si>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</si>
  <si>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</si>
  <si>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</si>
  <si>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</si>
  <si>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</si>
  <si>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</si>
  <si>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</si>
  <si>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</si>
  <si>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</si>
  <si>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</si>
  <si>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</si>
  <si>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</si>
  <si>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</si>
  <si>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</si>
  <si>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</si>
  <si>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</si>
  <si>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</si>
  <si>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</si>
  <si>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</si>
  <si>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</si>
  <si>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</si>
  <si>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</si>
  <si>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</si>
  <si>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</si>
  <si>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</si>
  <si>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</si>
  <si>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</si>
  <si>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</si>
  <si>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</si>
  <si>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</si>
  <si>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</si>
  <si>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</si>
  <si>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</si>
  <si>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</si>
  <si>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</si>
  <si>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</si>
  <si>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</si>
  <si>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</si>
  <si>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</si>
  <si>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</si>
  <si>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</si>
  <si>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</si>
  <si>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</si>
  <si>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</si>
  <si>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</si>
  <si>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</si>
  <si>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</si>
  <si>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</si>
  <si>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</si>
  <si>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</si>
  <si>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</si>
  <si>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</si>
  <si>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</si>
  <si>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</si>
  <si>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</si>
  <si>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</si>
  <si>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</si>
  <si>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</si>
  <si>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</si>
  <si>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</si>
  <si>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</si>
  <si>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</si>
  <si>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</si>
  <si>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</si>
  <si>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</si>
  <si>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</si>
  <si>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</si>
  <si>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</si>
  <si>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</si>
  <si>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</si>
  <si>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</si>
  <si>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</si>
  <si>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</si>
  <si>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</si>
  <si>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</si>
  <si>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</si>
  <si>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</si>
  <si>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</si>
  <si>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</si>
  <si>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</si>
  <si>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</si>
  <si>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</si>
  <si>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</si>
  <si>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</si>
  <si>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</si>
  <si>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</si>
  <si>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</si>
  <si>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</si>
  <si>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</si>
  <si>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</si>
  <si>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</si>
  <si>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</si>
  <si>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</si>
  <si>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</si>
  <si>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</si>
  <si>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</si>
  <si>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</si>
  <si>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</si>
  <si>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</si>
  <si>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</si>
  <si>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</si>
  <si>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</si>
  <si>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LINEAR EM GRANITO OU MÁRMORE, L = 15CM, COMPRIMENTO DE ATÉ 2M, ASSENTADO COM ARGAMASSA 1:6 COM ADITIVO. AF_11/2020</t>
  </si>
  <si>
    <t xml:space="preserve">CHAPIM SOBRE MUROS LINEARES, EM GRANITO OU MÁRMORE, L = 25 CM, ASSENTADO COM ARGAMASSA 1:6 COM ADITIVO. AF_11/2020</t>
  </si>
  <si>
    <t xml:space="preserve">CHAPIM (RUFO CAPA) EM AÇO GALVANIZADO, CORTE 33. AF_11/2020</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</si>
  <si>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</si>
  <si>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</si>
  <si>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</si>
  <si>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</si>
  <si>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</si>
  <si>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</si>
  <si>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</si>
  <si>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</si>
  <si>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</si>
  <si>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</si>
  <si>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</si>
  <si>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</si>
  <si>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</si>
  <si>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</si>
  <si>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</si>
  <si>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</si>
  <si>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</si>
  <si>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</si>
  <si>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</si>
  <si>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</si>
  <si>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</si>
  <si>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</si>
  <si>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</si>
  <si>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</si>
  <si>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</si>
  <si>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</si>
  <si>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</si>
  <si>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</si>
  <si>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</si>
  <si>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</si>
  <si>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</si>
  <si>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</si>
  <si>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</si>
  <si>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</si>
  <si>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</si>
  <si>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</si>
  <si>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</si>
  <si>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</si>
  <si>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</si>
  <si>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</si>
  <si>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</si>
  <si>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</si>
  <si>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</si>
  <si>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</si>
  <si>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</si>
  <si>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</si>
  <si>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</si>
  <si>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</si>
  <si>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</si>
  <si>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</si>
  <si>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</si>
  <si>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</si>
  <si>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</si>
  <si>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</si>
  <si>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</si>
  <si>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</si>
  <si>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</si>
  <si>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</si>
  <si>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</si>
  <si>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</si>
  <si>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</si>
  <si>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</si>
  <si>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</si>
  <si>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</si>
  <si>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</si>
  <si>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</si>
  <si>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</si>
  <si>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</si>
  <si>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</si>
  <si>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</si>
  <si>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</si>
  <si>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</si>
  <si>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</si>
  <si>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</si>
  <si>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</si>
  <si>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</si>
  <si>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</si>
  <si>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</si>
  <si>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</si>
  <si>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</si>
  <si>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</si>
  <si>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</si>
  <si>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</si>
  <si>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</si>
  <si>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</si>
  <si>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</si>
  <si>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</si>
  <si>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</si>
  <si>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</si>
  <si>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</si>
  <si>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</si>
  <si>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</si>
  <si>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</si>
  <si>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</si>
  <si>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</si>
  <si>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</si>
  <si>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</si>
  <si>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</si>
  <si>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</si>
  <si>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</si>
  <si>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</si>
  <si>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</si>
  <si>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</si>
  <si>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</si>
  <si>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</si>
  <si>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</si>
  <si>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</si>
  <si>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</si>
  <si>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</si>
  <si>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</si>
  <si>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</si>
  <si>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</si>
  <si>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</si>
  <si>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</si>
  <si>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</si>
  <si>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</si>
  <si>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</si>
  <si>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</si>
  <si>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</si>
  <si>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</si>
  <si>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</si>
  <si>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</si>
  <si>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</si>
  <si>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</si>
  <si>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</si>
  <si>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</si>
  <si>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</si>
  <si>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</si>
  <si>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</si>
  <si>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</si>
  <si>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</si>
  <si>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</si>
  <si>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</si>
  <si>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</si>
  <si>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</si>
  <si>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</si>
  <si>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</si>
  <si>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</si>
  <si>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</si>
  <si>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</si>
  <si>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</si>
  <si>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</si>
  <si>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</si>
  <si>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</si>
  <si>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</si>
  <si>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</si>
  <si>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</si>
  <si>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</si>
  <si>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</si>
  <si>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</si>
  <si>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</si>
  <si>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</si>
  <si>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</si>
  <si>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</si>
  <si>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</si>
  <si>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</si>
  <si>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</si>
  <si>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</si>
  <si>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</si>
  <si>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</si>
  <si>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</si>
  <si>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</si>
  <si>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</si>
  <si>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</si>
  <si>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</si>
  <si>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</si>
  <si>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</si>
  <si>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</si>
  <si>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</si>
  <si>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</si>
  <si>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</si>
  <si>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</si>
  <si>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</si>
  <si>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</si>
  <si>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</si>
  <si>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</si>
  <si>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</si>
  <si>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</si>
  <si>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</si>
  <si>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</si>
  <si>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</si>
  <si>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M3XKM</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</si>
  <si>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</si>
  <si>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</si>
  <si>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</si>
  <si>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</si>
  <si>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</si>
  <si>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</si>
  <si>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</si>
  <si>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</si>
  <si>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</si>
  <si>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</si>
  <si>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</si>
  <si>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</si>
  <si>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</si>
  <si>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</si>
  <si>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</si>
  <si>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</si>
  <si>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</si>
  <si>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</si>
  <si>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</si>
  <si>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</si>
  <si>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</si>
  <si>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</si>
  <si>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</si>
  <si>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</si>
  <si>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</si>
  <si>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</si>
  <si>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</si>
  <si>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</si>
  <si>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</si>
  <si>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</si>
  <si>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</si>
  <si>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</si>
  <si>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</si>
  <si>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</si>
  <si>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</si>
  <si>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</si>
  <si>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</si>
  <si>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</si>
  <si>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</si>
  <si>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</si>
  <si>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</si>
  <si>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</si>
  <si>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</si>
  <si>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</si>
  <si>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</si>
  <si>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</si>
  <si>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</si>
  <si>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</si>
  <si>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</si>
  <si>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</si>
  <si>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</si>
  <si>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</si>
  <si>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</si>
  <si>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</si>
  <si>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</si>
  <si>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</si>
  <si>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</si>
  <si>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</si>
  <si>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</si>
  <si>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</si>
  <si>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</si>
  <si>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</si>
  <si>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</si>
  <si>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</si>
  <si>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</si>
  <si>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</si>
  <si>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</si>
  <si>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</si>
  <si>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</si>
  <si>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</si>
  <si>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</si>
  <si>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</si>
  <si>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</si>
  <si>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</si>
  <si>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</si>
  <si>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</si>
  <si>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</si>
  <si>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</si>
  <si>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</si>
  <si>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</si>
  <si>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</si>
  <si>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</si>
  <si>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</si>
  <si>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</si>
  <si>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</si>
  <si>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</si>
  <si>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DE PISO CERÂMICO OU PORCELANATO COM VASSOURA A SECO. AF_04/2019</t>
  </si>
  <si>
    <t xml:space="preserve">LIMPEZA DE PISO CERÂMICO OU PORCELANATO COM PANO ÚMIDO. AF_04/2019</t>
  </si>
  <si>
    <t xml:space="preserve">LIMPEZA DE PISO CERÂMICO OU PORCELANATO UTILIZANDO DETERGENTE NEUTRO E ESCOVAÇÃO MANUAL.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</si>
  <si>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</si>
  <si>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</si>
  <si>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DETERGENTE NEUTRO E ESCOVAÇÃO MANUAL. AF_04/2019</t>
  </si>
  <si>
    <t xml:space="preserve">LIMPEZA DE REVESTIMENTO CERÂMICO EM PAREDE UTILIZANDO ÁCIDO MURIÁTICO. AF_04/2019</t>
  </si>
  <si>
    <t xml:space="preserve">LIMPEZA DE PISO DE LADRILHO HIDRÁULICO COM PANO ÚMIDO. AF_04/2019</t>
  </si>
  <si>
    <t xml:space="preserve">LIMPEZA DE PISO DE MÁRMORE/GRANITO UTILIZANDO DETERGENTE NEUTRO E ESCOVAÇÃO MANUAL. AF_04/2019</t>
  </si>
  <si>
    <t xml:space="preserve">LIMPEZA DE CONTRAPISO COM VASSOURA A SECO. AF_04/2019</t>
  </si>
  <si>
    <t xml:space="preserve">LIMPEZA DE LADRILHO HIDRÁULICO EM PAREDE COM PANO ÚMIDO. AF_04/2019</t>
  </si>
  <si>
    <t xml:space="preserve">LIMPEZA DE MÁRMORE/GRANITO EM PAREDE UTILIZANDO DETERGENTE NEUTRO E ESCOVAÇÃO MANUAL. AF_04/2019</t>
  </si>
  <si>
    <t xml:space="preserve">LIMPEZA DE SUPERFÍCIE COM JATO DE ALTA PRESSÃO. AF_04/2019</t>
  </si>
  <si>
    <t xml:space="preserve">LIMPEZA DE PIA INOX COM BANCADA DE PEDRA, INCLUSIVE METAIS CORRESPONDENTES. AF_04/2019</t>
  </si>
  <si>
    <t xml:space="preserve">LIMPEZA DE TANQUE OU LAVATÓRIO DE LOUÇA ISOLADO, INCLUSIVE METAIS CORRESPONDENTES. AF_04/2019</t>
  </si>
  <si>
    <t xml:space="preserve">LIMPEZA DE LAVATÓRIO DE LOUÇA COM BANCADA DE PEDRA, INCLUSIVE METAIS CORRESPONDENTES. AF_04/2019</t>
  </si>
  <si>
    <t xml:space="preserve">LIMPEZA DE BACIA SANITÁRIA, BIDÊ OU MICTÓRIO EM LOUÇA, INCLUSIVE METAIS CORRESPONDENTES. AF_04/2019</t>
  </si>
  <si>
    <t xml:space="preserve">LIMPEZA DE BANCADA DE PEDRA (MÁRMORE OU GRANITO). AF_04/2019</t>
  </si>
  <si>
    <t xml:space="preserve">LIMPEZA DE JANELA INTEIRAMENTE DE VIDRO. AF_04/2019</t>
  </si>
  <si>
    <t xml:space="preserve">LIMPEZA DE JANELA DE VIDRO COM CAIXILHO EM AÇO/ALUMÍNIO/PVC. AF_04/2019</t>
  </si>
  <si>
    <t xml:space="preserve">LIMPEZA DE PORTA DE MADEIRA. AF_04/2019</t>
  </si>
  <si>
    <t xml:space="preserve">LIMPEZA DE PORTA INTEIRAMENTE DE VIDRO. AF_04/2019</t>
  </si>
  <si>
    <t xml:space="preserve">LIMPEZA DE PORTA EM AÇO/ALUMÍNIO. AF_04/2019</t>
  </si>
  <si>
    <t xml:space="preserve">LIMPEZA DE PORTA DE VIDRO COM CAIXILHO EM AÇO/ ALUMÍNIO/ PVC. AF_04/2019</t>
  </si>
  <si>
    <t xml:space="preserve">LIMPEZA DE FORRO REMOVÍVEL COM PANO ÚMIDO. AF_04/2019</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</si>
  <si>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</si>
  <si>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</si>
  <si>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</si>
  <si>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</si>
  <si>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</si>
  <si>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</si>
  <si>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</si>
  <si>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</si>
  <si>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</si>
  <si>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</si>
  <si>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</si>
  <si>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</si>
  <si>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</si>
  <si>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</si>
  <si>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</si>
  <si>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</si>
  <si>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</si>
  <si>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</si>
  <si>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</si>
  <si>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</si>
  <si>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</si>
  <si>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</si>
  <si>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</si>
  <si>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</si>
  <si>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</si>
  <si>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</si>
  <si>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</si>
  <si>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</si>
  <si>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</si>
  <si>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</si>
  <si>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</si>
  <si>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</si>
  <si>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</si>
  <si>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</si>
  <si>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</si>
  <si>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</si>
  <si>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</si>
  <si>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</si>
  <si>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</si>
  <si>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</si>
  <si>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</si>
  <si>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</si>
  <si>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PLACAS E PILARETES DE CONCRETO,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</si>
  <si>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</si>
  <si>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</si>
  <si>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</si>
  <si>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</si>
  <si>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</si>
  <si>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</si>
  <si>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</si>
  <si>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</si>
  <si>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</si>
  <si>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</si>
  <si>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</si>
  <si>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</si>
  <si>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</si>
  <si>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</si>
  <si>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</si>
  <si>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</si>
  <si>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</si>
  <si>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</si>
  <si>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</si>
  <si>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</si>
  <si>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</si>
  <si>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</si>
  <si>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METAIS SANITÁRIOS, DE FORMA MANUAL, SEM REAPROVEITAMENTO. AF_12/2017</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</si>
  <si>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</si>
  <si>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</si>
  <si>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</si>
  <si>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</si>
  <si>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</si>
  <si>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</si>
  <si>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</si>
  <si>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</si>
  <si>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</si>
  <si>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</si>
  <si>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</si>
  <si>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</si>
  <si>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</si>
  <si>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</si>
  <si>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</si>
  <si>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</si>
  <si>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</si>
  <si>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</si>
  <si>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</si>
  <si>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</si>
  <si>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</si>
  <si>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</si>
  <si>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</si>
  <si>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</si>
  <si>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</si>
  <si>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</si>
  <si>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</si>
  <si>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</si>
  <si>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</si>
  <si>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</si>
  <si>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</si>
  <si>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</si>
  <si>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</si>
  <si>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</si>
  <si>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TRANSPORTE COM CAMINHÃO BASCULANTE DE 6 M³, EM VIA URBANA PAVIMENTADA, DMT ATÉ 30 KM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</si>
  <si>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</si>
  <si>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</si>
  <si>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</si>
  <si>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</si>
  <si>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</si>
  <si>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</si>
  <si>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</si>
  <si>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</si>
  <si>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</si>
  <si>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</si>
  <si>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</si>
  <si>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</si>
  <si>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</si>
  <si>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</si>
  <si>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</si>
  <si>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</si>
  <si>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</si>
  <si>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</si>
  <si>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</si>
  <si>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</si>
  <si>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</si>
  <si>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</si>
  <si>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</si>
  <si>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</si>
  <si>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</si>
  <si>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</si>
  <si>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</si>
  <si>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</si>
  <si>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</si>
  <si>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6 M³ - CARGA COM PÁ CARREGADEIRA (CAÇAMBA DE 1,7 A 2,8 M³ / 128 HP) E DESCARGA LIVRE (UNIDADE: M3).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</si>
  <si>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</si>
  <si>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</si>
  <si>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</si>
  <si>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</si>
  <si>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</si>
  <si>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</si>
  <si>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</si>
  <si>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</si>
  <si>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</si>
  <si>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</si>
  <si>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 DE TUBOS PLÁSTICOS, DN MENOR OU IGUAL A 100 MM, EM CAMINHÃO CARROCERIA 9T. AF_07/2020</t>
  </si>
  <si>
    <t xml:space="preserve">CARGA, MANOBRA E DESCARGA MANUAL DE TUBOS PLÁSTICOS, DN 200 MM, EM CAMINHÃO CARROCERIA 9T. AF_07/2020</t>
  </si>
  <si>
    <t xml:space="preserve">CARGA, MANOBRA E DESCARGA MANUAL DE TUBOS PLÁSTICOS, DN 150 MM, EM CAMINHÃO CARROCERIA 9T. AF_06/2021</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</si>
  <si>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</si>
  <si>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</si>
  <si>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</si>
  <si>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</si>
  <si>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</si>
  <si>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</si>
  <si>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</si>
  <si>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</si>
  <si>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</si>
  <si>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</si>
  <si>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</si>
  <si>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</si>
  <si>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</si>
  <si>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</si>
  <si>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</si>
  <si>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</si>
  <si>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</si>
  <si>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</si>
  <si>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</si>
  <si>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</si>
  <si>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</si>
  <si>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</si>
  <si>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</si>
  <si>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</si>
  <si>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</si>
  <si>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</si>
  <si>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</si>
  <si>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</si>
  <si>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</si>
  <si>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</si>
  <si>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</si>
  <si>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</si>
  <si>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</si>
  <si>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</si>
  <si>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</si>
  <si>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</si>
  <si>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</si>
  <si>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</si>
  <si>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</si>
  <si>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</si>
  <si>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</si>
  <si>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</si>
  <si>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</si>
  <si>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</si>
  <si>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</si>
  <si>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</si>
  <si>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</si>
  <si>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</si>
  <si>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</si>
  <si>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</si>
  <si>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</si>
  <si>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</si>
  <si>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</si>
  <si>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</si>
  <si>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</si>
  <si>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</si>
  <si>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</si>
  <si>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</si>
  <si>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</si>
  <si>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</si>
  <si>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</si>
  <si>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</si>
  <si>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</si>
  <si>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</si>
  <si>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</si>
  <si>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</si>
  <si>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</si>
  <si>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</si>
  <si>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</si>
  <si>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</si>
  <si>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</si>
  <si>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</si>
  <si>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</si>
  <si>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</si>
  <si>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</si>
  <si>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</si>
  <si>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</si>
  <si>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</si>
  <si>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</si>
  <si>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</si>
  <si>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</si>
  <si>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</si>
  <si>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</si>
  <si>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</si>
  <si>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</si>
  <si>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</si>
  <si>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</si>
  <si>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</si>
  <si>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</si>
  <si>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</si>
  <si>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</si>
  <si>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</si>
  <si>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</si>
  <si>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</si>
  <si>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EM PAVIMENTO CONCREGRAMA. AF_05/2018</t>
  </si>
  <si>
    <t xml:space="preserve">PLANTIO DE GRAMA BATATAIS EM PLACAS. AF_05/2018</t>
  </si>
  <si>
    <t xml:space="preserve">PLANTIO DE FORRAÇÃO. AF_05/2018</t>
  </si>
  <si>
    <t xml:space="preserve">PLANTIO DE GRAMA ESMERALDA OU SÃO CARLOS OU CURITIBANA, EM PLACAS. AF_05/2022</t>
  </si>
  <si>
    <t xml:space="preserve">INSTALAÇÃO DE ESQUI TRIPLO, EM TUBO DE AÇO CARBONO - EQUIPAMENTO DE GINÁSTICA PARA ACADEMIA AO AR LIVRE / ACADEMIA DA TERCEIRA IDADE - ATI, INSTALADO SOBRE PISO DE CONCRETO EXISTENTE. AF_10/2021</t>
  </si>
  <si>
    <t xml:space="preserve">INSTALAÇÃO DE MULTIEXERCITADOR COM SEIS FUNÇÕES, EM TUBO DE AÇO CARBONO - EQUIPAMENTO DE GINÁSTICA PARA ACADEMIA AO AR LIVRE / ACADEMIA DA TERCEIRA IDADE - ATI, INSTALADO SOBRE PISO DE CONCRETO EXISTENTE. AF_10/2021</t>
  </si>
  <si>
    <t xml:space="preserve">INSTALAÇÃO DE SIMULADOR DE CAMINHADA TRIPLO, EM TUBO DE AÇO CARBONO - EQUIPAMENTO DE GINÁSTICA PARA ACADEMIA AO AR LIVRE / ACADEMIA DA TERCEIRA IDADE - ATI, INSTALADO SOBRE PISO DE CONCRETO EXISTENTE. AF_10/2021</t>
  </si>
  <si>
    <t xml:space="preserve">INSTALAÇÃO DE SIMULADOR DE CAVALGADA TRIPLO, EM TUBO DE AÇO CARBONO - EQUIPAMENTO DE GINÁSTICA PARA ACADEMIA AO AR LIVRE / ACADEMIA DA TERCEIRA IDADE - ATI, INSTALADO SOBRE PISO DE CONCRETO EXISTENTE. AF_10/2021</t>
  </si>
  <si>
    <t xml:space="preserve">INSTALAÇÃO DE SIMULADOR DE REMO INDIVIDUAL, EM TUBO DE AÇO CARBONO - EQUIPAMENTO DE GINÁSTICA PARA ACADEMIA AO AR LIVRE / ACADEMIA DA TERCEIRA IDADE - ATI, INSTALADO SOBRE PISO DE CONCRETO EXISTENTE. AF_10/2021</t>
  </si>
  <si>
    <t xml:space="preserve">INSTALAÇÃO DE PRESSÃO DE PERNAS TRIPLO, EM TUBO DE AÇO CARBONO - EQUIPAMENTO DE GINÁSTICA PARA ACADEMIA AO AR LIVRE / ACADEMIA DA TERCEIRA IDADE - ATI, INSTALADO SOBRE SOLO. AF_10/2021</t>
  </si>
  <si>
    <t xml:space="preserve">INSTALAÇÃO DE ALONGADOR COM TRÊS ALTURAS, EM TUBO DE AÇO CARBONO - EQUIPAMENTO DE GINASTICA PARA ACADEMIA AO AR LIVRE / ACADEMIA DA TERCEIRA IDADE - ATI, INSTALADO SOBRE SOLO. AF_10/2021</t>
  </si>
  <si>
    <t xml:space="preserve">INSTALAÇÃO DE ROTAÇÃO DIAGONAL DUPLA, APARELHO TRIPLO, EM TUBO DE AÇO CARBONO - EQUIPAMENTO DE GINÁSTICA PARA ACADEMIA AO AR LIVRE / ACADEMIA DA TERCEIRA IDADE - ATI, INSTALADO SOBRE SOLO. AF_10/2021</t>
  </si>
  <si>
    <t xml:space="preserve">INSTALAÇÃO DE ROTAÇÃO VERTICAL DUPLO, EM TUBO DE AÇO CARBONO - EQUIPAMENTO DE GINÁSTICA PARA ACADEMIA AO AR LIVRE / ACADEMIA DA TERCEIRA IDADE - ATI, INSTALADO SOBRE SOLO. AF_10/2021</t>
  </si>
  <si>
    <t xml:space="preserve">INSTALAÇÃO DE SURF DUPLO, EM TUBO DE AÇO CARBONO - EQUIPAMENTO DE GINÁSTICA PARA ACADEMIA AO AR LIVRE / ACADEMIA DA TERCEIRA IDADE - ATI, INSTALADO SOBRE SOLO. AF_10/2021</t>
  </si>
  <si>
    <t xml:space="preserve">INSTALAÇÃO DE PLACA ORIENTATIVA SOBRE EXERCÍCIOS, 2,00M X 1,00M, EM TUBO DE AÇO CARBONO - PARA ACADEMIA AO AR LIVRE / ACADEMIA DA TERCEIRA IDADE - ATI, INSTALADO SOBRE SOLO. AF_10/2021</t>
  </si>
  <si>
    <t xml:space="preserve">INSTALAÇÃO DE PRESSÃO DE PERNAS TRIPLO, EM TUBO DE AÇO CARBONO - EQUIPAMENTO DE GINÁSTICA PARA ACADEMIA AO AR LIVRE / ACADEMIA DA TERCEIRA IDADE - ATI, INSTALADO SOBRE PISO DE CONCRETO EXISTENTE. AF_10/2021</t>
  </si>
  <si>
    <t xml:space="preserve">INSTALAÇÃO DE ALONGADOR COM TRÊS ALTURAS, EM TUBO DE AÇO CARBONO - EQUIPAMENTO DE GINÁSTICA PARA ACADEMIA AO AR LIVRE / ACADEMIA DA TERCEIRA IDADE - ATI, INSTALADO SOBRE PISO DE CONCRETO EXISTENTE. AF_10/2021</t>
  </si>
  <si>
    <t xml:space="preserve">INSTALAÇÃO DE ROTAÇÃO DIAGONAL DUPLA, APARELHO TRIPLO, EM TUBO DE AÇO CARBONO - EQUIPAMENTO DE GINÁSTICA PARA ACADEMIA AO AR LIVRE / ACADEMIA DA TERCEIRA IDADE - ATI, INSTALADO SOBRE PISO DE CONCRETO EXISTENTE. AF_10/2021</t>
  </si>
  <si>
    <t xml:space="preserve">INSTALAÇÃO DE ROTAÇÃO VERTICAL DUPLO, EM TUBO DE ACO CARBONO - EQUIPAMENTO DE GINASTICA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</si>
  <si>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</si>
  <si>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PISO DE CONCRETO EXISTENTE. AF_10/2021</t>
  </si>
  <si>
    <t xml:space="preserve">INSTALAÇÃO DE BANCO METÁLICO COM ENCOSTO, 1,60 M DE COMPRIMENTO, EM TUBO DE AÇO CARBONO COM PINTURA ELETROSTÁTICA, SOBRE PISO DE CONCRETO EXISTENTE. AF_11/2021</t>
  </si>
  <si>
    <t xml:space="preserve">INSTALAÇÃO DE LIXEIRA METÁLICA DUPLA, CAPACIDADE DE 60 L, EM TUBO DE AÇO CARBONO E CESTOS EM CHAPA DE AÇO COM PINTURA ELETROSTÁTICA, SOBRE PISO DE CONCRETO EXISTENTE. AF_11/2021</t>
  </si>
  <si>
    <t xml:space="preserve">INSTALAÇÃO DE LIXEIRA METÁLICA DUPLA, CAPACIDADE DE 60 L, EM TUBO DE AÇO CARBONO E CESTOS EM CHAPA DE AÇO COM PINTURA ELETROSTÁTICA, SOBRE SOLO. AF_11/2021</t>
  </si>
  <si>
    <t xml:space="preserve">INSTALAÇÃO DE PERGOLADO DE MADEIRA, EM MAÇARANDUBA, ANGELIM OU EQUIVALENTE DA REGIÃO, FIXADO COM CONCRETO SOBRE PISO DE CONCRETO EXISTENTE. AF_11/2021</t>
  </si>
  <si>
    <t xml:space="preserve">INSTALAÇÃO DE PERGOLADO DE MADEIRA, EM MAÇARANDUBA, ANGELIM OU EQUIVALENTE DA REGIÃO, FIXADO COM CONCRETO SOBRE SOLO. AF_11/2021</t>
  </si>
  <si>
    <t xml:space="preserve">PAR DE TABELAS DE BASQUETE DE COMPENSADO NAVAL, COM AROS E REDES - FORNECIMENTO E INSTALAÇÃO. AF_03/2022</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</si>
  <si>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</si>
  <si>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</si>
  <si>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</si>
  <si>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</si>
  <si>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</si>
  <si>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</si>
  <si>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</si>
  <si>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</si>
  <si>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</si>
  <si>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</si>
  <si>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</si>
  <si>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</si>
  <si>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</si>
  <si>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</si>
  <si>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</si>
  <si>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</si>
  <si>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</si>
  <si>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</si>
  <si>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</si>
  <si>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</si>
  <si>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</si>
  <si>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</si>
  <si>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</si>
  <si>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</si>
  <si>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</si>
  <si>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</si>
  <si>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</si>
  <si>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</si>
  <si>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</si>
  <si>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</si>
  <si>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</si>
  <si>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</si>
  <si>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</si>
  <si>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</si>
  <si>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</si>
  <si>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</si>
  <si>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</si>
  <si>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</si>
  <si>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</si>
  <si>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</si>
  <si>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</si>
  <si>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</si>
  <si>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</si>
  <si>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</si>
  <si>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</si>
  <si>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</si>
  <si>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</si>
  <si>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</si>
  <si>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</si>
  <si>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</si>
  <si>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</si>
  <si>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</si>
  <si>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</si>
  <si>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</si>
  <si>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</si>
  <si>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</si>
  <si>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</si>
  <si>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</si>
  <si>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</si>
  <si>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</si>
  <si>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</si>
  <si>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</si>
  <si>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</si>
  <si>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</si>
  <si>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</si>
  <si>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</si>
  <si>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</si>
  <si>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</si>
  <si>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</si>
  <si>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</si>
  <si>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</si>
  <si>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</si>
  <si>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</si>
  <si>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</si>
  <si>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</si>
  <si>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</si>
  <si>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</si>
  <si>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</si>
  <si>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</si>
  <si>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</si>
  <si>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</si>
  <si>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</si>
  <si>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</si>
  <si>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</si>
  <si>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</si>
  <si>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</si>
  <si>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</si>
  <si>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</si>
  <si>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</si>
  <si>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</si>
  <si>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</si>
  <si>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</si>
  <si>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</si>
  <si>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</si>
  <si>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</si>
  <si>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</si>
  <si>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</si>
  <si>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</si>
  <si>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</si>
  <si>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</si>
  <si>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</si>
  <si>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</si>
  <si>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</si>
  <si>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</si>
  <si>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</si>
  <si>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</si>
  <si>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</si>
  <si>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</si>
  <si>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</si>
  <si>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</si>
  <si>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</si>
  <si>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</si>
  <si>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</si>
  <si>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</si>
  <si>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</si>
  <si>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</si>
  <si>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</si>
  <si>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</si>
  <si>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</si>
  <si>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</si>
  <si>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</si>
  <si>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</si>
  <si>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</si>
  <si>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</si>
  <si>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</si>
  <si>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</si>
  <si>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</si>
  <si>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</si>
  <si>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</si>
  <si>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</si>
  <si>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</si>
  <si>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</si>
  <si>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</si>
  <si>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</si>
  <si>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</si>
  <si>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</si>
  <si>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</si>
  <si>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</si>
  <si>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</si>
  <si>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</si>
  <si>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</si>
  <si>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</si>
  <si>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</si>
  <si>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</si>
  <si>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</si>
  <si>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</si>
  <si>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</si>
  <si>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</si>
  <si>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</si>
  <si>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</si>
  <si>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</si>
  <si>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</si>
  <si>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</si>
  <si>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</si>
  <si>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</si>
  <si>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</si>
  <si>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</si>
  <si>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</si>
  <si>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</si>
  <si>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</si>
  <si>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</si>
  <si>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</si>
  <si>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</si>
  <si>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</si>
  <si>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</si>
  <si>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</si>
  <si>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</si>
  <si>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</si>
  <si>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</si>
  <si>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</si>
  <si>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</si>
  <si>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</si>
  <si>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</si>
  <si>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</si>
  <si>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</si>
  <si>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</si>
  <si>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</si>
  <si>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</si>
  <si>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</si>
  <si>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</si>
  <si>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</si>
  <si>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</si>
  <si>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</si>
  <si>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</si>
  <si>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</si>
  <si>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</si>
  <si>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</si>
  <si>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</si>
  <si>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</si>
  <si>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</si>
  <si>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</si>
  <si>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</si>
  <si>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</si>
  <si>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</si>
  <si>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</si>
  <si>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</si>
  <si>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</si>
  <si>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</si>
  <si>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</si>
  <si>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</si>
  <si>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</si>
  <si>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</si>
  <si>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</si>
  <si>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</si>
  <si>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</si>
  <si>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</si>
  <si>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</si>
  <si>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</si>
  <si>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</si>
  <si>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</si>
  <si>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</si>
  <si>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</si>
  <si>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</si>
  <si>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</si>
  <si>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</si>
  <si>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</si>
  <si>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</si>
  <si>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</si>
  <si>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</si>
  <si>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</si>
  <si>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</si>
  <si>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</si>
  <si>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</si>
  <si>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</si>
  <si>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</si>
  <si>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</si>
  <si>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</si>
  <si>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</si>
  <si>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</si>
  <si>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</si>
  <si>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</si>
  <si>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</si>
  <si>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</si>
  <si>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</si>
  <si>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</si>
  <si>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</si>
  <si>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</si>
  <si>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</si>
  <si>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</si>
  <si>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</si>
  <si>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</si>
  <si>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</si>
  <si>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</si>
  <si>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</si>
  <si>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MONTADOR DE ELETROELETRÔNICOS COM ENCARGOS COMPLEMENTARES</t>
  </si>
  <si>
    <t xml:space="preserve">MECÂNICO DE REFRIGERAÇÃO COM ENCARGOS COMPLEMENTARES</t>
  </si>
  <si>
    <t xml:space="preserve">TÉCNICO EM SEGURANÇA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</si>
  <si>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</si>
  <si>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</si>
  <si>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</si>
  <si>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</si>
  <si>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</si>
  <si>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</si>
  <si>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</si>
  <si>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</si>
  <si>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</si>
  <si>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</si>
  <si>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ENGENHEIRO CIVIL SENIOR (ENCARGOS COMPLEMENTARES) - HORISTA</t>
  </si>
  <si>
    <t xml:space="preserve">CURSO DE CAPACITAÇÃO PARA ENGENHEIRO SANITARISTA (ENCARGOS COMPLEMENTARES) - HORISTA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</si>
  <si>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</si>
  <si>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</si>
  <si>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</si>
  <si>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</si>
  <si>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</si>
  <si>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</si>
  <si>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</si>
  <si>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</si>
  <si>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</si>
  <si>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</si>
  <si>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</si>
  <si>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</si>
  <si>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</si>
  <si>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</si>
  <si>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</si>
  <si>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</si>
  <si>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</si>
  <si>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</si>
  <si>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</si>
  <si>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</si>
  <si>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</si>
  <si>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</si>
  <si>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</si>
  <si>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</si>
  <si>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</si>
  <si>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</si>
  <si>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</si>
  <si>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</si>
  <si>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</si>
  <si>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</si>
  <si>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ENGENHEIRO CIVIL SENIOR (ENCARGOS COMPLEMENTARES) - MENSALISTA</t>
  </si>
  <si>
    <t xml:space="preserve">CURSO DE CAPACITAÇÃO PARA ENGENHEIRO ELETRICISTA (ENCARGOS COMPLEMENTARES) - MENSALISTA</t>
  </si>
  <si>
    <t xml:space="preserve">CURSO DE CAPACITAÇÃO PARA ENGENHEIRO SANITARISTA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</si>
  <si>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</si>
  <si>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</si>
  <si>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</si>
  <si>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</si>
  <si>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</si>
  <si>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</si>
  <si>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</si>
  <si>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</si>
  <si>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</si>
  <si>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</si>
  <si>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</si>
  <si>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</si>
  <si>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</si>
  <si>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</si>
  <si>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DE ONIBUS / MICRO-ONIBUS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</si>
  <si>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</si>
  <si>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</si>
  <si>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</si>
  <si>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</si>
  <si>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</si>
  <si>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</si>
  <si>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</si>
  <si>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</si>
  <si>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</si>
  <si>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</si>
  <si>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</si>
  <si>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</si>
  <si>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</si>
  <si>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</si>
  <si>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</si>
  <si>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</si>
  <si>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</si>
  <si>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</si>
  <si>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TRATOR - EXCLUSIVE AGROPECUARIA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</si>
  <si>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</si>
  <si>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</si>
  <si>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</si>
  <si>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</si>
  <si>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</si>
  <si>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</si>
  <si>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</si>
  <si>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RASTELEIRO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</si>
  <si>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</si>
  <si>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</si>
  <si>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</si>
  <si>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</si>
  <si>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</si>
  <si>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</si>
  <si>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</si>
  <si>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</si>
  <si>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</si>
  <si>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</si>
  <si>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ENGENHEIRO CIVIL SENIOR COM ENCARGOS COMPLEMENTARES</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</si>
  <si>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</si>
  <si>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</si>
  <si>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</si>
  <si>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</si>
  <si>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</si>
  <si>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</si>
  <si>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</si>
  <si>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</si>
  <si>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</si>
  <si>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</si>
  <si>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</si>
  <si>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</si>
  <si>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</si>
  <si>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</si>
  <si>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</si>
  <si>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</si>
  <si>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</si>
  <si>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</si>
  <si>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</si>
  <si>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</si>
  <si>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</si>
  <si>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</si>
  <si>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</si>
  <si>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</si>
  <si>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DE ÔNIBUS / MICRO-ÔNIBUS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</si>
  <si>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</si>
  <si>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</si>
  <si>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</si>
  <si>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</si>
  <si>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</si>
  <si>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</si>
  <si>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</si>
  <si>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</si>
  <si>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</si>
  <si>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</si>
  <si>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</si>
  <si>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OPERADOR DE TRATOR - EXCLUSIVE AGROPECUÁRIA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</si>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</sst>
</file>

<file path=xl/styles.xml><?xml version="1.0" encoding="utf-8"?>
<styleSheet xmlns="http://schemas.openxmlformats.org/spreadsheetml/2006/main">
  <numFmts count="24">
    <numFmt numFmtId="164" formatCode="General"/>
    <numFmt numFmtId="165" formatCode="d/m/yyyy"/>
    <numFmt numFmtId="166" formatCode="mmm/yy"/>
    <numFmt numFmtId="167" formatCode="&quot;R$ &quot;#,##0.00"/>
    <numFmt numFmtId="168" formatCode="General"/>
    <numFmt numFmtId="169" formatCode="0.00"/>
    <numFmt numFmtId="170" formatCode="&quot;R$ &quot;#,##0.00"/>
    <numFmt numFmtId="171" formatCode="_-&quot;R$ &quot;* #,##0.00_-;&quot;-R$ &quot;* #,##0.00_-;_-&quot;R$ &quot;* \-??_-;_-@_-"/>
    <numFmt numFmtId="172" formatCode="0.00%"/>
    <numFmt numFmtId="173" formatCode="0%"/>
    <numFmt numFmtId="174" formatCode="#,##0.00"/>
    <numFmt numFmtId="175" formatCode="0.000%"/>
    <numFmt numFmtId="176" formatCode="#,##0.00\ ;&quot; (&quot;#,##0.00\);&quot; -&quot;#\ ;@\ "/>
    <numFmt numFmtId="177" formatCode="&quot; R$ &quot;#,##0.00\ ;&quot;-R$ &quot;#,##0.00\ ;&quot; R$ -&quot;#\ ;@\ "/>
    <numFmt numFmtId="178" formatCode="00&quot; dias&quot;"/>
    <numFmt numFmtId="179" formatCode="_-* #,##0.00_-;\-* #,##0.00_-;_-* \-??_-;_-@_-"/>
    <numFmt numFmtId="180" formatCode="&quot;MAT&quot;"/>
    <numFmt numFmtId="181" formatCode="dd/mm/yy"/>
    <numFmt numFmtId="182" formatCode="&quot;ISS do MUNICIPIO: &quot;0%"/>
    <numFmt numFmtId="183" formatCode="&quot;AC+S+R+G = &quot;0.00%"/>
    <numFmt numFmtId="184" formatCode="&quot;DF = &quot;0.00%"/>
    <numFmt numFmtId="185" formatCode="&quot;L = &quot;0.00%"/>
    <numFmt numFmtId="186" formatCode="&quot; = &quot;0.00"/>
    <numFmt numFmtId="187" formatCode="&quot;BDI = &quot;0.00%"/>
  </numFmts>
  <fonts count="38">
    <font>
      <sz val="11"/>
      <color rgb="FF000000"/>
      <name val="Calibri"/>
      <family val="2"/>
      <charset val="1"/>
    </font>
    <font>
      <sz val="10"/>
      <name val="Arial"/>
      <family val="0"/>
    </font>
    <font>
      <sz val="10"/>
      <name val="Arial"/>
      <family val="0"/>
    </font>
    <font>
      <sz val="10"/>
      <name val="Arial"/>
      <family val="0"/>
    </font>
    <font>
      <b val="true"/>
      <sz val="12"/>
      <color rgb="FF000000"/>
      <name val="Calibri"/>
      <family val="2"/>
      <charset val="1"/>
    </font>
    <font>
      <b val="true"/>
      <i val="true"/>
      <u val="single"/>
      <sz val="10"/>
      <color rgb="FF000000"/>
      <name val="Calibri"/>
      <family val="2"/>
      <charset val="1"/>
    </font>
    <font>
      <b val="true"/>
      <sz val="11"/>
      <color rgb="FF000000"/>
      <name val="Calibri"/>
      <family val="2"/>
      <charset val="1"/>
    </font>
    <font>
      <sz val="10"/>
      <color rgb="FF000000"/>
      <name val="Arial"/>
      <family val="2"/>
      <charset val="1"/>
    </font>
    <font>
      <sz val="11"/>
      <color rgb="FF000000"/>
      <name val="Arial"/>
      <family val="2"/>
      <charset val="1"/>
    </font>
    <font>
      <b val="true"/>
      <sz val="14"/>
      <color rgb="FF000000"/>
      <name val="Arial"/>
      <family val="2"/>
      <charset val="1"/>
    </font>
    <font>
      <b val="true"/>
      <sz val="12"/>
      <color rgb="FF000000"/>
      <name val="Arial"/>
      <family val="2"/>
      <charset val="1"/>
    </font>
    <font>
      <sz val="14"/>
      <color rgb="FF000000"/>
      <name val="Arial"/>
      <family val="2"/>
      <charset val="1"/>
    </font>
    <font>
      <sz val="12"/>
      <color rgb="FF000000"/>
      <name val="Arial"/>
      <family val="2"/>
      <charset val="1"/>
    </font>
    <font>
      <b val="true"/>
      <sz val="10"/>
      <color rgb="FF000000"/>
      <name val="Arial"/>
      <family val="2"/>
      <charset val="1"/>
    </font>
    <font>
      <b val="true"/>
      <sz val="11"/>
      <color rgb="FF000000"/>
      <name val="Arial"/>
      <family val="2"/>
      <charset val="1"/>
    </font>
    <font>
      <b val="true"/>
      <sz val="10"/>
      <color rgb="FF000000"/>
      <name val="Arial"/>
      <family val="0"/>
    </font>
    <font>
      <sz val="10"/>
      <color rgb="FF000000"/>
      <name val="Arial"/>
      <family val="0"/>
    </font>
    <font>
      <sz val="10"/>
      <name val="Arial"/>
      <family val="2"/>
      <charset val="1"/>
    </font>
    <font>
      <sz val="11"/>
      <name val="Arial"/>
      <family val="2"/>
      <charset val="1"/>
    </font>
    <font>
      <b val="true"/>
      <sz val="11"/>
      <name val="Arial"/>
      <family val="2"/>
      <charset val="1"/>
    </font>
    <font>
      <b val="true"/>
      <sz val="12"/>
      <name val="Arial"/>
      <family val="2"/>
      <charset val="1"/>
    </font>
    <font>
      <b val="true"/>
      <sz val="10"/>
      <name val="Arial"/>
      <family val="2"/>
      <charset val="1"/>
    </font>
    <font>
      <b val="true"/>
      <sz val="8"/>
      <color rgb="FF000000"/>
      <name val="Verdana"/>
      <family val="2"/>
      <charset val="1"/>
    </font>
    <font>
      <sz val="8"/>
      <color rgb="FF000000"/>
      <name val="Verdana"/>
      <family val="2"/>
      <charset val="1"/>
    </font>
    <font>
      <sz val="8"/>
      <color rgb="FF000000"/>
      <name val="Arial"/>
      <family val="2"/>
      <charset val="1"/>
    </font>
    <font>
      <sz val="8"/>
      <color rgb="FF003366"/>
      <name val="Verdana"/>
      <family val="2"/>
      <charset val="1"/>
    </font>
    <font>
      <u val="single"/>
      <sz val="11"/>
      <color rgb="FF0563C1"/>
      <name val="Calibri"/>
      <family val="2"/>
      <charset val="1"/>
    </font>
    <font>
      <sz val="10"/>
      <color rgb="FF243E60"/>
      <name val="Open Sans"/>
      <family val="2"/>
      <charset val="1"/>
    </font>
    <font>
      <b val="true"/>
      <sz val="10"/>
      <color rgb="FFFF0000"/>
      <name val="Arial"/>
      <family val="2"/>
      <charset val="1"/>
    </font>
    <font>
      <i val="true"/>
      <sz val="10"/>
      <color rgb="FF000000"/>
      <name val="Arial"/>
      <family val="2"/>
      <charset val="1"/>
    </font>
    <font>
      <b val="true"/>
      <i val="true"/>
      <sz val="11"/>
      <color rgb="FF000000"/>
      <name val="Arial"/>
      <family val="2"/>
      <charset val="1"/>
    </font>
    <font>
      <sz val="11"/>
      <color rgb="FF000000"/>
      <name val="Cambria Math"/>
      <family val="0"/>
    </font>
    <font>
      <sz val="11"/>
      <color rgb="FF000000"/>
      <name val="Calibri"/>
      <family val="0"/>
    </font>
    <font>
      <sz val="11"/>
      <name val="Calibri"/>
      <family val="2"/>
      <charset val="1"/>
    </font>
    <font>
      <sz val="8"/>
      <name val="Verdana"/>
      <family val="2"/>
      <charset val="1"/>
    </font>
    <font>
      <b val="true"/>
      <sz val="14"/>
      <name val="Arial"/>
      <family val="2"/>
      <charset val="1"/>
    </font>
    <font>
      <b val="true"/>
      <sz val="8"/>
      <name val="Arial"/>
      <family val="2"/>
      <charset val="1"/>
    </font>
    <font>
      <b val="true"/>
      <sz val="8"/>
      <name val="Verdana"/>
      <family val="2"/>
      <charset val="1"/>
    </font>
  </fonts>
  <fills count="13">
    <fill>
      <patternFill patternType="none"/>
    </fill>
    <fill>
      <patternFill patternType="gray125"/>
    </fill>
    <fill>
      <patternFill patternType="solid">
        <fgColor rgb="FFFFFFFF"/>
        <bgColor rgb="FFF5F5F5"/>
      </patternFill>
    </fill>
    <fill>
      <patternFill patternType="solid">
        <fgColor rgb="FFFAC090"/>
        <bgColor rgb="FFCCCCCC"/>
      </patternFill>
    </fill>
    <fill>
      <patternFill patternType="solid">
        <fgColor rgb="FF33CCFF"/>
        <bgColor rgb="FF00CCFF"/>
      </patternFill>
    </fill>
    <fill>
      <patternFill patternType="solid">
        <fgColor rgb="FFD9D9D9"/>
        <bgColor rgb="FFDAE3F3"/>
      </patternFill>
    </fill>
    <fill>
      <patternFill patternType="solid">
        <fgColor rgb="FFE6E6E6"/>
        <bgColor rgb="FFE7E6E6"/>
      </patternFill>
    </fill>
    <fill>
      <patternFill patternType="solid">
        <fgColor rgb="FFF5F5F5"/>
        <bgColor rgb="FFFFFFFF"/>
      </patternFill>
    </fill>
    <fill>
      <patternFill patternType="solid">
        <fgColor rgb="FFE7E6E6"/>
        <bgColor rgb="FFE6E6E6"/>
      </patternFill>
    </fill>
    <fill>
      <patternFill patternType="solid">
        <fgColor rgb="FFE46C0A"/>
        <bgColor rgb="FFFF9900"/>
      </patternFill>
    </fill>
    <fill>
      <patternFill patternType="solid">
        <fgColor rgb="FFCCCCCC"/>
        <bgColor rgb="FFD9D9D9"/>
      </patternFill>
    </fill>
    <fill>
      <patternFill patternType="solid">
        <fgColor rgb="FFE6E6FF"/>
        <bgColor rgb="FFDAE3F3"/>
      </patternFill>
    </fill>
    <fill>
      <patternFill patternType="solid">
        <fgColor rgb="FFDAE3F3"/>
        <bgColor rgb="FFE6E6FF"/>
      </patternFill>
    </fill>
  </fills>
  <borders count="28">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thin"/>
      <bottom/>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top/>
      <bottom style="thin"/>
      <diagonal/>
    </border>
    <border diagonalUp="false" diagonalDown="false">
      <left/>
      <right/>
      <top style="hair"/>
      <bottom style="thin"/>
      <diagonal/>
    </border>
    <border diagonalUp="false" diagonalDown="false">
      <left/>
      <right style="thin"/>
      <top style="hair"/>
      <bottom style="thin"/>
      <diagonal/>
    </border>
    <border diagonalUp="false" diagonalDown="false">
      <left/>
      <right style="thin"/>
      <top style="thin"/>
      <bottom/>
      <diagonal/>
    </border>
    <border diagonalUp="false" diagonalDown="false">
      <left/>
      <right/>
      <top/>
      <bottom style="thin"/>
      <diagonal/>
    </border>
    <border diagonalUp="false" diagonalDown="false">
      <left/>
      <right style="thin"/>
      <top/>
      <bottom style="thin"/>
      <diagonal/>
    </border>
    <border diagonalUp="false" diagonalDown="false">
      <left style="hair"/>
      <right style="hair"/>
      <top style="hair"/>
      <bottom style="hair"/>
      <diagonal/>
    </border>
    <border diagonalUp="false" diagonalDown="false">
      <left style="thin"/>
      <right/>
      <top/>
      <bottom/>
      <diagonal/>
    </border>
    <border diagonalUp="false" diagonalDown="false">
      <left/>
      <right style="thin"/>
      <top/>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9"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164" fontId="26" fillId="0" borderId="0" applyFont="true" applyBorder="false" applyAlignment="true" applyProtection="false">
      <alignment horizontal="general" vertical="bottom" textRotation="0" wrapText="false" indent="0" shrinkToFit="false"/>
    </xf>
    <xf numFmtId="176" fontId="17" fillId="0" borderId="0" applyFont="true" applyBorder="false" applyAlignment="true" applyProtection="false">
      <alignment horizontal="general" vertical="bottom" textRotation="0" wrapText="false" indent="0" shrinkToFit="false"/>
    </xf>
  </cellStyleXfs>
  <cellXfs count="29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4" fillId="0" borderId="4"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5" fillId="0" borderId="5"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false" applyAlignment="true" applyProtection="false">
      <alignment horizontal="left" vertical="top"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5" fontId="6" fillId="0" borderId="0" xfId="0" applyFont="true" applyBorder="false" applyAlignment="true" applyProtection="false">
      <alignment horizontal="left" vertical="bottom" textRotation="0" wrapText="false" indent="0" shrinkToFit="false"/>
      <protection locked="true" hidden="false"/>
    </xf>
    <xf numFmtId="166" fontId="0" fillId="0" borderId="0" xfId="0" applyFont="true" applyBorder="false" applyAlignment="true" applyProtection="false">
      <alignment horizontal="left"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10" fillId="0" borderId="10" xfId="0" applyFont="true" applyBorder="true" applyAlignment="true" applyProtection="false">
      <alignment horizontal="center" vertical="center" textRotation="0" wrapText="false" indent="0" shrinkToFit="false"/>
      <protection locked="true" hidden="false"/>
    </xf>
    <xf numFmtId="167" fontId="11" fillId="0" borderId="10"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8" fontId="12" fillId="0" borderId="10" xfId="0" applyFont="true" applyBorder="true" applyAlignment="true" applyProtection="false">
      <alignment horizontal="left" vertical="center" textRotation="0" wrapText="true" indent="0" shrinkToFit="false"/>
      <protection locked="true" hidden="false"/>
    </xf>
    <xf numFmtId="165" fontId="12" fillId="0" borderId="10" xfId="0" applyFont="true" applyBorder="true" applyAlignment="true" applyProtection="false">
      <alignment horizontal="center" vertical="center" textRotation="0" wrapText="false" indent="0" shrinkToFit="false"/>
      <protection locked="true" hidden="false"/>
    </xf>
    <xf numFmtId="167" fontId="12" fillId="0" borderId="10" xfId="0" applyFont="true" applyBorder="true" applyAlignment="true" applyProtection="false">
      <alignment horizontal="center" vertical="center" textRotation="0" wrapText="false" indent="0" shrinkToFit="false"/>
      <protection locked="true" hidden="false"/>
    </xf>
    <xf numFmtId="167" fontId="11" fillId="0" borderId="0" xfId="0" applyFont="true" applyBorder="fals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center" vertical="center" textRotation="0" wrapText="false" indent="0" shrinkToFit="false"/>
      <protection locked="true" hidden="false"/>
    </xf>
    <xf numFmtId="164" fontId="13" fillId="0" borderId="10" xfId="0" applyFont="true" applyBorder="true" applyAlignment="true" applyProtection="false">
      <alignment horizontal="center" vertical="center" textRotation="0" wrapText="true" indent="0" shrinkToFit="false"/>
      <protection locked="true" hidden="false"/>
    </xf>
    <xf numFmtId="169" fontId="13" fillId="0" borderId="10" xfId="0" applyFont="true" applyBorder="true" applyAlignment="true" applyProtection="false">
      <alignment horizontal="center" vertical="center" textRotation="0" wrapText="false" indent="0" shrinkToFit="false"/>
      <protection locked="true" hidden="false"/>
    </xf>
    <xf numFmtId="167" fontId="13" fillId="0" borderId="1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center" vertical="center" textRotation="0" wrapText="false" indent="0" shrinkToFit="false"/>
      <protection locked="true" hidden="false"/>
    </xf>
    <xf numFmtId="164" fontId="14" fillId="0" borderId="10" xfId="0" applyFont="true" applyBorder="true" applyAlignment="true" applyProtection="false">
      <alignment horizontal="center" vertical="center" textRotation="0" wrapText="false" indent="0" shrinkToFit="false"/>
      <protection locked="true" hidden="false"/>
    </xf>
    <xf numFmtId="164" fontId="7" fillId="0" borderId="10" xfId="0" applyFont="true" applyBorder="true" applyAlignment="true" applyProtection="false">
      <alignment horizontal="center" vertical="center" textRotation="0" wrapText="false" indent="0" shrinkToFit="false"/>
      <protection locked="true" hidden="false"/>
    </xf>
    <xf numFmtId="164" fontId="7" fillId="0" borderId="10" xfId="0" applyFont="true" applyBorder="true" applyAlignment="true" applyProtection="false">
      <alignment horizontal="center" vertical="center" textRotation="0" wrapText="true" indent="0" shrinkToFit="false"/>
      <protection locked="true" hidden="false"/>
    </xf>
    <xf numFmtId="169" fontId="7" fillId="0" borderId="10" xfId="0" applyFont="true" applyBorder="true" applyAlignment="true" applyProtection="false">
      <alignment horizontal="center" vertical="center" textRotation="0" wrapText="false" indent="0" shrinkToFit="false"/>
      <protection locked="true" hidden="false"/>
    </xf>
    <xf numFmtId="167" fontId="7" fillId="0" borderId="10" xfId="0" applyFont="true" applyBorder="true" applyAlignment="true" applyProtection="false">
      <alignment horizontal="center" vertical="center" textRotation="0" wrapText="false" indent="0" shrinkToFit="false"/>
      <protection locked="true" hidden="false"/>
    </xf>
    <xf numFmtId="164" fontId="8" fillId="0" borderId="10" xfId="0" applyFont="true" applyBorder="true" applyAlignment="true" applyProtection="false">
      <alignment horizontal="general" vertical="center" textRotation="0" wrapText="false" indent="0" shrinkToFit="false"/>
      <protection locked="true" hidden="false"/>
    </xf>
    <xf numFmtId="164" fontId="7" fillId="0" borderId="10" xfId="0" applyFont="true" applyBorder="true" applyAlignment="false" applyProtection="false">
      <alignment horizontal="general" vertical="bottom" textRotation="0" wrapText="false" indent="0" shrinkToFit="false"/>
      <protection locked="true" hidden="false"/>
    </xf>
    <xf numFmtId="164" fontId="7" fillId="0" borderId="10" xfId="0" applyFont="true" applyBorder="true" applyAlignment="true" applyProtection="false">
      <alignment horizontal="general" vertical="bottom" textRotation="0" wrapText="true" indent="0" shrinkToFit="false"/>
      <protection locked="true" hidden="false"/>
    </xf>
    <xf numFmtId="164" fontId="7" fillId="0" borderId="10" xfId="0" applyFont="true" applyBorder="true" applyAlignment="true" applyProtection="false">
      <alignment horizontal="center" vertical="bottom" textRotation="0" wrapText="false" indent="0" shrinkToFit="false"/>
      <protection locked="true" hidden="false"/>
    </xf>
    <xf numFmtId="169" fontId="7" fillId="0" borderId="10" xfId="0" applyFont="true" applyBorder="true" applyAlignment="true" applyProtection="false">
      <alignment horizontal="center" vertical="bottom" textRotation="0" wrapText="false" indent="0" shrinkToFit="false"/>
      <protection locked="true" hidden="false"/>
    </xf>
    <xf numFmtId="170" fontId="7" fillId="0" borderId="10" xfId="0" applyFont="true" applyBorder="true" applyAlignment="true" applyProtection="false">
      <alignment horizontal="center" vertical="bottom" textRotation="0" wrapText="false" indent="0" shrinkToFit="false"/>
      <protection locked="true" hidden="false"/>
    </xf>
    <xf numFmtId="167" fontId="8" fillId="0" borderId="0" xfId="0" applyFont="true" applyBorder="false" applyAlignment="true" applyProtection="false">
      <alignment horizontal="general" vertical="center" textRotation="0" wrapText="false" indent="0" shrinkToFit="false"/>
      <protection locked="true" hidden="false"/>
    </xf>
    <xf numFmtId="171" fontId="8" fillId="0" borderId="0"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7" fillId="2" borderId="10" xfId="0" applyFont="true" applyBorder="true" applyAlignment="false" applyProtection="false">
      <alignment horizontal="general" vertical="bottom" textRotation="0" wrapText="false" indent="0" shrinkToFit="false"/>
      <protection locked="true" hidden="false"/>
    </xf>
    <xf numFmtId="164" fontId="7" fillId="2" borderId="10" xfId="0" applyFont="true" applyBorder="true" applyAlignment="true" applyProtection="false">
      <alignment horizontal="general" vertical="bottom" textRotation="0" wrapText="true" indent="0" shrinkToFit="false"/>
      <protection locked="true" hidden="false"/>
    </xf>
    <xf numFmtId="164" fontId="7" fillId="2" borderId="10" xfId="0" applyFont="true" applyBorder="true" applyAlignment="true" applyProtection="false">
      <alignment horizontal="center" vertical="bottom" textRotation="0" wrapText="false" indent="0" shrinkToFit="false"/>
      <protection locked="true" hidden="false"/>
    </xf>
    <xf numFmtId="169" fontId="7" fillId="2" borderId="10" xfId="0" applyFont="true" applyBorder="true" applyAlignment="true" applyProtection="false">
      <alignment horizontal="center" vertical="bottom" textRotation="0" wrapText="false" indent="0" shrinkToFit="false"/>
      <protection locked="true" hidden="false"/>
    </xf>
    <xf numFmtId="167" fontId="7" fillId="2" borderId="10" xfId="0" applyFont="true" applyBorder="true" applyAlignment="true" applyProtection="false">
      <alignment horizontal="center" vertical="center" textRotation="0" wrapText="false" indent="0" shrinkToFit="false"/>
      <protection locked="true" hidden="false"/>
    </xf>
    <xf numFmtId="170" fontId="7" fillId="2" borderId="10" xfId="0" applyFont="true" applyBorder="true" applyAlignment="true" applyProtection="false">
      <alignment horizontal="center" vertical="bottom" textRotation="0" wrapText="false" indent="0" shrinkToFit="false"/>
      <protection locked="true" hidden="false"/>
    </xf>
    <xf numFmtId="164" fontId="7" fillId="0" borderId="11" xfId="0" applyFont="true" applyBorder="true" applyAlignment="true" applyProtection="false">
      <alignment horizontal="general" vertical="center" textRotation="0" wrapText="false" indent="0" shrinkToFit="false"/>
      <protection locked="true" hidden="false"/>
    </xf>
    <xf numFmtId="164" fontId="7" fillId="0" borderId="12" xfId="0" applyFont="true" applyBorder="true" applyAlignment="true" applyProtection="false">
      <alignment horizontal="general" vertical="center" textRotation="0" wrapText="false" indent="0" shrinkToFit="false"/>
      <protection locked="true" hidden="false"/>
    </xf>
    <xf numFmtId="164" fontId="7" fillId="0" borderId="12" xfId="0" applyFont="true" applyBorder="true" applyAlignment="true" applyProtection="false">
      <alignment horizontal="general" vertical="center" textRotation="0" wrapText="true" indent="0" shrinkToFit="false"/>
      <protection locked="true" hidden="false"/>
    </xf>
    <xf numFmtId="164" fontId="7" fillId="0" borderId="12" xfId="0" applyFont="true" applyBorder="true" applyAlignment="true" applyProtection="false">
      <alignment horizontal="center" vertical="center" textRotation="0" wrapText="false" indent="0" shrinkToFit="false"/>
      <protection locked="true" hidden="false"/>
    </xf>
    <xf numFmtId="169" fontId="7" fillId="0" borderId="12" xfId="0" applyFont="true" applyBorder="true" applyAlignment="true" applyProtection="false">
      <alignment horizontal="center" vertical="center" textRotation="0" wrapText="false" indent="0" shrinkToFit="false"/>
      <protection locked="true" hidden="false"/>
    </xf>
    <xf numFmtId="167" fontId="7" fillId="0" borderId="12" xfId="0" applyFont="true" applyBorder="true" applyAlignment="true" applyProtection="false">
      <alignment horizontal="center" vertical="center" textRotation="0" wrapText="false" indent="0" shrinkToFit="false"/>
      <protection locked="true" hidden="false"/>
    </xf>
    <xf numFmtId="167" fontId="7" fillId="0" borderId="13" xfId="0" applyFont="true" applyBorder="true" applyAlignment="true" applyProtection="false">
      <alignment horizontal="center" vertical="center" textRotation="0" wrapText="false" indent="0" shrinkToFit="false"/>
      <protection locked="true" hidden="false"/>
    </xf>
    <xf numFmtId="167" fontId="13" fillId="0" borderId="11" xfId="0" applyFont="true" applyBorder="true" applyAlignment="true" applyProtection="false">
      <alignment horizontal="right" vertical="center" textRotation="0" wrapText="false" indent="0" shrinkToFit="false"/>
      <protection locked="true" hidden="false"/>
    </xf>
    <xf numFmtId="167" fontId="13" fillId="0" borderId="12" xfId="0" applyFont="true" applyBorder="true" applyAlignment="true" applyProtection="false">
      <alignment horizontal="right" vertical="center" textRotation="0" wrapText="false" indent="0" shrinkToFit="false"/>
      <protection locked="true" hidden="false"/>
    </xf>
    <xf numFmtId="167" fontId="13" fillId="0" borderId="12" xfId="0" applyFont="true" applyBorder="true" applyAlignment="true" applyProtection="false">
      <alignment horizontal="right" vertical="center" textRotation="0" wrapText="true" indent="0" shrinkToFit="false"/>
      <protection locked="true" hidden="false"/>
    </xf>
    <xf numFmtId="167" fontId="13" fillId="0" borderId="13" xfId="0" applyFont="true" applyBorder="true" applyAlignment="true" applyProtection="false">
      <alignment horizontal="right"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7" fontId="14" fillId="0" borderId="0" xfId="0" applyFont="true" applyBorder="false" applyAlignment="true" applyProtection="false">
      <alignment horizontal="general" vertical="center" textRotation="0" wrapText="false" indent="0" shrinkToFit="false"/>
      <protection locked="true" hidden="false"/>
    </xf>
    <xf numFmtId="167" fontId="13" fillId="0" borderId="10" xfId="0" applyFont="true" applyBorder="true" applyAlignment="true" applyProtection="false">
      <alignment horizontal="right" vertical="center" textRotation="0" wrapText="false" indent="0" shrinkToFit="false"/>
      <protection locked="true" hidden="false"/>
    </xf>
    <xf numFmtId="172" fontId="13" fillId="0" borderId="10" xfId="0" applyFont="true" applyBorder="true" applyAlignment="true" applyProtection="false">
      <alignment horizontal="center" vertical="center" textRotation="0" wrapText="false" indent="0" shrinkToFit="false"/>
      <protection locked="true" hidden="false"/>
    </xf>
    <xf numFmtId="172" fontId="14" fillId="0" borderId="0" xfId="19" applyFont="true" applyBorder="true" applyAlignment="true" applyProtection="true">
      <alignment horizontal="general" vertical="center" textRotation="0" wrapText="false" indent="0" shrinkToFit="false"/>
      <protection locked="true" hidden="false"/>
    </xf>
    <xf numFmtId="167" fontId="13" fillId="0" borderId="11"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left" vertical="center" textRotation="0" wrapText="tru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74" fontId="7" fillId="0" borderId="0" xfId="0" applyFont="true" applyBorder="false" applyAlignment="true" applyProtection="false">
      <alignment horizontal="left" vertical="center" textRotation="0" wrapText="false" indent="0" shrinkToFit="false"/>
      <protection locked="true" hidden="false"/>
    </xf>
    <xf numFmtId="167" fontId="8" fillId="0" borderId="0" xfId="0" applyFont="true" applyBorder="false" applyAlignment="true" applyProtection="false">
      <alignment horizontal="left"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false" indent="0" shrinkToFit="false"/>
      <protection locked="true" hidden="false"/>
    </xf>
    <xf numFmtId="175" fontId="8" fillId="0" borderId="0" xfId="19" applyFont="true" applyBorder="true" applyAlignment="true" applyProtection="true">
      <alignment horizontal="left" vertical="center" textRotation="0" wrapText="false" indent="0" shrinkToFit="false"/>
      <protection locked="true" hidden="false"/>
    </xf>
    <xf numFmtId="167" fontId="14" fillId="0" borderId="0" xfId="0" applyFont="true" applyBorder="false" applyAlignment="true" applyProtection="false">
      <alignment horizontal="left" vertical="center" textRotation="0" wrapText="false" indent="0" shrinkToFit="false"/>
      <protection locked="true" hidden="false"/>
    </xf>
    <xf numFmtId="164" fontId="17" fillId="0" borderId="0" xfId="21" applyFont="false" applyBorder="true" applyAlignment="false" applyProtection="true">
      <alignment horizontal="general" vertical="bottom" textRotation="0" wrapText="false" indent="0" shrinkToFit="false"/>
      <protection locked="true" hidden="false"/>
    </xf>
    <xf numFmtId="164" fontId="18" fillId="0" borderId="0" xfId="21" applyFont="true" applyBorder="true" applyAlignment="false" applyProtection="true">
      <alignment horizontal="general" vertical="bottom" textRotation="0" wrapText="false" indent="0" shrinkToFit="false"/>
      <protection locked="true" hidden="false"/>
    </xf>
    <xf numFmtId="164" fontId="9" fillId="0" borderId="10" xfId="21" applyFont="true" applyBorder="true" applyAlignment="true" applyProtection="true">
      <alignment horizontal="center" vertical="center" textRotation="0" wrapText="true" indent="0" shrinkToFit="false"/>
      <protection locked="true" hidden="false"/>
    </xf>
    <xf numFmtId="164" fontId="10" fillId="0" borderId="10" xfId="21" applyFont="true" applyBorder="true" applyAlignment="true" applyProtection="true">
      <alignment horizontal="center" vertical="center" textRotation="0" wrapText="false" indent="0" shrinkToFit="false"/>
      <protection locked="true" hidden="false"/>
    </xf>
    <xf numFmtId="168" fontId="12" fillId="0" borderId="10" xfId="21" applyFont="true" applyBorder="true" applyAlignment="true" applyProtection="true">
      <alignment horizontal="center" vertical="center" textRotation="0" wrapText="true" indent="0" shrinkToFit="false"/>
      <protection locked="true" hidden="false"/>
    </xf>
    <xf numFmtId="165" fontId="12" fillId="0" borderId="10" xfId="21" applyFont="true" applyBorder="true" applyAlignment="true" applyProtection="true">
      <alignment horizontal="center" vertical="center" textRotation="0" wrapText="false" indent="0" shrinkToFit="false"/>
      <protection locked="true" hidden="false"/>
    </xf>
    <xf numFmtId="177" fontId="0" fillId="0" borderId="0" xfId="0" applyFont="false" applyBorder="false" applyAlignment="false" applyProtection="false">
      <alignment horizontal="general" vertical="bottom" textRotation="0" wrapText="false" indent="0" shrinkToFit="false"/>
      <protection locked="true" hidden="false"/>
    </xf>
    <xf numFmtId="168" fontId="12" fillId="0" borderId="10" xfId="21" applyFont="true" applyBorder="true" applyAlignment="true" applyProtection="true">
      <alignment horizontal="center" vertical="center" textRotation="0" wrapText="false" indent="0" shrinkToFit="false"/>
      <protection locked="true" hidden="false"/>
    </xf>
    <xf numFmtId="164" fontId="8" fillId="0" borderId="0" xfId="21" applyFont="true" applyBorder="true" applyAlignment="false" applyProtection="true">
      <alignment horizontal="general" vertical="bottom" textRotation="0" wrapText="false" indent="0" shrinkToFit="false"/>
      <protection locked="true" hidden="false"/>
    </xf>
    <xf numFmtId="164" fontId="14" fillId="0" borderId="0" xfId="21" applyFont="true" applyBorder="true" applyAlignment="false" applyProtection="true">
      <alignment horizontal="general" vertical="bottom" textRotation="0" wrapText="false" indent="0" shrinkToFit="false"/>
      <protection locked="true" hidden="false"/>
    </xf>
    <xf numFmtId="177" fontId="8" fillId="0" borderId="0" xfId="21" applyFont="true" applyBorder="true" applyAlignment="true" applyProtection="true">
      <alignment horizontal="center" vertical="bottom" textRotation="0" wrapText="false" indent="0" shrinkToFit="false"/>
      <protection locked="true" hidden="false"/>
    </xf>
    <xf numFmtId="172" fontId="8" fillId="0" borderId="0" xfId="21" applyFont="true" applyBorder="true" applyAlignment="true" applyProtection="true">
      <alignment horizontal="center" vertical="bottom" textRotation="0" wrapText="false" indent="0" shrinkToFit="false"/>
      <protection locked="true" hidden="false"/>
    </xf>
    <xf numFmtId="177" fontId="8" fillId="0" borderId="0" xfId="21" applyFont="true" applyBorder="true" applyAlignment="true" applyProtection="true">
      <alignment horizontal="center" vertical="center" textRotation="0" wrapText="false" indent="0" shrinkToFit="false"/>
      <protection locked="true" hidden="false"/>
    </xf>
    <xf numFmtId="177" fontId="8" fillId="0" borderId="0" xfId="21" applyFont="true" applyBorder="true" applyAlignment="false" applyProtection="true">
      <alignment horizontal="general" vertical="bottom" textRotation="0" wrapText="false" indent="0" shrinkToFit="false"/>
      <protection locked="true" hidden="false"/>
    </xf>
    <xf numFmtId="164" fontId="14" fillId="0" borderId="14" xfId="21" applyFont="true" applyBorder="true" applyAlignment="true" applyProtection="true">
      <alignment horizontal="center" vertical="center" textRotation="0" wrapText="false" indent="0" shrinkToFit="false"/>
      <protection locked="true" hidden="false"/>
    </xf>
    <xf numFmtId="164" fontId="14" fillId="0" borderId="14" xfId="21" applyFont="true" applyBorder="true" applyAlignment="true" applyProtection="true">
      <alignment horizontal="center" vertical="center" textRotation="0" wrapText="true" indent="0" shrinkToFit="false"/>
      <protection locked="true" hidden="false"/>
    </xf>
    <xf numFmtId="164" fontId="14" fillId="0" borderId="10" xfId="21" applyFont="true" applyBorder="true" applyAlignment="true" applyProtection="true">
      <alignment horizontal="center" vertical="center" textRotation="0" wrapText="false" indent="0" shrinkToFit="false"/>
      <protection locked="true" hidden="false"/>
    </xf>
    <xf numFmtId="164" fontId="14" fillId="0" borderId="0" xfId="21" applyFont="true" applyBorder="true" applyAlignment="true" applyProtection="true">
      <alignment horizontal="center" vertical="center" textRotation="0" wrapText="false" indent="0" shrinkToFit="false"/>
      <protection locked="true" hidden="false"/>
    </xf>
    <xf numFmtId="164" fontId="8" fillId="0" borderId="0" xfId="21" applyFont="true" applyBorder="true" applyAlignment="true" applyProtection="true">
      <alignment horizontal="center" vertical="bottom" textRotation="0" wrapText="false" indent="0" shrinkToFit="false"/>
      <protection locked="true" hidden="false"/>
    </xf>
    <xf numFmtId="164" fontId="8" fillId="0" borderId="0" xfId="21" applyFont="true" applyBorder="true" applyAlignment="true" applyProtection="true">
      <alignment horizontal="general" vertical="bottom" textRotation="0" wrapText="true" indent="0" shrinkToFit="false"/>
      <protection locked="true" hidden="false"/>
    </xf>
    <xf numFmtId="164" fontId="14" fillId="0" borderId="10" xfId="21" applyFont="true" applyBorder="true" applyAlignment="true" applyProtection="true">
      <alignment horizontal="center" vertical="center" textRotation="0" wrapText="true" indent="0" shrinkToFit="false"/>
      <protection locked="true" hidden="false"/>
    </xf>
    <xf numFmtId="164" fontId="8" fillId="0" borderId="0" xfId="21" applyFont="true" applyBorder="true" applyAlignment="true" applyProtection="true">
      <alignment horizontal="center" vertical="bottom" textRotation="0" wrapText="true" indent="0" shrinkToFit="false"/>
      <protection locked="true" hidden="false"/>
    </xf>
    <xf numFmtId="178" fontId="14" fillId="0" borderId="14" xfId="21" applyFont="true" applyBorder="true" applyAlignment="true" applyProtection="true">
      <alignment horizontal="center" vertical="center" textRotation="0" wrapText="true" indent="0" shrinkToFit="false"/>
      <protection locked="true" hidden="false"/>
    </xf>
    <xf numFmtId="164" fontId="14" fillId="0" borderId="15" xfId="21" applyFont="true" applyBorder="true" applyAlignment="true" applyProtection="true">
      <alignment horizontal="general" vertical="bottom" textRotation="0" wrapText="true" indent="0" shrinkToFit="false"/>
      <protection locked="true" hidden="false"/>
    </xf>
    <xf numFmtId="164" fontId="14" fillId="0" borderId="12" xfId="21" applyFont="true" applyBorder="true" applyAlignment="true" applyProtection="true">
      <alignment horizontal="general" vertical="bottom" textRotation="0" wrapText="true" indent="0" shrinkToFit="false"/>
      <protection locked="true" hidden="false"/>
    </xf>
    <xf numFmtId="177" fontId="8" fillId="0" borderId="12" xfId="21" applyFont="true" applyBorder="true" applyAlignment="true" applyProtection="true">
      <alignment horizontal="center" vertical="bottom" textRotation="0" wrapText="true" indent="0" shrinkToFit="false"/>
      <protection locked="true" hidden="false"/>
    </xf>
    <xf numFmtId="172" fontId="8" fillId="0" borderId="12" xfId="21" applyFont="true" applyBorder="true" applyAlignment="true" applyProtection="true">
      <alignment horizontal="center" vertical="bottom" textRotation="0" wrapText="true" indent="0" shrinkToFit="false"/>
      <protection locked="true" hidden="false"/>
    </xf>
    <xf numFmtId="177" fontId="8" fillId="0" borderId="16" xfId="21" applyFont="true" applyBorder="true" applyAlignment="true" applyProtection="true">
      <alignment horizontal="center" vertical="center" textRotation="0" wrapText="true" indent="0" shrinkToFit="false"/>
      <protection locked="true" hidden="false"/>
    </xf>
    <xf numFmtId="177" fontId="8" fillId="0" borderId="0" xfId="21" applyFont="true" applyBorder="true" applyAlignment="true" applyProtection="true">
      <alignment horizontal="center" vertical="bottom" textRotation="0" wrapText="true" indent="0" shrinkToFit="false"/>
      <protection locked="true" hidden="false"/>
    </xf>
    <xf numFmtId="177" fontId="8" fillId="0" borderId="0" xfId="21" applyFont="true" applyBorder="true" applyAlignment="true" applyProtection="true">
      <alignment horizontal="general" vertical="bottom" textRotation="0" wrapText="true" indent="0" shrinkToFit="false"/>
      <protection locked="true" hidden="false"/>
    </xf>
    <xf numFmtId="164" fontId="8" fillId="0" borderId="15" xfId="0" applyFont="true" applyBorder="true" applyAlignment="true" applyProtection="false">
      <alignment horizontal="general" vertical="center" textRotation="0" wrapText="false" indent="0" shrinkToFit="false"/>
      <protection locked="true" hidden="false"/>
    </xf>
    <xf numFmtId="168" fontId="14" fillId="0" borderId="17" xfId="21" applyFont="true" applyBorder="true" applyAlignment="false" applyProtection="true">
      <alignment horizontal="general" vertical="bottom" textRotation="0" wrapText="false" indent="0" shrinkToFit="false"/>
      <protection locked="true" hidden="false"/>
    </xf>
    <xf numFmtId="177" fontId="8" fillId="0" borderId="17" xfId="21" applyFont="true" applyBorder="true" applyAlignment="true" applyProtection="true">
      <alignment horizontal="center" vertical="bottom" textRotation="0" wrapText="false" indent="0" shrinkToFit="false"/>
      <protection locked="true" hidden="false"/>
    </xf>
    <xf numFmtId="172" fontId="8" fillId="0" borderId="17" xfId="21" applyFont="true" applyBorder="true" applyAlignment="true" applyProtection="true">
      <alignment horizontal="center" vertical="bottom" textRotation="0" wrapText="false" indent="0" shrinkToFit="false"/>
      <protection locked="true" hidden="false"/>
    </xf>
    <xf numFmtId="172" fontId="14" fillId="0" borderId="18" xfId="21" applyFont="true" applyBorder="true" applyAlignment="true" applyProtection="true">
      <alignment horizontal="center" vertical="bottom" textRotation="0" wrapText="false" indent="0" shrinkToFit="false"/>
      <protection locked="true" hidden="false"/>
    </xf>
    <xf numFmtId="172" fontId="18" fillId="3" borderId="10" xfId="21" applyFont="true" applyBorder="true" applyAlignment="true" applyProtection="true">
      <alignment horizontal="center" vertical="center" textRotation="0" wrapText="false" indent="0" shrinkToFit="false"/>
      <protection locked="true" hidden="false"/>
    </xf>
    <xf numFmtId="173" fontId="8" fillId="0" borderId="0" xfId="21" applyFont="true" applyBorder="true" applyAlignment="false" applyProtection="true">
      <alignment horizontal="general" vertical="bottom" textRotation="0" wrapText="false" indent="0" shrinkToFit="false"/>
      <protection locked="true" hidden="false"/>
    </xf>
    <xf numFmtId="164" fontId="8" fillId="0" borderId="19" xfId="0" applyFont="true" applyBorder="true" applyAlignment="true" applyProtection="false">
      <alignment horizontal="general" vertical="center" textRotation="0" wrapText="false" indent="0" shrinkToFit="false"/>
      <protection locked="true" hidden="false"/>
    </xf>
    <xf numFmtId="164" fontId="8" fillId="0" borderId="20" xfId="21" applyFont="true" applyBorder="true" applyAlignment="false" applyProtection="true">
      <alignment horizontal="general" vertical="bottom" textRotation="0" wrapText="false" indent="0" shrinkToFit="false"/>
      <protection locked="true" hidden="false"/>
    </xf>
    <xf numFmtId="177" fontId="8" fillId="0" borderId="20" xfId="21" applyFont="true" applyBorder="true" applyAlignment="true" applyProtection="true">
      <alignment horizontal="center" vertical="bottom" textRotation="0" wrapText="false" indent="0" shrinkToFit="false"/>
      <protection locked="true" hidden="false"/>
    </xf>
    <xf numFmtId="177" fontId="14" fillId="0" borderId="21" xfId="21" applyFont="true" applyBorder="true" applyAlignment="true" applyProtection="true">
      <alignment horizontal="center" vertical="bottom" textRotation="0" wrapText="false" indent="0" shrinkToFit="false"/>
      <protection locked="true" hidden="false"/>
    </xf>
    <xf numFmtId="167" fontId="18" fillId="0" borderId="10" xfId="21" applyFont="true" applyBorder="true" applyAlignment="true" applyProtection="true">
      <alignment horizontal="center" vertical="center" textRotation="0" wrapText="false" indent="0" shrinkToFit="false"/>
      <protection locked="true" hidden="false"/>
    </xf>
    <xf numFmtId="168" fontId="8" fillId="0" borderId="17" xfId="21" applyFont="true" applyBorder="true" applyAlignment="false" applyProtection="true">
      <alignment horizontal="general" vertical="bottom" textRotation="0" wrapText="false" indent="0" shrinkToFit="false"/>
      <protection locked="true" hidden="false"/>
    </xf>
    <xf numFmtId="172" fontId="18" fillId="4" borderId="10" xfId="21" applyFont="true" applyBorder="true" applyAlignment="true" applyProtection="true">
      <alignment horizontal="center" vertical="center" textRotation="0" wrapText="false" indent="0" shrinkToFit="false"/>
      <protection locked="true" hidden="false"/>
    </xf>
    <xf numFmtId="172" fontId="18" fillId="0" borderId="10" xfId="21" applyFont="true" applyBorder="true" applyAlignment="true" applyProtection="true">
      <alignment horizontal="center" vertical="center" textRotation="0" wrapText="false" indent="0" shrinkToFit="false"/>
      <protection locked="true" hidden="false"/>
    </xf>
    <xf numFmtId="172" fontId="18" fillId="2" borderId="10" xfId="21" applyFont="true" applyBorder="true" applyAlignment="true" applyProtection="true">
      <alignment horizontal="center" vertical="center" textRotation="0" wrapText="false" indent="0" shrinkToFit="false"/>
      <protection locked="true" hidden="false"/>
    </xf>
    <xf numFmtId="164" fontId="19" fillId="5" borderId="15" xfId="21" applyFont="true" applyBorder="true" applyAlignment="true" applyProtection="true">
      <alignment horizontal="left" vertical="bottom" textRotation="0" wrapText="false" indent="0" shrinkToFit="false"/>
      <protection locked="true" hidden="false"/>
    </xf>
    <xf numFmtId="177" fontId="8" fillId="5" borderId="16" xfId="21" applyFont="true" applyBorder="true" applyAlignment="true" applyProtection="true">
      <alignment horizontal="center" vertical="bottom" textRotation="0" wrapText="false" indent="0" shrinkToFit="false"/>
      <protection locked="true" hidden="false"/>
    </xf>
    <xf numFmtId="172" fontId="8" fillId="5" borderId="22" xfId="21" applyFont="true" applyBorder="true" applyAlignment="true" applyProtection="true">
      <alignment horizontal="center" vertical="bottom" textRotation="0" wrapText="false" indent="0" shrinkToFit="false"/>
      <protection locked="true" hidden="false"/>
    </xf>
    <xf numFmtId="172" fontId="14" fillId="5" borderId="12" xfId="21" applyFont="true" applyBorder="true" applyAlignment="true" applyProtection="true">
      <alignment horizontal="center" vertical="bottom" textRotation="0" wrapText="false" indent="0" shrinkToFit="false"/>
      <protection locked="true" hidden="false"/>
    </xf>
    <xf numFmtId="172" fontId="8" fillId="5" borderId="10" xfId="21" applyFont="true" applyBorder="true" applyAlignment="true" applyProtection="true">
      <alignment horizontal="center" vertical="center" textRotation="0" wrapText="false" indent="0" shrinkToFit="false"/>
      <protection locked="true" hidden="false"/>
    </xf>
    <xf numFmtId="164" fontId="8" fillId="5" borderId="19" xfId="21" applyFont="true" applyBorder="true" applyAlignment="false" applyProtection="true">
      <alignment horizontal="general" vertical="bottom" textRotation="0" wrapText="false" indent="0" shrinkToFit="false"/>
      <protection locked="true" hidden="false"/>
    </xf>
    <xf numFmtId="164" fontId="8" fillId="5" borderId="23" xfId="21" applyFont="true" applyBorder="true" applyAlignment="false" applyProtection="true">
      <alignment horizontal="general" vertical="bottom" textRotation="0" wrapText="false" indent="0" shrinkToFit="false"/>
      <protection locked="true" hidden="false"/>
    </xf>
    <xf numFmtId="177" fontId="8" fillId="5" borderId="23" xfId="21" applyFont="true" applyBorder="true" applyAlignment="true" applyProtection="true">
      <alignment horizontal="center" vertical="bottom" textRotation="0" wrapText="false" indent="0" shrinkToFit="false"/>
      <protection locked="true" hidden="false"/>
    </xf>
    <xf numFmtId="177" fontId="8" fillId="5" borderId="24" xfId="21" applyFont="true" applyBorder="true" applyAlignment="true" applyProtection="true">
      <alignment horizontal="center" vertical="bottom" textRotation="0" wrapText="false" indent="0" shrinkToFit="false"/>
      <protection locked="true" hidden="false"/>
    </xf>
    <xf numFmtId="177" fontId="14" fillId="5" borderId="12" xfId="21" applyFont="true" applyBorder="true" applyAlignment="true" applyProtection="true">
      <alignment horizontal="center" vertical="bottom" textRotation="0" wrapText="false" indent="0" shrinkToFit="false"/>
      <protection locked="true" hidden="false"/>
    </xf>
    <xf numFmtId="167" fontId="8" fillId="5" borderId="10" xfId="21" applyFont="true" applyBorder="true" applyAlignment="true" applyProtection="true">
      <alignment horizontal="center" vertical="center" textRotation="0" wrapText="false" indent="0" shrinkToFit="false"/>
      <protection locked="true" hidden="false"/>
    </xf>
    <xf numFmtId="177" fontId="14" fillId="0" borderId="0" xfId="21" applyFont="true" applyBorder="true" applyAlignment="true" applyProtection="true">
      <alignment horizontal="center" vertical="bottom" textRotation="0" wrapText="false" indent="0" shrinkToFit="false"/>
      <protection locked="true" hidden="false"/>
    </xf>
    <xf numFmtId="167" fontId="8" fillId="0" borderId="0" xfId="21" applyFont="true" applyBorder="true" applyAlignment="true" applyProtection="true">
      <alignment horizontal="center" vertical="center" textRotation="0" wrapText="false" indent="0" shrinkToFit="false"/>
      <protection locked="true" hidden="false"/>
    </xf>
    <xf numFmtId="164" fontId="17" fillId="0" borderId="0" xfId="21" applyFont="false" applyBorder="true" applyAlignment="true" applyProtection="true">
      <alignment horizontal="general" vertical="bottom" textRotation="0" wrapText="true" indent="0" shrinkToFit="false"/>
      <protection locked="true" hidden="false"/>
    </xf>
    <xf numFmtId="164" fontId="18" fillId="0" borderId="0" xfId="21" applyFont="true" applyBorder="true" applyAlignment="true" applyProtection="tru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20" fillId="0" borderId="10" xfId="21" applyFont="true" applyBorder="true" applyAlignment="true" applyProtection="true">
      <alignment horizontal="center" vertical="center" textRotation="0" wrapText="true" indent="0" shrinkToFit="false"/>
      <protection locked="true" hidden="false"/>
    </xf>
    <xf numFmtId="164" fontId="21" fillId="0" borderId="10" xfId="21" applyFont="true" applyBorder="true" applyAlignment="true" applyProtection="true">
      <alignment horizontal="center" vertical="center" textRotation="0" wrapText="true" indent="0" shrinkToFit="false"/>
      <protection locked="true" hidden="false"/>
    </xf>
    <xf numFmtId="168" fontId="17" fillId="0" borderId="10" xfId="21" applyFont="false" applyBorder="true" applyAlignment="true" applyProtection="true">
      <alignment horizontal="left" vertical="center" textRotation="0" wrapText="true" indent="0" shrinkToFit="false"/>
      <protection locked="true" hidden="false"/>
    </xf>
    <xf numFmtId="165" fontId="17" fillId="0" borderId="10" xfId="15" applyFont="true" applyBorder="true" applyAlignment="true" applyProtection="true">
      <alignment horizontal="center" vertical="center" textRotation="0" wrapText="true" indent="0" shrinkToFit="false"/>
      <protection locked="true" hidden="false"/>
    </xf>
    <xf numFmtId="164" fontId="22" fillId="6" borderId="10" xfId="0" applyFont="true" applyBorder="true" applyAlignment="true" applyProtection="false">
      <alignment horizontal="left" vertical="center" textRotation="0" wrapText="true" indent="0" shrinkToFit="false"/>
      <protection locked="true" hidden="false"/>
    </xf>
    <xf numFmtId="164" fontId="22" fillId="6" borderId="10" xfId="0" applyFont="true" applyBorder="true" applyAlignment="true" applyProtection="false">
      <alignment horizontal="center" vertical="center" textRotation="0" wrapText="true" indent="0" shrinkToFit="false"/>
      <protection locked="true" hidden="false"/>
    </xf>
    <xf numFmtId="164" fontId="22" fillId="6" borderId="10" xfId="0" applyFont="true" applyBorder="true" applyAlignment="true" applyProtection="false">
      <alignment horizontal="right" vertical="center" textRotation="0" wrapText="true" indent="0" shrinkToFit="false"/>
      <protection locked="true" hidden="false"/>
    </xf>
    <xf numFmtId="164" fontId="23" fillId="2" borderId="11" xfId="0" applyFont="true" applyBorder="true" applyAlignment="true" applyProtection="false">
      <alignment horizontal="general" vertical="center" textRotation="0" wrapText="false" indent="0" shrinkToFit="false"/>
      <protection locked="true" hidden="false"/>
    </xf>
    <xf numFmtId="164" fontId="23" fillId="2" borderId="12" xfId="0" applyFont="true" applyBorder="true" applyAlignment="true" applyProtection="false">
      <alignment horizontal="general" vertical="center" textRotation="0" wrapText="true" indent="0" shrinkToFit="false"/>
      <protection locked="true" hidden="false"/>
    </xf>
    <xf numFmtId="164" fontId="23" fillId="2" borderId="12" xfId="0" applyFont="true" applyBorder="true" applyAlignment="true" applyProtection="false">
      <alignment horizontal="general" vertical="center" textRotation="0" wrapText="false" indent="0" shrinkToFit="false"/>
      <protection locked="true" hidden="false"/>
    </xf>
    <xf numFmtId="164" fontId="22" fillId="0" borderId="10" xfId="0" applyFont="true" applyBorder="true" applyAlignment="true" applyProtection="false">
      <alignment horizontal="left" vertical="center" textRotation="0" wrapText="false" indent="0" shrinkToFit="false"/>
      <protection locked="true" hidden="false"/>
    </xf>
    <xf numFmtId="164" fontId="22" fillId="0" borderId="11" xfId="0" applyFont="true" applyBorder="true" applyAlignment="true" applyProtection="false">
      <alignment horizontal="general" vertical="center" textRotation="0" wrapText="true" indent="0" shrinkToFit="false"/>
      <protection locked="true" hidden="false"/>
    </xf>
    <xf numFmtId="164" fontId="22" fillId="0" borderId="12" xfId="0" applyFont="true" applyBorder="true" applyAlignment="true" applyProtection="false">
      <alignment horizontal="general" vertical="center" textRotation="0" wrapText="false" indent="0" shrinkToFit="false"/>
      <protection locked="true" hidden="false"/>
    </xf>
    <xf numFmtId="164" fontId="23" fillId="6" borderId="10" xfId="0" applyFont="true" applyBorder="true" applyAlignment="true" applyProtection="false">
      <alignment horizontal="left" vertical="center" textRotation="0" wrapText="false" indent="0" shrinkToFit="false"/>
      <protection locked="true" hidden="false"/>
    </xf>
    <xf numFmtId="164" fontId="23" fillId="6" borderId="10" xfId="0" applyFont="true" applyBorder="true" applyAlignment="true" applyProtection="false">
      <alignment horizontal="left" vertical="center" textRotation="0" wrapText="true" indent="0" shrinkToFit="false"/>
      <protection locked="true" hidden="false"/>
    </xf>
    <xf numFmtId="164" fontId="23" fillId="6" borderId="10" xfId="0" applyFont="true" applyBorder="true" applyAlignment="true" applyProtection="false">
      <alignment horizontal="center" vertical="center" textRotation="0" wrapText="false" indent="0" shrinkToFit="false"/>
      <protection locked="true" hidden="false"/>
    </xf>
    <xf numFmtId="164" fontId="23" fillId="6" borderId="10" xfId="0" applyFont="true" applyBorder="true" applyAlignment="true" applyProtection="false">
      <alignment horizontal="right" vertical="center" textRotation="0" wrapText="false" indent="0" shrinkToFit="false"/>
      <protection locked="true" hidden="false"/>
    </xf>
    <xf numFmtId="174" fontId="23" fillId="6" borderId="10" xfId="0" applyFont="true" applyBorder="true" applyAlignment="true" applyProtection="false">
      <alignment horizontal="right" vertical="center" textRotation="0" wrapText="false" indent="0" shrinkToFit="false"/>
      <protection locked="true" hidden="false"/>
    </xf>
    <xf numFmtId="164" fontId="23" fillId="0" borderId="10" xfId="0" applyFont="true" applyBorder="true" applyAlignment="true" applyProtection="false">
      <alignment horizontal="right" vertical="center" textRotation="0" wrapText="false" indent="0" shrinkToFit="false"/>
      <protection locked="true" hidden="false"/>
    </xf>
    <xf numFmtId="164" fontId="23" fillId="0" borderId="10" xfId="0" applyFont="true" applyBorder="true" applyAlignment="true" applyProtection="false">
      <alignment horizontal="left" vertical="center" textRotation="0" wrapText="true" indent="0" shrinkToFit="false"/>
      <protection locked="true" hidden="false"/>
    </xf>
    <xf numFmtId="164" fontId="23" fillId="0" borderId="10" xfId="0" applyFont="true" applyBorder="true" applyAlignment="true" applyProtection="false">
      <alignment horizontal="center" vertical="center" textRotation="0" wrapText="false" indent="0" shrinkToFit="false"/>
      <protection locked="true" hidden="false"/>
    </xf>
    <xf numFmtId="169" fontId="24" fillId="0" borderId="10" xfId="0" applyFont="true" applyBorder="true" applyAlignment="true" applyProtection="false">
      <alignment horizontal="right" vertical="center" textRotation="0" wrapText="false" indent="0" shrinkToFit="false"/>
      <protection locked="true" hidden="false"/>
    </xf>
    <xf numFmtId="168" fontId="24" fillId="0" borderId="10" xfId="0" applyFont="true" applyBorder="true" applyAlignment="true" applyProtection="false">
      <alignment horizontal="right" vertical="center" textRotation="0" wrapText="false" indent="0" shrinkToFit="false"/>
      <protection locked="true" hidden="false"/>
    </xf>
    <xf numFmtId="164" fontId="25" fillId="7" borderId="10" xfId="0" applyFont="true" applyBorder="true" applyAlignment="true" applyProtection="false">
      <alignment horizontal="left" vertical="center" textRotation="0" wrapText="false" indent="0" shrinkToFit="false"/>
      <protection locked="true" hidden="false"/>
    </xf>
    <xf numFmtId="164" fontId="25" fillId="7" borderId="10" xfId="0" applyFont="true" applyBorder="true" applyAlignment="true" applyProtection="false">
      <alignment horizontal="left" vertical="center" textRotation="0" wrapText="true" indent="0" shrinkToFit="false"/>
      <protection locked="true" hidden="false"/>
    </xf>
    <xf numFmtId="164" fontId="25" fillId="7" borderId="10" xfId="0" applyFont="true" applyBorder="true" applyAlignment="true" applyProtection="false">
      <alignment horizontal="center" vertical="center" textRotation="0" wrapText="false" indent="0" shrinkToFit="false"/>
      <protection locked="true" hidden="false"/>
    </xf>
    <xf numFmtId="164" fontId="25" fillId="7" borderId="10" xfId="0" applyFont="true" applyBorder="true" applyAlignment="true" applyProtection="false">
      <alignment horizontal="right" vertical="center" textRotation="0" wrapText="false" indent="0" shrinkToFit="false"/>
      <protection locked="true" hidden="false"/>
    </xf>
    <xf numFmtId="174" fontId="25" fillId="7" borderId="10" xfId="0" applyFont="true" applyBorder="true" applyAlignment="true" applyProtection="false">
      <alignment horizontal="right" vertical="center" textRotation="0" wrapText="false" indent="0" shrinkToFit="false"/>
      <protection locked="true" hidden="false"/>
    </xf>
    <xf numFmtId="164" fontId="23" fillId="0" borderId="11" xfId="0" applyFont="true" applyBorder="true" applyAlignment="true" applyProtection="false">
      <alignment horizontal="right" vertical="center" textRotation="0" wrapText="false" indent="0" shrinkToFit="false"/>
      <protection locked="true" hidden="false"/>
    </xf>
    <xf numFmtId="164" fontId="23" fillId="0" borderId="12" xfId="0" applyFont="true" applyBorder="true" applyAlignment="true" applyProtection="false">
      <alignment horizontal="left" vertical="center" textRotation="0" wrapText="true" indent="0" shrinkToFit="false"/>
      <protection locked="true" hidden="false"/>
    </xf>
    <xf numFmtId="164" fontId="23" fillId="0" borderId="12" xfId="0" applyFont="true" applyBorder="true" applyAlignment="true" applyProtection="false">
      <alignment horizontal="center" vertical="center" textRotation="0" wrapText="false" indent="0" shrinkToFit="false"/>
      <protection locked="true" hidden="false"/>
    </xf>
    <xf numFmtId="164" fontId="23" fillId="0" borderId="12" xfId="0" applyFont="true" applyBorder="true" applyAlignment="true" applyProtection="false">
      <alignment horizontal="right" vertical="center" textRotation="0" wrapText="false" indent="0" shrinkToFit="false"/>
      <protection locked="true" hidden="false"/>
    </xf>
    <xf numFmtId="169" fontId="24" fillId="0" borderId="0" xfId="0" applyFont="true" applyBorder="false" applyAlignment="true" applyProtection="false">
      <alignment horizontal="right" vertical="center" textRotation="0" wrapText="false" indent="0" shrinkToFit="false"/>
      <protection locked="true" hidden="false"/>
    </xf>
    <xf numFmtId="164" fontId="24" fillId="0" borderId="0" xfId="0" applyFont="true" applyBorder="false" applyAlignment="true" applyProtection="false">
      <alignment horizontal="right" vertical="center" textRotation="0" wrapText="false" indent="0" shrinkToFit="false"/>
      <protection locked="true" hidden="false"/>
    </xf>
    <xf numFmtId="164" fontId="23" fillId="8" borderId="10" xfId="0" applyFont="true" applyBorder="true" applyAlignment="true" applyProtection="false">
      <alignment horizontal="left" vertical="center" textRotation="0" wrapText="false" indent="0" shrinkToFit="false"/>
      <protection locked="true" hidden="false"/>
    </xf>
    <xf numFmtId="164" fontId="23" fillId="8" borderId="10" xfId="0" applyFont="true" applyBorder="true" applyAlignment="true" applyProtection="false">
      <alignment horizontal="left" vertical="center" textRotation="0" wrapText="true" indent="0" shrinkToFit="false"/>
      <protection locked="true" hidden="false"/>
    </xf>
    <xf numFmtId="164" fontId="23" fillId="8" borderId="10" xfId="0" applyFont="true" applyBorder="true" applyAlignment="true" applyProtection="false">
      <alignment horizontal="center" vertical="center" textRotation="0" wrapText="false" indent="0" shrinkToFit="false"/>
      <protection locked="true" hidden="false"/>
    </xf>
    <xf numFmtId="164" fontId="23" fillId="8" borderId="10" xfId="0" applyFont="true" applyBorder="true" applyAlignment="true" applyProtection="false">
      <alignment horizontal="right" vertical="center" textRotation="0" wrapText="false" indent="0" shrinkToFit="false"/>
      <protection locked="true" hidden="false"/>
    </xf>
    <xf numFmtId="164" fontId="7" fillId="0" borderId="0" xfId="21" applyFont="true" applyBorder="true" applyAlignment="false" applyProtection="true">
      <alignment horizontal="general" vertical="bottom" textRotation="0" wrapText="false" indent="0" shrinkToFit="false"/>
      <protection locked="true" hidden="false"/>
    </xf>
    <xf numFmtId="165" fontId="17" fillId="0" borderId="10" xfId="21" applyFont="false" applyBorder="true" applyAlignment="true" applyProtection="true">
      <alignment horizontal="left" vertical="top" textRotation="0" wrapText="true" indent="0" shrinkToFit="false"/>
      <protection locked="true" hidden="false"/>
    </xf>
    <xf numFmtId="165" fontId="17" fillId="0" borderId="14" xfId="21" applyFont="false" applyBorder="true" applyAlignment="true" applyProtection="true">
      <alignment horizontal="center" vertical="top" textRotation="0" wrapText="true" indent="0" shrinkToFit="false"/>
      <protection locked="true" hidden="false"/>
    </xf>
    <xf numFmtId="165" fontId="7" fillId="0" borderId="0" xfId="21" applyFont="true" applyBorder="true" applyAlignment="false" applyProtection="true">
      <alignment horizontal="general" vertical="bottom" textRotation="0" wrapText="false" indent="0" shrinkToFit="false"/>
      <protection locked="true" hidden="false"/>
    </xf>
    <xf numFmtId="165" fontId="17" fillId="0" borderId="10" xfId="21" applyFont="false" applyBorder="true" applyAlignment="true" applyProtection="true">
      <alignment horizontal="center" vertical="center" textRotation="0" wrapText="true" indent="0" shrinkToFit="false"/>
      <protection locked="true" hidden="false"/>
    </xf>
    <xf numFmtId="164" fontId="17" fillId="0" borderId="0" xfId="21" applyFont="true" applyBorder="true" applyAlignment="true" applyProtection="true">
      <alignment horizontal="left" vertical="top" textRotation="0" wrapText="true" indent="0" shrinkToFit="false"/>
      <protection locked="true" hidden="false"/>
    </xf>
    <xf numFmtId="164" fontId="17" fillId="0" borderId="0" xfId="21" applyFont="false" applyBorder="true" applyAlignment="true" applyProtection="true">
      <alignment horizontal="center" vertical="center" textRotation="0" wrapText="true" indent="0" shrinkToFit="false"/>
      <protection locked="true" hidden="false"/>
    </xf>
    <xf numFmtId="164" fontId="17" fillId="0" borderId="0" xfId="21" applyFont="false" applyBorder="true" applyAlignment="true" applyProtection="true">
      <alignment horizontal="center" vertical="top" textRotation="0" wrapText="true" indent="0" shrinkToFit="false"/>
      <protection locked="true" hidden="false"/>
    </xf>
    <xf numFmtId="164" fontId="21" fillId="9" borderId="10" xfId="21" applyFont="true" applyBorder="true" applyAlignment="true" applyProtection="true">
      <alignment horizontal="center" vertical="center" textRotation="0" wrapText="false" indent="0" shrinkToFit="false"/>
      <protection locked="true" hidden="false"/>
    </xf>
    <xf numFmtId="164" fontId="7" fillId="0" borderId="0" xfId="21" applyFont="true" applyBorder="true" applyAlignment="true" applyProtection="true">
      <alignment horizontal="general" vertical="bottom" textRotation="0" wrapText="true" indent="0" shrinkToFit="false"/>
      <protection locked="true" hidden="false"/>
    </xf>
    <xf numFmtId="164" fontId="8" fillId="0" borderId="10" xfId="0" applyFont="true" applyBorder="true" applyAlignment="true" applyProtection="false">
      <alignment horizontal="center" vertical="center" textRotation="0" wrapText="true" indent="0" shrinkToFit="false"/>
      <protection locked="true" hidden="false"/>
    </xf>
    <xf numFmtId="164" fontId="7" fillId="0" borderId="25" xfId="21" applyFont="true" applyBorder="true" applyAlignment="true" applyProtection="true">
      <alignment horizontal="center" vertical="center" textRotation="0" wrapText="true" indent="0" shrinkToFit="false"/>
      <protection locked="true" hidden="false"/>
    </xf>
    <xf numFmtId="164" fontId="7" fillId="0" borderId="10" xfId="21" applyFont="true" applyBorder="true" applyAlignment="true" applyProtection="true">
      <alignment horizontal="left" vertical="center" textRotation="0" wrapText="true" indent="0" shrinkToFit="false"/>
      <protection locked="true" hidden="false"/>
    </xf>
    <xf numFmtId="164" fontId="7" fillId="0" borderId="10" xfId="21" applyFont="true" applyBorder="true" applyAlignment="true" applyProtection="true">
      <alignment horizontal="center" vertical="center" textRotation="0" wrapText="true" indent="0" shrinkToFit="false"/>
      <protection locked="true" hidden="false"/>
    </xf>
    <xf numFmtId="167" fontId="7" fillId="0" borderId="10" xfId="21" applyFont="true" applyBorder="true" applyAlignment="true" applyProtection="true">
      <alignment horizontal="center" vertical="center" textRotation="0" wrapText="true" indent="0" shrinkToFit="false"/>
      <protection locked="true" hidden="false"/>
    </xf>
    <xf numFmtId="164" fontId="21" fillId="5" borderId="10" xfId="21" applyFont="true" applyBorder="true" applyAlignment="true" applyProtection="true">
      <alignment horizontal="center" vertical="center" textRotation="0" wrapText="true" indent="0" shrinkToFit="false"/>
      <protection locked="true" hidden="false"/>
    </xf>
    <xf numFmtId="180" fontId="13" fillId="5" borderId="10" xfId="21" applyFont="true" applyBorder="true" applyAlignment="true" applyProtection="true">
      <alignment horizontal="center" vertical="center" textRotation="0" wrapText="false" indent="0" shrinkToFit="false"/>
      <protection locked="true" hidden="false"/>
    </xf>
    <xf numFmtId="164" fontId="13" fillId="5" borderId="10" xfId="21" applyFont="true" applyBorder="true" applyAlignment="true" applyProtection="true">
      <alignment horizontal="center" vertical="center" textRotation="0" wrapText="false" indent="0" shrinkToFit="false"/>
      <protection locked="true" hidden="false"/>
    </xf>
    <xf numFmtId="164" fontId="7" fillId="0" borderId="10" xfId="21" applyFont="true" applyBorder="true" applyAlignment="false" applyProtection="true">
      <alignment horizontal="general" vertical="bottom" textRotation="0" wrapText="false" indent="0" shrinkToFit="false"/>
      <protection locked="true" hidden="false"/>
    </xf>
    <xf numFmtId="164" fontId="7" fillId="0" borderId="10" xfId="21" applyFont="true" applyBorder="true" applyAlignment="true" applyProtection="true">
      <alignment horizontal="center" vertical="center" textRotation="0" wrapText="false" indent="0" shrinkToFit="false"/>
      <protection locked="true" hidden="false"/>
    </xf>
    <xf numFmtId="171" fontId="7" fillId="0" borderId="10" xfId="21" applyFont="true" applyBorder="true" applyAlignment="true" applyProtection="true">
      <alignment horizontal="center" vertical="center" textRotation="0" wrapText="false" indent="0" shrinkToFit="false"/>
      <protection locked="true" hidden="false"/>
    </xf>
    <xf numFmtId="167" fontId="7" fillId="0" borderId="10" xfId="21" applyFont="true" applyBorder="true" applyAlignment="true" applyProtection="true">
      <alignment horizontal="center" vertical="center" textRotation="0" wrapText="false" indent="0" shrinkToFit="false"/>
      <protection locked="true" hidden="false"/>
    </xf>
    <xf numFmtId="164" fontId="7" fillId="0" borderId="0" xfId="21" applyFont="true" applyBorder="true" applyAlignment="true" applyProtection="true">
      <alignment horizontal="general" vertical="center" textRotation="0" wrapText="false" indent="0" shrinkToFit="false"/>
      <protection locked="true" hidden="false"/>
    </xf>
    <xf numFmtId="164" fontId="7" fillId="0" borderId="0" xfId="21" applyFont="true" applyBorder="true" applyAlignment="true" applyProtection="true">
      <alignment horizontal="left" vertical="center" textRotation="0" wrapText="false" indent="0" shrinkToFit="false"/>
      <protection locked="true" hidden="false"/>
    </xf>
    <xf numFmtId="164" fontId="7" fillId="0" borderId="0" xfId="21" applyFont="true" applyBorder="true" applyAlignment="true" applyProtection="true">
      <alignment horizontal="center" vertical="bottom" textRotation="0" wrapText="false" indent="0" shrinkToFit="false"/>
      <protection locked="true" hidden="false"/>
    </xf>
    <xf numFmtId="164" fontId="7" fillId="0" borderId="0" xfId="21" applyFont="true" applyBorder="true" applyAlignment="true" applyProtection="true">
      <alignment horizontal="center" vertical="center" textRotation="0" wrapText="false" indent="0" shrinkToFit="false"/>
      <protection locked="true" hidden="false"/>
    </xf>
    <xf numFmtId="164" fontId="8" fillId="0" borderId="10" xfId="0" applyFont="true" applyBorder="true" applyAlignment="true" applyProtection="false">
      <alignment horizontal="center" vertical="center" textRotation="0" wrapText="false" indent="0" shrinkToFit="false"/>
      <protection locked="true" hidden="false"/>
    </xf>
    <xf numFmtId="164" fontId="7" fillId="0" borderId="10" xfId="21" applyFont="true" applyBorder="true" applyAlignment="true" applyProtection="true">
      <alignment horizontal="left" vertical="center" textRotation="0" wrapText="false" indent="0" shrinkToFit="false"/>
      <protection locked="true" hidden="false"/>
    </xf>
    <xf numFmtId="164" fontId="21" fillId="5" borderId="10" xfId="21" applyFont="true" applyBorder="true" applyAlignment="true" applyProtection="true">
      <alignment horizontal="center" vertical="center" textRotation="0" wrapText="false" indent="0" shrinkToFit="false"/>
      <protection locked="true" hidden="false"/>
    </xf>
    <xf numFmtId="164" fontId="13" fillId="0" borderId="0" xfId="21" applyFont="true" applyBorder="true" applyAlignment="true" applyProtection="true">
      <alignment horizontal="center" vertical="center" textRotation="0" wrapText="false" indent="0" shrinkToFit="false"/>
      <protection locked="true" hidden="false"/>
    </xf>
    <xf numFmtId="171" fontId="7" fillId="0" borderId="0" xfId="21" applyFont="true" applyBorder="true" applyAlignment="true" applyProtection="true">
      <alignment horizontal="center" vertical="center" textRotation="0" wrapText="false" indent="0" shrinkToFit="false"/>
      <protection locked="true" hidden="false"/>
    </xf>
    <xf numFmtId="167" fontId="7" fillId="0" borderId="0" xfId="21" applyFont="true" applyBorder="true" applyAlignment="true" applyProtection="true">
      <alignment horizontal="center" vertical="center" textRotation="0" wrapText="false" indent="0" shrinkToFit="false"/>
      <protection locked="true" hidden="false"/>
    </xf>
    <xf numFmtId="181" fontId="7" fillId="0" borderId="25" xfId="21" applyFont="true" applyBorder="true" applyAlignment="true" applyProtection="true">
      <alignment horizontal="center" vertical="center" textRotation="0" wrapText="true" indent="0" shrinkToFit="false"/>
      <protection locked="true" hidden="false"/>
    </xf>
    <xf numFmtId="164" fontId="26" fillId="0" borderId="10" xfId="20" applyFont="true" applyBorder="true" applyAlignment="true" applyProtection="true">
      <alignment horizontal="center" vertical="center" textRotation="0" wrapText="false" indent="0" shrinkToFit="false"/>
      <protection locked="true" hidden="false"/>
    </xf>
    <xf numFmtId="164" fontId="26" fillId="0" borderId="10" xfId="20" applyFont="true" applyBorder="true" applyAlignment="true" applyProtection="true">
      <alignment horizontal="center" vertical="center" textRotation="0" wrapText="true" indent="0" shrinkToFit="false"/>
      <protection locked="true" hidden="false"/>
    </xf>
    <xf numFmtId="171" fontId="7" fillId="0" borderId="11" xfId="21" applyFont="true" applyBorder="true" applyAlignment="true" applyProtection="true">
      <alignment horizontal="center" vertical="center" textRotation="0" wrapText="false" indent="0" shrinkToFit="false"/>
      <protection locked="true" hidden="false"/>
    </xf>
    <xf numFmtId="164" fontId="7" fillId="0" borderId="10" xfId="21" applyFont="true" applyBorder="true" applyAlignment="true" applyProtection="true">
      <alignment horizontal="general" vertical="center" textRotation="0" wrapText="false" indent="0" shrinkToFit="false"/>
      <protection locked="true" hidden="false"/>
    </xf>
    <xf numFmtId="164" fontId="7" fillId="0" borderId="10" xfId="21" applyFont="true" applyBorder="true" applyAlignment="true" applyProtection="true">
      <alignment horizontal="general" vertical="bottom" textRotation="0" wrapText="tru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81" fontId="17" fillId="0" borderId="25" xfId="21" applyFont="true" applyBorder="true" applyAlignment="true" applyProtection="true">
      <alignment horizontal="center" vertical="center" textRotation="0" wrapText="true" indent="0" shrinkToFit="false"/>
      <protection locked="true" hidden="false"/>
    </xf>
    <xf numFmtId="164" fontId="17" fillId="0" borderId="10" xfId="21" applyFont="true" applyBorder="true" applyAlignment="true" applyProtection="true">
      <alignment horizontal="center" vertical="center" textRotation="0" wrapText="false" indent="0" shrinkToFit="false"/>
      <protection locked="true" hidden="false"/>
    </xf>
    <xf numFmtId="164" fontId="17" fillId="0" borderId="10" xfId="21" applyFont="true" applyBorder="true" applyAlignment="true" applyProtection="true">
      <alignment horizontal="left" vertical="center" textRotation="0" wrapText="true" indent="0" shrinkToFit="false"/>
      <protection locked="true" hidden="false"/>
    </xf>
    <xf numFmtId="167" fontId="17" fillId="0" borderId="10" xfId="21" applyFont="false" applyBorder="true" applyAlignment="true" applyProtection="true">
      <alignment horizontal="center" vertical="center" textRotation="0" wrapText="false" indent="0" shrinkToFit="false"/>
      <protection locked="true" hidden="false"/>
    </xf>
    <xf numFmtId="180" fontId="21" fillId="5" borderId="10" xfId="21" applyFont="true" applyBorder="true" applyAlignment="true" applyProtection="true">
      <alignment horizontal="center" vertical="center" textRotation="0" wrapText="false" indent="0" shrinkToFit="false"/>
      <protection locked="true" hidden="false"/>
    </xf>
    <xf numFmtId="164" fontId="28" fillId="9" borderId="10" xfId="21" applyFont="true" applyBorder="true" applyAlignment="true" applyProtection="true">
      <alignment horizontal="center" vertical="center" textRotation="0" wrapText="false" indent="0" shrinkToFit="false"/>
      <protection locked="true" hidden="false"/>
    </xf>
    <xf numFmtId="164" fontId="0" fillId="0" borderId="0" xfId="21" applyFont="true" applyBorder="true" applyAlignment="false" applyProtection="true">
      <alignment horizontal="general" vertical="bottom" textRotation="0" wrapText="false" indent="0" shrinkToFit="false"/>
      <protection locked="true" hidden="false"/>
    </xf>
    <xf numFmtId="164" fontId="9" fillId="0" borderId="0" xfId="21" applyFont="true" applyBorder="true" applyAlignment="true" applyProtection="true">
      <alignment horizontal="center" vertical="bottom" textRotation="0" wrapText="false" indent="0" shrinkToFit="false"/>
      <protection locked="true" hidden="false"/>
    </xf>
    <xf numFmtId="164" fontId="12" fillId="0" borderId="0" xfId="21" applyFont="true" applyBorder="true" applyAlignment="true" applyProtection="true">
      <alignment horizontal="left" vertical="bottom" textRotation="0" wrapText="true" indent="0" shrinkToFit="false"/>
      <protection locked="true" hidden="false"/>
    </xf>
    <xf numFmtId="164" fontId="8" fillId="0" borderId="25" xfId="21" applyFont="true" applyBorder="true" applyAlignment="true" applyProtection="true">
      <alignment horizontal="center" vertical="bottom" textRotation="0" wrapText="false" indent="0" shrinkToFit="false"/>
      <protection locked="true" hidden="false"/>
    </xf>
    <xf numFmtId="164" fontId="8" fillId="0" borderId="25" xfId="21" applyFont="true" applyBorder="true" applyAlignment="false" applyProtection="true">
      <alignment horizontal="general" vertical="bottom" textRotation="0" wrapText="false" indent="0" shrinkToFit="false"/>
      <protection locked="true" hidden="false"/>
    </xf>
    <xf numFmtId="182" fontId="8" fillId="0" borderId="0" xfId="21" applyFont="true" applyBorder="true" applyAlignment="true" applyProtection="true">
      <alignment horizontal="left" vertical="bottom" textRotation="0" wrapText="false" indent="1" shrinkToFit="false"/>
      <protection locked="true" hidden="false"/>
    </xf>
    <xf numFmtId="164" fontId="14" fillId="10" borderId="25" xfId="21" applyFont="true" applyBorder="true" applyAlignment="true" applyProtection="true">
      <alignment horizontal="center" vertical="center" textRotation="0" wrapText="false" indent="0" shrinkToFit="false"/>
      <protection locked="true" hidden="false"/>
    </xf>
    <xf numFmtId="164" fontId="14" fillId="10" borderId="25" xfId="21" applyFont="true" applyBorder="true" applyAlignment="true" applyProtection="true">
      <alignment horizontal="center" vertical="center" textRotation="0" wrapText="true" indent="0" shrinkToFit="false"/>
      <protection locked="true" hidden="false"/>
    </xf>
    <xf numFmtId="164" fontId="8" fillId="0" borderId="25" xfId="21" applyFont="true" applyBorder="true" applyAlignment="true" applyProtection="true">
      <alignment horizontal="right" vertical="bottom" textRotation="0" wrapText="false" indent="0" shrinkToFit="false"/>
      <protection locked="true" hidden="false"/>
    </xf>
    <xf numFmtId="172" fontId="8" fillId="0" borderId="25" xfId="21" applyFont="true" applyBorder="true" applyAlignment="true" applyProtection="true">
      <alignment horizontal="center" vertical="bottom" textRotation="0" wrapText="false" indent="0" shrinkToFit="false"/>
      <protection locked="true" hidden="false"/>
    </xf>
    <xf numFmtId="172" fontId="8" fillId="0" borderId="0" xfId="21" applyFont="true" applyBorder="true" applyAlignment="true" applyProtection="true">
      <alignment horizontal="left" vertical="bottom" textRotation="0" wrapText="false" indent="0" shrinkToFit="false"/>
      <protection locked="true" hidden="false"/>
    </xf>
    <xf numFmtId="164" fontId="29" fillId="11" borderId="25" xfId="21" applyFont="true" applyBorder="true" applyAlignment="true" applyProtection="true">
      <alignment horizontal="right" vertical="bottom" textRotation="0" wrapText="false" indent="0" shrinkToFit="false"/>
      <protection locked="true" hidden="false"/>
    </xf>
    <xf numFmtId="183" fontId="8" fillId="11" borderId="25" xfId="21" applyFont="true" applyBorder="true" applyAlignment="true" applyProtection="true">
      <alignment horizontal="center" vertical="bottom" textRotation="0" wrapText="false" indent="0" shrinkToFit="false"/>
      <protection locked="true" hidden="false"/>
    </xf>
    <xf numFmtId="184" fontId="8" fillId="11" borderId="25" xfId="21" applyFont="true" applyBorder="true" applyAlignment="true" applyProtection="true">
      <alignment horizontal="center" vertical="bottom" textRotation="0" wrapText="false" indent="0" shrinkToFit="false"/>
      <protection locked="true" hidden="false"/>
    </xf>
    <xf numFmtId="185" fontId="8" fillId="11" borderId="25" xfId="21" applyFont="true" applyBorder="true" applyAlignment="true" applyProtection="true">
      <alignment horizontal="center" vertical="bottom" textRotation="0" wrapText="false" indent="0" shrinkToFit="false"/>
      <protection locked="true" hidden="false"/>
    </xf>
    <xf numFmtId="172" fontId="8" fillId="0" borderId="0" xfId="21" applyFont="true" applyBorder="true" applyAlignment="false" applyProtection="true">
      <alignment horizontal="general" vertical="bottom" textRotation="0" wrapText="false" indent="0" shrinkToFit="false"/>
      <protection locked="true" hidden="false"/>
    </xf>
    <xf numFmtId="164" fontId="14" fillId="10" borderId="25" xfId="21" applyFont="true" applyBorder="true" applyAlignment="true" applyProtection="true">
      <alignment horizontal="right" vertical="bottom" textRotation="0" wrapText="false" indent="0" shrinkToFit="false"/>
      <protection locked="true" hidden="false"/>
    </xf>
    <xf numFmtId="186" fontId="8" fillId="10" borderId="25" xfId="21" applyFont="true" applyBorder="true" applyAlignment="true" applyProtection="true">
      <alignment horizontal="center" vertical="bottom" textRotation="0" wrapText="false" indent="0" shrinkToFit="false"/>
      <protection locked="true" hidden="false"/>
    </xf>
    <xf numFmtId="186" fontId="30" fillId="10" borderId="25" xfId="21" applyFont="true" applyBorder="true" applyAlignment="true" applyProtection="true">
      <alignment horizontal="center" vertical="bottom" textRotation="0" wrapText="false" indent="0" shrinkToFit="false"/>
      <protection locked="true" hidden="false"/>
    </xf>
    <xf numFmtId="187" fontId="9" fillId="0" borderId="0" xfId="21" applyFont="true" applyBorder="true" applyAlignment="true" applyProtection="true">
      <alignment horizontal="center" vertical="bottom" textRotation="0" wrapText="false" indent="0" shrinkToFit="false"/>
      <protection locked="true" hidden="false"/>
    </xf>
    <xf numFmtId="172" fontId="8" fillId="0" borderId="25" xfId="21" applyFont="true" applyBorder="true" applyAlignment="false" applyProtection="true">
      <alignment horizontal="general" vertical="bottom" textRotation="0" wrapText="false" indent="0" shrinkToFit="false"/>
      <protection locked="true" hidden="false"/>
    </xf>
    <xf numFmtId="164" fontId="24" fillId="0" borderId="0" xfId="21" applyFont="true" applyBorder="true" applyAlignment="true" applyProtection="true">
      <alignment horizontal="left" vertical="bottom" textRotation="0" wrapText="true" indent="1" shrinkToFit="false"/>
      <protection locked="true" hidden="false"/>
    </xf>
    <xf numFmtId="164" fontId="13" fillId="0" borderId="10" xfId="21" applyFont="true" applyBorder="true" applyAlignment="true" applyProtection="true">
      <alignment horizontal="center" vertical="center" textRotation="0" wrapText="true" indent="0" shrinkToFit="false"/>
      <protection locked="true" hidden="false"/>
    </xf>
    <xf numFmtId="165" fontId="7" fillId="0" borderId="10" xfId="21" applyFont="true" applyBorder="true" applyAlignment="true" applyProtection="true">
      <alignment horizontal="left" vertical="top" textRotation="0" wrapText="true" indent="0" shrinkToFit="false"/>
      <protection locked="true" hidden="false"/>
    </xf>
    <xf numFmtId="165" fontId="7" fillId="0" borderId="14" xfId="21" applyFont="true" applyBorder="true" applyAlignment="true" applyProtection="true">
      <alignment horizontal="center" vertical="top" textRotation="0" wrapText="true" indent="0" shrinkToFit="false"/>
      <protection locked="true" hidden="false"/>
    </xf>
    <xf numFmtId="165" fontId="7" fillId="0" borderId="10" xfId="21" applyFont="true" applyBorder="true" applyAlignment="true" applyProtection="true">
      <alignment horizontal="center" vertical="center" textRotation="0" wrapText="true" indent="0" shrinkToFit="false"/>
      <protection locked="tru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71" fontId="0" fillId="0" borderId="0"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0" fillId="0" borderId="10" xfId="0" applyFont="true" applyBorder="true" applyAlignment="true" applyProtection="false">
      <alignment horizontal="center" vertical="center" textRotation="0" wrapText="true" indent="0" shrinkToFit="false"/>
      <protection locked="true" hidden="false"/>
    </xf>
    <xf numFmtId="168" fontId="12" fillId="0" borderId="10" xfId="0" applyFont="true" applyBorder="true" applyAlignment="true" applyProtection="false">
      <alignment horizontal="center" vertical="center" textRotation="0" wrapText="true" indent="0" shrinkToFit="false"/>
      <protection locked="true" hidden="false"/>
    </xf>
    <xf numFmtId="171" fontId="11" fillId="0" borderId="0" xfId="0" applyFont="true" applyBorder="false" applyAlignment="true" applyProtection="false">
      <alignment horizontal="general" vertical="center" textRotation="0" wrapText="false" indent="0" shrinkToFit="false"/>
      <protection locked="true" hidden="false"/>
    </xf>
    <xf numFmtId="171" fontId="11" fillId="0" borderId="0" xfId="17" applyFont="true" applyBorder="true" applyAlignment="true" applyProtection="true">
      <alignment horizontal="general" vertical="center" textRotation="0" wrapText="false" indent="0" shrinkToFit="false"/>
      <protection locked="true" hidden="false"/>
    </xf>
    <xf numFmtId="167" fontId="13" fillId="0" borderId="10" xfId="0" applyFont="true" applyBorder="true" applyAlignment="true" applyProtection="false">
      <alignment horizontal="center" vertical="center" textRotation="0" wrapText="true" indent="0" shrinkToFit="false"/>
      <protection locked="true" hidden="false"/>
    </xf>
    <xf numFmtId="171" fontId="13" fillId="0" borderId="10" xfId="17" applyFont="true" applyBorder="true" applyAlignment="true" applyProtection="true">
      <alignment horizontal="center" vertical="center" textRotation="0" wrapText="false" indent="0" shrinkToFit="false"/>
      <protection locked="true" hidden="false"/>
    </xf>
    <xf numFmtId="164" fontId="7" fillId="12" borderId="10" xfId="0" applyFont="true" applyBorder="true" applyAlignment="true" applyProtection="false">
      <alignment horizontal="general" vertical="center" textRotation="0" wrapText="false" indent="0" shrinkToFit="false"/>
      <protection locked="true" hidden="false"/>
    </xf>
    <xf numFmtId="168" fontId="7" fillId="12" borderId="10" xfId="0" applyFont="true" applyBorder="true" applyAlignment="true" applyProtection="false">
      <alignment horizontal="left" vertical="center" textRotation="0" wrapText="true" indent="0" shrinkToFit="false"/>
      <protection locked="true" hidden="false"/>
    </xf>
    <xf numFmtId="168" fontId="7" fillId="12" borderId="10" xfId="0" applyFont="true" applyBorder="true" applyAlignment="true" applyProtection="false">
      <alignment horizontal="center" vertical="center" textRotation="0" wrapText="true" indent="0" shrinkToFit="false"/>
      <protection locked="true" hidden="false"/>
    </xf>
    <xf numFmtId="171" fontId="7" fillId="12" borderId="10" xfId="17" applyFont="true" applyBorder="true" applyAlignment="true" applyProtection="true">
      <alignment horizontal="left" vertical="center" textRotation="0" wrapText="true" indent="0" shrinkToFit="false"/>
      <protection locked="true" hidden="false"/>
    </xf>
    <xf numFmtId="172" fontId="0" fillId="12" borderId="10" xfId="19" applyFont="true" applyBorder="true" applyAlignment="true" applyProtection="true">
      <alignment horizontal="center" vertical="center" textRotation="0" wrapText="false" indent="0" shrinkToFit="false"/>
      <protection locked="true" hidden="false"/>
    </xf>
    <xf numFmtId="172" fontId="33" fillId="12" borderId="10" xfId="0" applyFont="true" applyBorder="true" applyAlignment="true" applyProtection="false">
      <alignment horizontal="center" vertical="center" textRotation="0" wrapText="false" indent="0" shrinkToFit="false"/>
      <protection locked="true" hidden="false"/>
    </xf>
    <xf numFmtId="164" fontId="17" fillId="12" borderId="10" xfId="0" applyFont="true" applyBorder="true" applyAlignment="true" applyProtection="false">
      <alignment horizontal="general" vertical="center" textRotation="0" wrapText="false" indent="0" shrinkToFit="false"/>
      <protection locked="true" hidden="false"/>
    </xf>
    <xf numFmtId="172" fontId="33" fillId="12" borderId="10" xfId="19" applyFont="true" applyBorder="true" applyAlignment="true" applyProtection="true">
      <alignment horizontal="center" vertical="center" textRotation="0" wrapText="false" indent="0" shrinkToFit="false"/>
      <protection locked="true" hidden="false"/>
    </xf>
    <xf numFmtId="164" fontId="7" fillId="0" borderId="10" xfId="0" applyFont="true" applyBorder="true" applyAlignment="true" applyProtection="false">
      <alignment horizontal="general" vertical="center" textRotation="0" wrapText="false" indent="0" shrinkToFit="false"/>
      <protection locked="true" hidden="false"/>
    </xf>
    <xf numFmtId="168" fontId="7" fillId="0" borderId="10" xfId="0" applyFont="true" applyBorder="true" applyAlignment="true" applyProtection="false">
      <alignment horizontal="left" vertical="center" textRotation="0" wrapText="true" indent="0" shrinkToFit="false"/>
      <protection locked="true" hidden="false"/>
    </xf>
    <xf numFmtId="168" fontId="7" fillId="0" borderId="10" xfId="0" applyFont="true" applyBorder="true" applyAlignment="true" applyProtection="false">
      <alignment horizontal="center" vertical="center" textRotation="0" wrapText="true" indent="0" shrinkToFit="false"/>
      <protection locked="true" hidden="false"/>
    </xf>
    <xf numFmtId="171" fontId="7" fillId="0" borderId="10" xfId="17" applyFont="true" applyBorder="true" applyAlignment="true" applyProtection="true">
      <alignment horizontal="left" vertical="center" textRotation="0" wrapText="true" indent="0" shrinkToFit="false"/>
      <protection locked="true" hidden="false"/>
    </xf>
    <xf numFmtId="172" fontId="33" fillId="0" borderId="10" xfId="19" applyFont="true" applyBorder="true" applyAlignment="true" applyProtection="true">
      <alignment horizontal="center" vertical="center" textRotation="0" wrapText="false" indent="0" shrinkToFit="false"/>
      <protection locked="true" hidden="false"/>
    </xf>
    <xf numFmtId="172" fontId="33" fillId="0" borderId="10" xfId="0" applyFont="true" applyBorder="true" applyAlignment="true" applyProtection="false">
      <alignment horizontal="center" vertical="center" textRotation="0" wrapText="false" indent="0" shrinkToFit="false"/>
      <protection locked="true" hidden="false"/>
    </xf>
    <xf numFmtId="164" fontId="17" fillId="0" borderId="10"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true" indent="0" shrinkToFit="false"/>
      <protection locked="true" hidden="false"/>
    </xf>
    <xf numFmtId="164" fontId="18" fillId="0" borderId="0" xfId="0" applyFont="true" applyBorder="false" applyAlignment="true" applyProtection="false">
      <alignment horizontal="center" vertical="center" textRotation="0" wrapText="false" indent="0" shrinkToFit="false"/>
      <protection locked="true" hidden="false"/>
    </xf>
    <xf numFmtId="171" fontId="18" fillId="0" borderId="0" xfId="0" applyFont="true" applyBorder="fals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false">
      <alignment horizontal="center" vertical="center" textRotation="0" wrapText="false" indent="0" shrinkToFit="false"/>
      <protection locked="true" hidden="false"/>
    </xf>
    <xf numFmtId="164" fontId="35" fillId="0" borderId="0" xfId="0" applyFont="true" applyBorder="false" applyAlignment="true" applyProtection="false">
      <alignment horizontal="left" vertical="center" textRotation="0" wrapText="false" indent="0" shrinkToFit="false"/>
      <protection locked="true" hidden="false"/>
    </xf>
    <xf numFmtId="164" fontId="36" fillId="0" borderId="10" xfId="0" applyFont="true" applyBorder="true" applyAlignment="true" applyProtection="false">
      <alignment horizontal="left" vertical="center" textRotation="0" wrapText="false" indent="0" shrinkToFit="false"/>
      <protection locked="true" hidden="false"/>
    </xf>
    <xf numFmtId="164" fontId="36" fillId="0" borderId="10" xfId="0" applyFont="true" applyBorder="true" applyAlignment="true" applyProtection="false">
      <alignment horizontal="left" vertical="center" textRotation="0" wrapText="true" indent="0" shrinkToFit="false"/>
      <protection locked="true" hidden="false"/>
    </xf>
    <xf numFmtId="164" fontId="36" fillId="0" borderId="10" xfId="0" applyFont="true" applyBorder="true" applyAlignment="true" applyProtection="false">
      <alignment horizontal="center" vertical="center" textRotation="0" wrapText="false" indent="0" shrinkToFit="false"/>
      <protection locked="true" hidden="false"/>
    </xf>
    <xf numFmtId="171" fontId="36" fillId="0" borderId="10" xfId="0" applyFont="true" applyBorder="true" applyAlignment="true" applyProtection="false">
      <alignment horizontal="center" vertical="center" textRotation="0" wrapText="false" indent="0" shrinkToFit="false"/>
      <protection locked="true" hidden="false"/>
    </xf>
    <xf numFmtId="164" fontId="37" fillId="0" borderId="10" xfId="0" applyFont="true" applyBorder="true" applyAlignment="true" applyProtection="false">
      <alignment horizontal="center" vertical="center" textRotation="0" wrapText="false" indent="0" shrinkToFit="false"/>
      <protection locked="true" hidden="false"/>
    </xf>
    <xf numFmtId="164" fontId="0" fillId="0" borderId="10" xfId="0" applyFont="fals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true" applyProtection="false">
      <alignment horizontal="general" vertical="bottom" textRotation="0" wrapText="true" indent="0" shrinkToFit="false"/>
      <protection locked="true" hidden="false"/>
    </xf>
    <xf numFmtId="174" fontId="0" fillId="0" borderId="10" xfId="0" applyFont="false" applyBorder="true" applyAlignment="false" applyProtection="false">
      <alignment horizontal="general" vertical="bottom"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Excel Built-in Explanatory Text" xfId="21"/>
    <cellStyle name="*unknown*" xfId="20" builtinId="8"/>
  </cellStyles>
  <dxfs count="27">
    <dxf>
      <fill>
        <patternFill patternType="solid">
          <fgColor rgb="FFD9D9D9"/>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ont>
        <b val="1"/>
        <i val="0"/>
      </font>
      <fill>
        <patternFill>
          <bgColor rgb="FFD9D9D9"/>
        </patternFill>
      </fill>
    </dxf>
    <dxf>
      <fill>
        <patternFill patternType="solid">
          <fgColor rgb="FFE6E6E6"/>
        </patternFill>
      </fill>
    </dxf>
    <dxf>
      <fill>
        <patternFill patternType="solid">
          <fgColor rgb="FFE7E6E6"/>
        </patternFill>
      </fill>
    </dxf>
    <dxf>
      <fill>
        <patternFill patternType="solid">
          <fgColor rgb="FFF5F5F5"/>
        </patternFill>
      </fill>
    </dxf>
    <dxf>
      <fill>
        <patternFill patternType="solid">
          <fgColor rgb="FF003366"/>
        </patternFill>
      </fill>
    </dxf>
    <dxf>
      <fill>
        <patternFill patternType="solid">
          <fgColor rgb="FFE46C0A"/>
        </patternFill>
      </fill>
    </dxf>
    <dxf>
      <fill>
        <patternFill patternType="solid">
          <fgColor rgb="FFDAE3F3"/>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F5F5F5"/>
      <rgbColor rgb="FFDAE3F3"/>
      <rgbColor rgb="FF660066"/>
      <rgbColor rgb="FFFF8080"/>
      <rgbColor rgb="FF0563C1"/>
      <rgbColor rgb="FFD9D9D9"/>
      <rgbColor rgb="FF000080"/>
      <rgbColor rgb="FFFF00FF"/>
      <rgbColor rgb="FFFFFF00"/>
      <rgbColor rgb="FF00FFFF"/>
      <rgbColor rgb="FF800080"/>
      <rgbColor rgb="FF800000"/>
      <rgbColor rgb="FF008080"/>
      <rgbColor rgb="FF0000FF"/>
      <rgbColor rgb="FF00CCFF"/>
      <rgbColor rgb="FFE6E6FF"/>
      <rgbColor rgb="FFE6E6E6"/>
      <rgbColor rgb="FFE7E6E6"/>
      <rgbColor rgb="FF99CCFF"/>
      <rgbColor rgb="FFFF99CC"/>
      <rgbColor rgb="FFCC99FF"/>
      <rgbColor rgb="FFFAC090"/>
      <rgbColor rgb="FF3366FF"/>
      <rgbColor rgb="FF33CCFF"/>
      <rgbColor rgb="FF99CC00"/>
      <rgbColor rgb="FFFFCC00"/>
      <rgbColor rgb="FFFF9900"/>
      <rgbColor rgb="FFE46C0A"/>
      <rgbColor rgb="FF558ED5"/>
      <rgbColor rgb="FF969696"/>
      <rgbColor rgb="FF003366"/>
      <rgbColor rgb="FF00B050"/>
      <rgbColor rgb="FF003300"/>
      <rgbColor rgb="FF333300"/>
      <rgbColor rgb="FF993300"/>
      <rgbColor rgb="FF993366"/>
      <rgbColor rgb="FF333399"/>
      <rgbColor rgb="FF243E60"/>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4.xml.rels><?xml version="1.0" encoding="UTF-8"?>
<Relationships xmlns="http://schemas.openxmlformats.org/package/2006/relationships"><Relationship Id="rId1" Type="http://schemas.openxmlformats.org/officeDocument/2006/relationships/image" Target="../media/image2.gif"/><Relationship Id="rId2" Type="http://schemas.openxmlformats.org/officeDocument/2006/relationships/image" Target="../media/image3.gif"/><Relationship Id="rId3" Type="http://schemas.openxmlformats.org/officeDocument/2006/relationships/image" Target="../media/image4.gif"/><Relationship Id="rId4" Type="http://schemas.openxmlformats.org/officeDocument/2006/relationships/image" Target="../media/image5.gif"/><Relationship Id="rId5" Type="http://schemas.openxmlformats.org/officeDocument/2006/relationships/image" Target="../media/image6.gif"/><Relationship Id="rId6" Type="http://schemas.openxmlformats.org/officeDocument/2006/relationships/image" Target="../media/image7.gif"/><Relationship Id="rId7" Type="http://schemas.openxmlformats.org/officeDocument/2006/relationships/image" Target="../media/image8.gif"/><Relationship Id="rId8" Type="http://schemas.openxmlformats.org/officeDocument/2006/relationships/image" Target="../media/image9.gif"/><Relationship Id="rId9" Type="http://schemas.openxmlformats.org/officeDocument/2006/relationships/image" Target="../media/image10.gif"/><Relationship Id="rId10" Type="http://schemas.openxmlformats.org/officeDocument/2006/relationships/image" Target="../media/image11.gif"/><Relationship Id="rId11" Type="http://schemas.openxmlformats.org/officeDocument/2006/relationships/image" Target="../media/image12.gif"/><Relationship Id="rId12" Type="http://schemas.openxmlformats.org/officeDocument/2006/relationships/image" Target="../media/image13.gif"/><Relationship Id="rId13" Type="http://schemas.openxmlformats.org/officeDocument/2006/relationships/image" Target="../media/image14.gif"/><Relationship Id="rId14" Type="http://schemas.openxmlformats.org/officeDocument/2006/relationships/image" Target="../media/image15.gif"/><Relationship Id="rId15" Type="http://schemas.openxmlformats.org/officeDocument/2006/relationships/image" Target="../media/image16.gif"/><Relationship Id="rId16" Type="http://schemas.openxmlformats.org/officeDocument/2006/relationships/image" Target="../media/image17.gif"/><Relationship Id="rId17" Type="http://schemas.openxmlformats.org/officeDocument/2006/relationships/image" Target="../media/image18.gif"/><Relationship Id="rId18" Type="http://schemas.openxmlformats.org/officeDocument/2006/relationships/image" Target="../media/image19.gif"/><Relationship Id="rId19" Type="http://schemas.openxmlformats.org/officeDocument/2006/relationships/image" Target="../media/image20.gif"/><Relationship Id="rId20" Type="http://schemas.openxmlformats.org/officeDocument/2006/relationships/image" Target="../media/image21.gif"/><Relationship Id="rId21" Type="http://schemas.openxmlformats.org/officeDocument/2006/relationships/image" Target="../media/image22.gif"/><Relationship Id="rId22" Type="http://schemas.openxmlformats.org/officeDocument/2006/relationships/image" Target="../media/image23.gif"/><Relationship Id="rId23" Type="http://schemas.openxmlformats.org/officeDocument/2006/relationships/image" Target="../media/image24.gif"/><Relationship Id="rId24" Type="http://schemas.openxmlformats.org/officeDocument/2006/relationships/image" Target="../media/image25.gif"/><Relationship Id="rId25" Type="http://schemas.openxmlformats.org/officeDocument/2006/relationships/image" Target="../media/image26.gif"/><Relationship Id="rId26" Type="http://schemas.openxmlformats.org/officeDocument/2006/relationships/image" Target="../media/image27.gif"/><Relationship Id="rId27" Type="http://schemas.openxmlformats.org/officeDocument/2006/relationships/image" Target="../media/image28.gif"/><Relationship Id="rId28" Type="http://schemas.openxmlformats.org/officeDocument/2006/relationships/image" Target="../media/image29.gif"/><Relationship Id="rId29" Type="http://schemas.openxmlformats.org/officeDocument/2006/relationships/image" Target="../media/image30.gif"/><Relationship Id="rId30" Type="http://schemas.openxmlformats.org/officeDocument/2006/relationships/image" Target="../media/image31.gif"/><Relationship Id="rId31" Type="http://schemas.openxmlformats.org/officeDocument/2006/relationships/image" Target="../media/image32.gif"/><Relationship Id="rId32" Type="http://schemas.openxmlformats.org/officeDocument/2006/relationships/image" Target="../media/image33.gif"/><Relationship Id="rId33" Type="http://schemas.openxmlformats.org/officeDocument/2006/relationships/image" Target="../media/image34.gif"/><Relationship Id="rId34" Type="http://schemas.openxmlformats.org/officeDocument/2006/relationships/image" Target="../media/image35.gif"/><Relationship Id="rId35" Type="http://schemas.openxmlformats.org/officeDocument/2006/relationships/image" Target="../media/image36.gif"/><Relationship Id="rId36" Type="http://schemas.openxmlformats.org/officeDocument/2006/relationships/image" Target="../media/image37.gif"/><Relationship Id="rId37" Type="http://schemas.openxmlformats.org/officeDocument/2006/relationships/image" Target="../media/image38.gif"/><Relationship Id="rId38" Type="http://schemas.openxmlformats.org/officeDocument/2006/relationships/image" Target="../media/image39.gif"/><Relationship Id="rId39" Type="http://schemas.openxmlformats.org/officeDocument/2006/relationships/image" Target="../media/image40.gif"/><Relationship Id="rId40" Type="http://schemas.openxmlformats.org/officeDocument/2006/relationships/image" Target="../media/image41.gif"/><Relationship Id="rId41" Type="http://schemas.openxmlformats.org/officeDocument/2006/relationships/image" Target="../media/image42.gif"/><Relationship Id="rId42" Type="http://schemas.openxmlformats.org/officeDocument/2006/relationships/image" Target="../media/image43.gif"/><Relationship Id="rId43" Type="http://schemas.openxmlformats.org/officeDocument/2006/relationships/image" Target="../media/image44.gif"/><Relationship Id="rId44" Type="http://schemas.openxmlformats.org/officeDocument/2006/relationships/image" Target="../media/image45.gif"/><Relationship Id="rId45" Type="http://schemas.openxmlformats.org/officeDocument/2006/relationships/image" Target="../media/image46.gif"/><Relationship Id="rId46" Type="http://schemas.openxmlformats.org/officeDocument/2006/relationships/image" Target="../media/image47.gif"/><Relationship Id="rId47" Type="http://schemas.openxmlformats.org/officeDocument/2006/relationships/image" Target="../media/image48.gif"/><Relationship Id="rId48" Type="http://schemas.openxmlformats.org/officeDocument/2006/relationships/image" Target="../media/image49.gif"/><Relationship Id="rId49" Type="http://schemas.openxmlformats.org/officeDocument/2006/relationships/image" Target="../media/image50.gif"/><Relationship Id="rId50" Type="http://schemas.openxmlformats.org/officeDocument/2006/relationships/image" Target="../media/image51.gif"/><Relationship Id="rId51" Type="http://schemas.openxmlformats.org/officeDocument/2006/relationships/image" Target="../media/image52.gif"/><Relationship Id="rId52" Type="http://schemas.openxmlformats.org/officeDocument/2006/relationships/image" Target="../media/image53.gif"/><Relationship Id="rId53" Type="http://schemas.openxmlformats.org/officeDocument/2006/relationships/image" Target="../media/image54.gif"/><Relationship Id="rId54" Type="http://schemas.openxmlformats.org/officeDocument/2006/relationships/image" Target="../media/image55.gif"/><Relationship Id="rId55" Type="http://schemas.openxmlformats.org/officeDocument/2006/relationships/image" Target="../media/image56.gif"/><Relationship Id="rId56" Type="http://schemas.openxmlformats.org/officeDocument/2006/relationships/image" Target="../media/image57.gif"/><Relationship Id="rId57" Type="http://schemas.openxmlformats.org/officeDocument/2006/relationships/image" Target="../media/image58.gif"/><Relationship Id="rId58" Type="http://schemas.openxmlformats.org/officeDocument/2006/relationships/image" Target="../media/image59.gif"/><Relationship Id="rId59" Type="http://schemas.openxmlformats.org/officeDocument/2006/relationships/image" Target="../media/image60.gif"/><Relationship Id="rId60" Type="http://schemas.openxmlformats.org/officeDocument/2006/relationships/image" Target="../media/image61.gif"/><Relationship Id="rId61" Type="http://schemas.openxmlformats.org/officeDocument/2006/relationships/image" Target="../media/image62.gif"/><Relationship Id="rId62" Type="http://schemas.openxmlformats.org/officeDocument/2006/relationships/image" Target="../media/image63.gif"/><Relationship Id="rId63" Type="http://schemas.openxmlformats.org/officeDocument/2006/relationships/image" Target="../media/image64.gif"/><Relationship Id="rId64" Type="http://schemas.openxmlformats.org/officeDocument/2006/relationships/image" Target="../media/image65.gif"/><Relationship Id="rId65" Type="http://schemas.openxmlformats.org/officeDocument/2006/relationships/image" Target="../media/image66.gif"/><Relationship Id="rId66" Type="http://schemas.openxmlformats.org/officeDocument/2006/relationships/image" Target="../media/image67.gif"/><Relationship Id="rId67" Type="http://schemas.openxmlformats.org/officeDocument/2006/relationships/image" Target="../media/image68.gif"/><Relationship Id="rId68" Type="http://schemas.openxmlformats.org/officeDocument/2006/relationships/image" Target="../media/image69.gif"/><Relationship Id="rId69" Type="http://schemas.openxmlformats.org/officeDocument/2006/relationships/image" Target="../media/image70.gif"/><Relationship Id="rId70" Type="http://schemas.openxmlformats.org/officeDocument/2006/relationships/image" Target="../media/image71.gif"/><Relationship Id="rId71" Type="http://schemas.openxmlformats.org/officeDocument/2006/relationships/image" Target="../media/image72.gif"/><Relationship Id="rId72" Type="http://schemas.openxmlformats.org/officeDocument/2006/relationships/image" Target="../media/image73.gif"/><Relationship Id="rId73" Type="http://schemas.openxmlformats.org/officeDocument/2006/relationships/image" Target="../media/image74.gif"/><Relationship Id="rId74" Type="http://schemas.openxmlformats.org/officeDocument/2006/relationships/image" Target="../media/image75.gif"/><Relationship Id="rId75" Type="http://schemas.openxmlformats.org/officeDocument/2006/relationships/image" Target="../media/image76.gif"/><Relationship Id="rId76" Type="http://schemas.openxmlformats.org/officeDocument/2006/relationships/image" Target="../media/image77.gif"/><Relationship Id="rId77" Type="http://schemas.openxmlformats.org/officeDocument/2006/relationships/image" Target="../media/image78.gif"/><Relationship Id="rId78" Type="http://schemas.openxmlformats.org/officeDocument/2006/relationships/image" Target="../media/image79.gif"/><Relationship Id="rId79" Type="http://schemas.openxmlformats.org/officeDocument/2006/relationships/image" Target="../media/image80.gif"/><Relationship Id="rId80" Type="http://schemas.openxmlformats.org/officeDocument/2006/relationships/image" Target="../media/image81.gif"/><Relationship Id="rId81" Type="http://schemas.openxmlformats.org/officeDocument/2006/relationships/image" Target="../media/image82.gif"/><Relationship Id="rId82" Type="http://schemas.openxmlformats.org/officeDocument/2006/relationships/image" Target="../media/image83.gif"/><Relationship Id="rId83" Type="http://schemas.openxmlformats.org/officeDocument/2006/relationships/image" Target="../media/image84.gif"/><Relationship Id="rId84" Type="http://schemas.openxmlformats.org/officeDocument/2006/relationships/image" Target="../media/image85.gif"/><Relationship Id="rId85" Type="http://schemas.openxmlformats.org/officeDocument/2006/relationships/image" Target="../media/image86.gif"/><Relationship Id="rId86" Type="http://schemas.openxmlformats.org/officeDocument/2006/relationships/image" Target="../media/image87.gif"/><Relationship Id="rId87" Type="http://schemas.openxmlformats.org/officeDocument/2006/relationships/image" Target="../media/image88.gif"/><Relationship Id="rId88" Type="http://schemas.openxmlformats.org/officeDocument/2006/relationships/image" Target="../media/image89.gif"/><Relationship Id="rId89" Type="http://schemas.openxmlformats.org/officeDocument/2006/relationships/image" Target="../media/image90.gif"/><Relationship Id="rId90" Type="http://schemas.openxmlformats.org/officeDocument/2006/relationships/image" Target="../media/image91.gif"/><Relationship Id="rId91" Type="http://schemas.openxmlformats.org/officeDocument/2006/relationships/image" Target="../media/image92.gif"/><Relationship Id="rId92" Type="http://schemas.openxmlformats.org/officeDocument/2006/relationships/image" Target="../media/image93.gif"/><Relationship Id="rId93" Type="http://schemas.openxmlformats.org/officeDocument/2006/relationships/image" Target="../media/image94.gif"/><Relationship Id="rId94" Type="http://schemas.openxmlformats.org/officeDocument/2006/relationships/image" Target="../media/image95.gif"/><Relationship Id="rId95" Type="http://schemas.openxmlformats.org/officeDocument/2006/relationships/image" Target="../media/image96.gif"/><Relationship Id="rId96" Type="http://schemas.openxmlformats.org/officeDocument/2006/relationships/image" Target="../media/image97.gif"/><Relationship Id="rId97" Type="http://schemas.openxmlformats.org/officeDocument/2006/relationships/image" Target="../media/image98.gif"/><Relationship Id="rId98" Type="http://schemas.openxmlformats.org/officeDocument/2006/relationships/image" Target="../media/image99.gif"/><Relationship Id="rId99" Type="http://schemas.openxmlformats.org/officeDocument/2006/relationships/image" Target="../media/image100.gif"/><Relationship Id="rId100" Type="http://schemas.openxmlformats.org/officeDocument/2006/relationships/image" Target="../media/image101.gif"/><Relationship Id="rId101" Type="http://schemas.openxmlformats.org/officeDocument/2006/relationships/image" Target="../media/image102.gif"/><Relationship Id="rId102" Type="http://schemas.openxmlformats.org/officeDocument/2006/relationships/image" Target="../media/image103.gif"/><Relationship Id="rId103" Type="http://schemas.openxmlformats.org/officeDocument/2006/relationships/image" Target="../media/image104.gif"/><Relationship Id="rId104" Type="http://schemas.openxmlformats.org/officeDocument/2006/relationships/image" Target="../media/image105.gif"/><Relationship Id="rId105" Type="http://schemas.openxmlformats.org/officeDocument/2006/relationships/image" Target="../media/image106.gif"/><Relationship Id="rId106" Type="http://schemas.openxmlformats.org/officeDocument/2006/relationships/image" Target="../media/image107.gif"/><Relationship Id="rId107" Type="http://schemas.openxmlformats.org/officeDocument/2006/relationships/image" Target="../media/image108.gif"/><Relationship Id="rId108" Type="http://schemas.openxmlformats.org/officeDocument/2006/relationships/image" Target="../media/image109.gif"/><Relationship Id="rId109" Type="http://schemas.openxmlformats.org/officeDocument/2006/relationships/image" Target="../media/image110.gif"/><Relationship Id="rId110" Type="http://schemas.openxmlformats.org/officeDocument/2006/relationships/image" Target="../media/image111.gif"/><Relationship Id="rId111" Type="http://schemas.openxmlformats.org/officeDocument/2006/relationships/image" Target="../media/image112.gif"/><Relationship Id="rId112" Type="http://schemas.openxmlformats.org/officeDocument/2006/relationships/image" Target="../media/image113.gif"/><Relationship Id="rId113" Type="http://schemas.openxmlformats.org/officeDocument/2006/relationships/image" Target="../media/image114.gif"/><Relationship Id="rId114" Type="http://schemas.openxmlformats.org/officeDocument/2006/relationships/image" Target="../media/image115.gif"/><Relationship Id="rId115" Type="http://schemas.openxmlformats.org/officeDocument/2006/relationships/image" Target="../media/image116.gif"/><Relationship Id="rId116" Type="http://schemas.openxmlformats.org/officeDocument/2006/relationships/image" Target="../media/image117.gif"/><Relationship Id="rId117" Type="http://schemas.openxmlformats.org/officeDocument/2006/relationships/image" Target="../media/image118.gif"/><Relationship Id="rId118" Type="http://schemas.openxmlformats.org/officeDocument/2006/relationships/image" Target="../media/image119.gif"/><Relationship Id="rId119" Type="http://schemas.openxmlformats.org/officeDocument/2006/relationships/image" Target="../media/image120.gif"/><Relationship Id="rId120" Type="http://schemas.openxmlformats.org/officeDocument/2006/relationships/image" Target="../media/image121.gif"/><Relationship Id="rId121" Type="http://schemas.openxmlformats.org/officeDocument/2006/relationships/image" Target="../media/image122.gif"/><Relationship Id="rId122" Type="http://schemas.openxmlformats.org/officeDocument/2006/relationships/image" Target="../media/image123.gif"/><Relationship Id="rId123" Type="http://schemas.openxmlformats.org/officeDocument/2006/relationships/image" Target="../media/image124.gif"/><Relationship Id="rId124" Type="http://schemas.openxmlformats.org/officeDocument/2006/relationships/image" Target="../media/image125.gif"/><Relationship Id="rId125" Type="http://schemas.openxmlformats.org/officeDocument/2006/relationships/image" Target="../media/image126.gif"/><Relationship Id="rId126" Type="http://schemas.openxmlformats.org/officeDocument/2006/relationships/image" Target="../media/image127.gif"/><Relationship Id="rId127" Type="http://schemas.openxmlformats.org/officeDocument/2006/relationships/image" Target="../media/image128.gif"/><Relationship Id="rId128" Type="http://schemas.openxmlformats.org/officeDocument/2006/relationships/image" Target="../media/image129.gif"/><Relationship Id="rId129" Type="http://schemas.openxmlformats.org/officeDocument/2006/relationships/image" Target="../media/image130.gif"/><Relationship Id="rId130" Type="http://schemas.openxmlformats.org/officeDocument/2006/relationships/image" Target="../media/image131.gif"/><Relationship Id="rId131" Type="http://schemas.openxmlformats.org/officeDocument/2006/relationships/image" Target="../media/image132.gif"/><Relationship Id="rId132" Type="http://schemas.openxmlformats.org/officeDocument/2006/relationships/image" Target="../media/image133.gif"/><Relationship Id="rId133" Type="http://schemas.openxmlformats.org/officeDocument/2006/relationships/image" Target="../media/image134.gif"/><Relationship Id="rId134" Type="http://schemas.openxmlformats.org/officeDocument/2006/relationships/image" Target="../media/image135.gif"/><Relationship Id="rId135" Type="http://schemas.openxmlformats.org/officeDocument/2006/relationships/image" Target="../media/image136.gif"/><Relationship Id="rId136" Type="http://schemas.openxmlformats.org/officeDocument/2006/relationships/image" Target="../media/image137.gif"/><Relationship Id="rId137" Type="http://schemas.openxmlformats.org/officeDocument/2006/relationships/image" Target="../media/image138.gif"/><Relationship Id="rId138" Type="http://schemas.openxmlformats.org/officeDocument/2006/relationships/image" Target="../media/image139.gif"/><Relationship Id="rId139" Type="http://schemas.openxmlformats.org/officeDocument/2006/relationships/image" Target="../media/image140.gif"/><Relationship Id="rId140" Type="http://schemas.openxmlformats.org/officeDocument/2006/relationships/image" Target="../media/image141.gif"/><Relationship Id="rId141" Type="http://schemas.openxmlformats.org/officeDocument/2006/relationships/image" Target="../media/image142.gif"/><Relationship Id="rId142" Type="http://schemas.openxmlformats.org/officeDocument/2006/relationships/image" Target="../media/image143.gif"/><Relationship Id="rId143" Type="http://schemas.openxmlformats.org/officeDocument/2006/relationships/image" Target="../media/image144.gif"/><Relationship Id="rId144" Type="http://schemas.openxmlformats.org/officeDocument/2006/relationships/image" Target="../media/image145.gif"/><Relationship Id="rId145" Type="http://schemas.openxmlformats.org/officeDocument/2006/relationships/image" Target="../media/image146.gif"/><Relationship Id="rId146" Type="http://schemas.openxmlformats.org/officeDocument/2006/relationships/image" Target="../media/image147.gif"/><Relationship Id="rId147" Type="http://schemas.openxmlformats.org/officeDocument/2006/relationships/image" Target="../media/image148.gif"/><Relationship Id="rId148" Type="http://schemas.openxmlformats.org/officeDocument/2006/relationships/image" Target="../media/image149.gif"/><Relationship Id="rId149" Type="http://schemas.openxmlformats.org/officeDocument/2006/relationships/image" Target="../media/image150.gif"/><Relationship Id="rId150" Type="http://schemas.openxmlformats.org/officeDocument/2006/relationships/image" Target="../media/image151.gif"/><Relationship Id="rId151" Type="http://schemas.openxmlformats.org/officeDocument/2006/relationships/image" Target="../media/image152.gif"/><Relationship Id="rId152" Type="http://schemas.openxmlformats.org/officeDocument/2006/relationships/image" Target="../media/image153.gif"/><Relationship Id="rId153" Type="http://schemas.openxmlformats.org/officeDocument/2006/relationships/image" Target="../media/image154.gif"/><Relationship Id="rId154" Type="http://schemas.openxmlformats.org/officeDocument/2006/relationships/image" Target="../media/image155.gif"/><Relationship Id="rId155" Type="http://schemas.openxmlformats.org/officeDocument/2006/relationships/image" Target="../media/image156.gif"/><Relationship Id="rId156" Type="http://schemas.openxmlformats.org/officeDocument/2006/relationships/image" Target="../media/image157.gif"/><Relationship Id="rId157" Type="http://schemas.openxmlformats.org/officeDocument/2006/relationships/image" Target="../media/image158.gif"/><Relationship Id="rId158" Type="http://schemas.openxmlformats.org/officeDocument/2006/relationships/image" Target="../media/image159.gif"/><Relationship Id="rId159" Type="http://schemas.openxmlformats.org/officeDocument/2006/relationships/image" Target="../media/image160.gif"/><Relationship Id="rId160" Type="http://schemas.openxmlformats.org/officeDocument/2006/relationships/image" Target="../media/image161.gif"/><Relationship Id="rId161" Type="http://schemas.openxmlformats.org/officeDocument/2006/relationships/image" Target="../media/image162.gif"/><Relationship Id="rId162" Type="http://schemas.openxmlformats.org/officeDocument/2006/relationships/image" Target="../media/image163.gif"/><Relationship Id="rId163" Type="http://schemas.openxmlformats.org/officeDocument/2006/relationships/image" Target="../media/image164.gif"/><Relationship Id="rId164" Type="http://schemas.openxmlformats.org/officeDocument/2006/relationships/image" Target="../media/image165.gif"/><Relationship Id="rId165" Type="http://schemas.openxmlformats.org/officeDocument/2006/relationships/image" Target="../media/image166.gif"/><Relationship Id="rId166" Type="http://schemas.openxmlformats.org/officeDocument/2006/relationships/image" Target="../media/image167.gif"/><Relationship Id="rId167" Type="http://schemas.openxmlformats.org/officeDocument/2006/relationships/image" Target="../media/image168.gif"/><Relationship Id="rId168" Type="http://schemas.openxmlformats.org/officeDocument/2006/relationships/image" Target="../media/image169.gif"/><Relationship Id="rId169" Type="http://schemas.openxmlformats.org/officeDocument/2006/relationships/image" Target="../media/image170.gif"/><Relationship Id="rId170" Type="http://schemas.openxmlformats.org/officeDocument/2006/relationships/image" Target="../media/image171.gif"/><Relationship Id="rId171" Type="http://schemas.openxmlformats.org/officeDocument/2006/relationships/image" Target="../media/image172.gif"/><Relationship Id="rId172" Type="http://schemas.openxmlformats.org/officeDocument/2006/relationships/image" Target="../media/image173.gif"/><Relationship Id="rId173" Type="http://schemas.openxmlformats.org/officeDocument/2006/relationships/image" Target="../media/image174.gif"/><Relationship Id="rId174" Type="http://schemas.openxmlformats.org/officeDocument/2006/relationships/image" Target="../media/image175.gif"/><Relationship Id="rId175" Type="http://schemas.openxmlformats.org/officeDocument/2006/relationships/image" Target="../media/image176.gif"/><Relationship Id="rId176" Type="http://schemas.openxmlformats.org/officeDocument/2006/relationships/image" Target="../media/image177.gif"/><Relationship Id="rId177" Type="http://schemas.openxmlformats.org/officeDocument/2006/relationships/image" Target="../media/image178.gif"/><Relationship Id="rId178" Type="http://schemas.openxmlformats.org/officeDocument/2006/relationships/image" Target="../media/image179.gif"/><Relationship Id="rId179" Type="http://schemas.openxmlformats.org/officeDocument/2006/relationships/image" Target="../media/image180.gif"/><Relationship Id="rId180" Type="http://schemas.openxmlformats.org/officeDocument/2006/relationships/image" Target="../media/image181.gif"/><Relationship Id="rId181" Type="http://schemas.openxmlformats.org/officeDocument/2006/relationships/image" Target="../media/image182.gif"/><Relationship Id="rId182" Type="http://schemas.openxmlformats.org/officeDocument/2006/relationships/image" Target="../media/image183.gif"/><Relationship Id="rId183" Type="http://schemas.openxmlformats.org/officeDocument/2006/relationships/image" Target="../media/image184.gif"/><Relationship Id="rId184" Type="http://schemas.openxmlformats.org/officeDocument/2006/relationships/image" Target="../media/image185.gif"/><Relationship Id="rId185" Type="http://schemas.openxmlformats.org/officeDocument/2006/relationships/image" Target="../media/image186.gif"/><Relationship Id="rId186" Type="http://schemas.openxmlformats.org/officeDocument/2006/relationships/image" Target="../media/image187.gif"/><Relationship Id="rId187" Type="http://schemas.openxmlformats.org/officeDocument/2006/relationships/image" Target="../media/image188.gif"/><Relationship Id="rId188" Type="http://schemas.openxmlformats.org/officeDocument/2006/relationships/image" Target="../media/image189.gif"/><Relationship Id="rId189" Type="http://schemas.openxmlformats.org/officeDocument/2006/relationships/image" Target="../media/image190.gif"/><Relationship Id="rId190" Type="http://schemas.openxmlformats.org/officeDocument/2006/relationships/image" Target="../media/image191.gif"/><Relationship Id="rId191" Type="http://schemas.openxmlformats.org/officeDocument/2006/relationships/image" Target="../media/image192.gif"/><Relationship Id="rId192" Type="http://schemas.openxmlformats.org/officeDocument/2006/relationships/image" Target="../media/image193.gif"/><Relationship Id="rId193" Type="http://schemas.openxmlformats.org/officeDocument/2006/relationships/image" Target="../media/image194.gif"/><Relationship Id="rId194" Type="http://schemas.openxmlformats.org/officeDocument/2006/relationships/image" Target="../media/image195.gif"/><Relationship Id="rId195" Type="http://schemas.openxmlformats.org/officeDocument/2006/relationships/image" Target="../media/image196.gif"/><Relationship Id="rId196" Type="http://schemas.openxmlformats.org/officeDocument/2006/relationships/image" Target="../media/image197.gif"/><Relationship Id="rId197" Type="http://schemas.openxmlformats.org/officeDocument/2006/relationships/image" Target="../media/image198.gif"/><Relationship Id="rId198" Type="http://schemas.openxmlformats.org/officeDocument/2006/relationships/image" Target="../media/image199.gif"/><Relationship Id="rId199" Type="http://schemas.openxmlformats.org/officeDocument/2006/relationships/image" Target="../media/image200.gif"/><Relationship Id="rId200" Type="http://schemas.openxmlformats.org/officeDocument/2006/relationships/image" Target="../media/image201.gif"/><Relationship Id="rId201" Type="http://schemas.openxmlformats.org/officeDocument/2006/relationships/image" Target="../media/image202.gif"/><Relationship Id="rId202" Type="http://schemas.openxmlformats.org/officeDocument/2006/relationships/image" Target="../media/image203.gif"/><Relationship Id="rId203" Type="http://schemas.openxmlformats.org/officeDocument/2006/relationships/image" Target="../media/image204.gif"/><Relationship Id="rId204" Type="http://schemas.openxmlformats.org/officeDocument/2006/relationships/image" Target="../media/image205.gif"/><Relationship Id="rId205" Type="http://schemas.openxmlformats.org/officeDocument/2006/relationships/image" Target="../media/image206.gif"/><Relationship Id="rId206" Type="http://schemas.openxmlformats.org/officeDocument/2006/relationships/image" Target="../media/image207.gif"/><Relationship Id="rId207" Type="http://schemas.openxmlformats.org/officeDocument/2006/relationships/image" Target="../media/image208.gif"/><Relationship Id="rId208" Type="http://schemas.openxmlformats.org/officeDocument/2006/relationships/image" Target="../media/image209.gif"/><Relationship Id="rId209" Type="http://schemas.openxmlformats.org/officeDocument/2006/relationships/image" Target="../media/image210.gif"/><Relationship Id="rId210" Type="http://schemas.openxmlformats.org/officeDocument/2006/relationships/image" Target="../media/image211.gif"/><Relationship Id="rId211" Type="http://schemas.openxmlformats.org/officeDocument/2006/relationships/image" Target="../media/image212.gif"/><Relationship Id="rId212" Type="http://schemas.openxmlformats.org/officeDocument/2006/relationships/image" Target="../media/image213.gif"/><Relationship Id="rId213" Type="http://schemas.openxmlformats.org/officeDocument/2006/relationships/image" Target="../media/image214.gif"/><Relationship Id="rId214" Type="http://schemas.openxmlformats.org/officeDocument/2006/relationships/image" Target="../media/image215.gif"/><Relationship Id="rId215" Type="http://schemas.openxmlformats.org/officeDocument/2006/relationships/image" Target="../media/image216.gif"/><Relationship Id="rId216" Type="http://schemas.openxmlformats.org/officeDocument/2006/relationships/image" Target="../media/image217.gif"/><Relationship Id="rId217" Type="http://schemas.openxmlformats.org/officeDocument/2006/relationships/image" Target="../media/image218.gif"/><Relationship Id="rId218" Type="http://schemas.openxmlformats.org/officeDocument/2006/relationships/image" Target="../media/image219.gif"/><Relationship Id="rId219" Type="http://schemas.openxmlformats.org/officeDocument/2006/relationships/image" Target="../media/image220.gif"/><Relationship Id="rId220" Type="http://schemas.openxmlformats.org/officeDocument/2006/relationships/image" Target="../media/image221.gif"/><Relationship Id="rId221" Type="http://schemas.openxmlformats.org/officeDocument/2006/relationships/image" Target="../media/image222.gif"/><Relationship Id="rId222" Type="http://schemas.openxmlformats.org/officeDocument/2006/relationships/image" Target="../media/image223.gif"/><Relationship Id="rId223" Type="http://schemas.openxmlformats.org/officeDocument/2006/relationships/image" Target="../media/image224.gif"/><Relationship Id="rId224" Type="http://schemas.openxmlformats.org/officeDocument/2006/relationships/image" Target="../media/image225.gif"/><Relationship Id="rId225" Type="http://schemas.openxmlformats.org/officeDocument/2006/relationships/image" Target="../media/image226.gif"/><Relationship Id="rId226" Type="http://schemas.openxmlformats.org/officeDocument/2006/relationships/image" Target="../media/image227.gif"/><Relationship Id="rId227" Type="http://schemas.openxmlformats.org/officeDocument/2006/relationships/image" Target="../media/image228.gif"/><Relationship Id="rId228" Type="http://schemas.openxmlformats.org/officeDocument/2006/relationships/image" Target="../media/image229.gif"/><Relationship Id="rId229" Type="http://schemas.openxmlformats.org/officeDocument/2006/relationships/image" Target="../media/image230.gif"/><Relationship Id="rId230" Type="http://schemas.openxmlformats.org/officeDocument/2006/relationships/image" Target="../media/image231.gif"/><Relationship Id="rId231" Type="http://schemas.openxmlformats.org/officeDocument/2006/relationships/image" Target="../media/image232.gif"/><Relationship Id="rId232" Type="http://schemas.openxmlformats.org/officeDocument/2006/relationships/image" Target="../media/image233.gif"/><Relationship Id="rId233" Type="http://schemas.openxmlformats.org/officeDocument/2006/relationships/image" Target="../media/image234.gif"/><Relationship Id="rId234" Type="http://schemas.openxmlformats.org/officeDocument/2006/relationships/image" Target="../media/image235.gif"/><Relationship Id="rId235" Type="http://schemas.openxmlformats.org/officeDocument/2006/relationships/image" Target="../media/image236.gif"/><Relationship Id="rId236" Type="http://schemas.openxmlformats.org/officeDocument/2006/relationships/image" Target="../media/image237.gif"/><Relationship Id="rId237" Type="http://schemas.openxmlformats.org/officeDocument/2006/relationships/image" Target="../media/image238.gif"/><Relationship Id="rId238" Type="http://schemas.openxmlformats.org/officeDocument/2006/relationships/image" Target="../media/image239.gif"/><Relationship Id="rId239" Type="http://schemas.openxmlformats.org/officeDocument/2006/relationships/image" Target="../media/image240.gif"/><Relationship Id="rId240" Type="http://schemas.openxmlformats.org/officeDocument/2006/relationships/image" Target="../media/image241.gif"/><Relationship Id="rId241" Type="http://schemas.openxmlformats.org/officeDocument/2006/relationships/image" Target="../media/image242.gif"/><Relationship Id="rId242" Type="http://schemas.openxmlformats.org/officeDocument/2006/relationships/image" Target="../media/image243.gif"/><Relationship Id="rId243" Type="http://schemas.openxmlformats.org/officeDocument/2006/relationships/image" Target="../media/image244.gif"/><Relationship Id="rId244" Type="http://schemas.openxmlformats.org/officeDocument/2006/relationships/image" Target="../media/image245.gif"/><Relationship Id="rId245" Type="http://schemas.openxmlformats.org/officeDocument/2006/relationships/image" Target="../media/image246.gif"/><Relationship Id="rId246" Type="http://schemas.openxmlformats.org/officeDocument/2006/relationships/image" Target="../media/image247.gif"/><Relationship Id="rId247" Type="http://schemas.openxmlformats.org/officeDocument/2006/relationships/image" Target="../media/image248.gif"/><Relationship Id="rId248" Type="http://schemas.openxmlformats.org/officeDocument/2006/relationships/image" Target="../media/image249.gif"/><Relationship Id="rId249" Type="http://schemas.openxmlformats.org/officeDocument/2006/relationships/image" Target="../media/image250.gif"/><Relationship Id="rId250" Type="http://schemas.openxmlformats.org/officeDocument/2006/relationships/image" Target="../media/image251.gif"/><Relationship Id="rId251" Type="http://schemas.openxmlformats.org/officeDocument/2006/relationships/image" Target="../media/image252.gif"/><Relationship Id="rId252" Type="http://schemas.openxmlformats.org/officeDocument/2006/relationships/image" Target="../media/image253.gif"/><Relationship Id="rId253" Type="http://schemas.openxmlformats.org/officeDocument/2006/relationships/image" Target="../media/image254.gif"/><Relationship Id="rId254" Type="http://schemas.openxmlformats.org/officeDocument/2006/relationships/image" Target="../media/image255.gif"/><Relationship Id="rId255" Type="http://schemas.openxmlformats.org/officeDocument/2006/relationships/image" Target="../media/image256.gif"/><Relationship Id="rId256" Type="http://schemas.openxmlformats.org/officeDocument/2006/relationships/image" Target="../media/image257.gif"/><Relationship Id="rId257" Type="http://schemas.openxmlformats.org/officeDocument/2006/relationships/image" Target="../media/image258.gif"/><Relationship Id="rId258" Type="http://schemas.openxmlformats.org/officeDocument/2006/relationships/image" Target="../media/image259.gif"/><Relationship Id="rId259" Type="http://schemas.openxmlformats.org/officeDocument/2006/relationships/image" Target="../media/image260.gif"/><Relationship Id="rId260" Type="http://schemas.openxmlformats.org/officeDocument/2006/relationships/image" Target="../media/image261.gif"/><Relationship Id="rId261" Type="http://schemas.openxmlformats.org/officeDocument/2006/relationships/image" Target="../media/image262.gif"/><Relationship Id="rId262" Type="http://schemas.openxmlformats.org/officeDocument/2006/relationships/image" Target="../media/image263.gif"/><Relationship Id="rId263" Type="http://schemas.openxmlformats.org/officeDocument/2006/relationships/image" Target="../media/image264.gif"/><Relationship Id="rId264" Type="http://schemas.openxmlformats.org/officeDocument/2006/relationships/image" Target="../media/image265.gif"/><Relationship Id="rId265" Type="http://schemas.openxmlformats.org/officeDocument/2006/relationships/image" Target="../media/image266.gif"/><Relationship Id="rId266" Type="http://schemas.openxmlformats.org/officeDocument/2006/relationships/image" Target="../media/image267.gif"/><Relationship Id="rId267" Type="http://schemas.openxmlformats.org/officeDocument/2006/relationships/image" Target="../media/image268.gif"/><Relationship Id="rId268" Type="http://schemas.openxmlformats.org/officeDocument/2006/relationships/image" Target="../media/image269.gif"/><Relationship Id="rId269" Type="http://schemas.openxmlformats.org/officeDocument/2006/relationships/image" Target="../media/image270.gif"/><Relationship Id="rId270" Type="http://schemas.openxmlformats.org/officeDocument/2006/relationships/image" Target="../media/image271.gif"/><Relationship Id="rId271" Type="http://schemas.openxmlformats.org/officeDocument/2006/relationships/image" Target="../media/image272.gif"/><Relationship Id="rId272" Type="http://schemas.openxmlformats.org/officeDocument/2006/relationships/image" Target="../media/image273.gif"/><Relationship Id="rId273" Type="http://schemas.openxmlformats.org/officeDocument/2006/relationships/image" Target="../media/image274.gif"/><Relationship Id="rId274" Type="http://schemas.openxmlformats.org/officeDocument/2006/relationships/image" Target="../media/image275.gif"/><Relationship Id="rId275" Type="http://schemas.openxmlformats.org/officeDocument/2006/relationships/image" Target="../media/image276.gif"/><Relationship Id="rId276" Type="http://schemas.openxmlformats.org/officeDocument/2006/relationships/image" Target="../media/image277.gif"/><Relationship Id="rId277" Type="http://schemas.openxmlformats.org/officeDocument/2006/relationships/image" Target="../media/image278.gif"/><Relationship Id="rId278" Type="http://schemas.openxmlformats.org/officeDocument/2006/relationships/image" Target="../media/image279.gif"/><Relationship Id="rId279" Type="http://schemas.openxmlformats.org/officeDocument/2006/relationships/image" Target="../media/image280.gif"/><Relationship Id="rId280" Type="http://schemas.openxmlformats.org/officeDocument/2006/relationships/image" Target="../media/image281.gif"/><Relationship Id="rId281" Type="http://schemas.openxmlformats.org/officeDocument/2006/relationships/image" Target="../media/image282.gif"/><Relationship Id="rId282" Type="http://schemas.openxmlformats.org/officeDocument/2006/relationships/image" Target="../media/image283.gif"/><Relationship Id="rId283" Type="http://schemas.openxmlformats.org/officeDocument/2006/relationships/image" Target="../media/image284.gif"/><Relationship Id="rId284" Type="http://schemas.openxmlformats.org/officeDocument/2006/relationships/image" Target="../media/image285.gif"/><Relationship Id="rId285" Type="http://schemas.openxmlformats.org/officeDocument/2006/relationships/image" Target="../media/image286.gif"/><Relationship Id="rId286" Type="http://schemas.openxmlformats.org/officeDocument/2006/relationships/image" Target="../media/image287.gif"/><Relationship Id="rId287" Type="http://schemas.openxmlformats.org/officeDocument/2006/relationships/image" Target="../media/image288.gif"/><Relationship Id="rId288" Type="http://schemas.openxmlformats.org/officeDocument/2006/relationships/image" Target="../media/image289.gif"/><Relationship Id="rId289" Type="http://schemas.openxmlformats.org/officeDocument/2006/relationships/image" Target="../media/image290.gif"/><Relationship Id="rId290" Type="http://schemas.openxmlformats.org/officeDocument/2006/relationships/image" Target="../media/image291.gif"/><Relationship Id="rId291" Type="http://schemas.openxmlformats.org/officeDocument/2006/relationships/image" Target="../media/image292.gif"/><Relationship Id="rId292" Type="http://schemas.openxmlformats.org/officeDocument/2006/relationships/image" Target="../media/image293.gif"/><Relationship Id="rId293" Type="http://schemas.openxmlformats.org/officeDocument/2006/relationships/image" Target="../media/image294.gif"/><Relationship Id="rId294" Type="http://schemas.openxmlformats.org/officeDocument/2006/relationships/image" Target="../media/image295.gif"/><Relationship Id="rId295" Type="http://schemas.openxmlformats.org/officeDocument/2006/relationships/image" Target="../media/image296.gif"/><Relationship Id="rId296" Type="http://schemas.openxmlformats.org/officeDocument/2006/relationships/image" Target="../media/image297.gif"/><Relationship Id="rId297" Type="http://schemas.openxmlformats.org/officeDocument/2006/relationships/image" Target="../media/image298.gif"/><Relationship Id="rId298" Type="http://schemas.openxmlformats.org/officeDocument/2006/relationships/image" Target="../media/image299.gif"/><Relationship Id="rId299" Type="http://schemas.openxmlformats.org/officeDocument/2006/relationships/image" Target="../media/image300.gif"/><Relationship Id="rId300" Type="http://schemas.openxmlformats.org/officeDocument/2006/relationships/image" Target="../media/image301.gif"/><Relationship Id="rId301" Type="http://schemas.openxmlformats.org/officeDocument/2006/relationships/image" Target="../media/image302.gif"/><Relationship Id="rId302" Type="http://schemas.openxmlformats.org/officeDocument/2006/relationships/image" Target="../media/image303.gif"/><Relationship Id="rId303" Type="http://schemas.openxmlformats.org/officeDocument/2006/relationships/image" Target="../media/image304.gif"/><Relationship Id="rId304" Type="http://schemas.openxmlformats.org/officeDocument/2006/relationships/image" Target="../media/image305.gif"/><Relationship Id="rId305" Type="http://schemas.openxmlformats.org/officeDocument/2006/relationships/image" Target="../media/image306.gif"/><Relationship Id="rId306" Type="http://schemas.openxmlformats.org/officeDocument/2006/relationships/image" Target="../media/image307.gif"/><Relationship Id="rId307" Type="http://schemas.openxmlformats.org/officeDocument/2006/relationships/image" Target="../media/image308.gif"/><Relationship Id="rId308" Type="http://schemas.openxmlformats.org/officeDocument/2006/relationships/image" Target="../media/image309.gif"/><Relationship Id="rId309" Type="http://schemas.openxmlformats.org/officeDocument/2006/relationships/image" Target="../media/image310.gif"/><Relationship Id="rId310" Type="http://schemas.openxmlformats.org/officeDocument/2006/relationships/image" Target="../media/image311.gif"/><Relationship Id="rId311" Type="http://schemas.openxmlformats.org/officeDocument/2006/relationships/image" Target="../media/image312.gif"/><Relationship Id="rId312" Type="http://schemas.openxmlformats.org/officeDocument/2006/relationships/image" Target="../media/image313.gif"/><Relationship Id="rId313" Type="http://schemas.openxmlformats.org/officeDocument/2006/relationships/image" Target="../media/image314.gif"/><Relationship Id="rId314" Type="http://schemas.openxmlformats.org/officeDocument/2006/relationships/image" Target="../media/image315.gif"/><Relationship Id="rId315" Type="http://schemas.openxmlformats.org/officeDocument/2006/relationships/image" Target="../media/image316.gif"/><Relationship Id="rId316" Type="http://schemas.openxmlformats.org/officeDocument/2006/relationships/image" Target="../media/image317.gif"/><Relationship Id="rId317" Type="http://schemas.openxmlformats.org/officeDocument/2006/relationships/image" Target="../media/image318.gif"/><Relationship Id="rId318" Type="http://schemas.openxmlformats.org/officeDocument/2006/relationships/image" Target="../media/image319.gif"/><Relationship Id="rId319" Type="http://schemas.openxmlformats.org/officeDocument/2006/relationships/image" Target="../media/image320.gif"/><Relationship Id="rId320" Type="http://schemas.openxmlformats.org/officeDocument/2006/relationships/image" Target="../media/image321.gif"/><Relationship Id="rId321" Type="http://schemas.openxmlformats.org/officeDocument/2006/relationships/image" Target="../media/image322.gif"/><Relationship Id="rId322" Type="http://schemas.openxmlformats.org/officeDocument/2006/relationships/image" Target="../media/image323.gif"/><Relationship Id="rId323" Type="http://schemas.openxmlformats.org/officeDocument/2006/relationships/image" Target="../media/image324.gif"/><Relationship Id="rId324" Type="http://schemas.openxmlformats.org/officeDocument/2006/relationships/image" Target="../media/image325.gif"/><Relationship Id="rId325" Type="http://schemas.openxmlformats.org/officeDocument/2006/relationships/image" Target="../media/image326.gif"/><Relationship Id="rId326" Type="http://schemas.openxmlformats.org/officeDocument/2006/relationships/image" Target="../media/image327.gif"/><Relationship Id="rId327" Type="http://schemas.openxmlformats.org/officeDocument/2006/relationships/image" Target="../media/image328.gif"/><Relationship Id="rId328" Type="http://schemas.openxmlformats.org/officeDocument/2006/relationships/image" Target="../media/image329.gif"/><Relationship Id="rId329" Type="http://schemas.openxmlformats.org/officeDocument/2006/relationships/image" Target="../media/image330.gif"/><Relationship Id="rId330" Type="http://schemas.openxmlformats.org/officeDocument/2006/relationships/image" Target="../media/image331.gif"/><Relationship Id="rId331" Type="http://schemas.openxmlformats.org/officeDocument/2006/relationships/image" Target="../media/image332.gif"/><Relationship Id="rId332" Type="http://schemas.openxmlformats.org/officeDocument/2006/relationships/image" Target="../media/image333.gif"/><Relationship Id="rId333" Type="http://schemas.openxmlformats.org/officeDocument/2006/relationships/image" Target="../media/image334.gif"/><Relationship Id="rId334" Type="http://schemas.openxmlformats.org/officeDocument/2006/relationships/image" Target="../media/image335.gif"/><Relationship Id="rId335" Type="http://schemas.openxmlformats.org/officeDocument/2006/relationships/image" Target="../media/image336.gif"/><Relationship Id="rId336" Type="http://schemas.openxmlformats.org/officeDocument/2006/relationships/image" Target="../media/image337.gif"/><Relationship Id="rId337" Type="http://schemas.openxmlformats.org/officeDocument/2006/relationships/image" Target="../media/image338.gif"/><Relationship Id="rId338" Type="http://schemas.openxmlformats.org/officeDocument/2006/relationships/image" Target="../media/image339.gif"/><Relationship Id="rId339" Type="http://schemas.openxmlformats.org/officeDocument/2006/relationships/image" Target="../media/image340.gif"/><Relationship Id="rId340" Type="http://schemas.openxmlformats.org/officeDocument/2006/relationships/image" Target="../media/image341.gif"/><Relationship Id="rId341" Type="http://schemas.openxmlformats.org/officeDocument/2006/relationships/image" Target="../media/image342.gif"/><Relationship Id="rId342" Type="http://schemas.openxmlformats.org/officeDocument/2006/relationships/image" Target="../media/image343.gif"/><Relationship Id="rId343" Type="http://schemas.openxmlformats.org/officeDocument/2006/relationships/image" Target="../media/image344.gif"/><Relationship Id="rId344" Type="http://schemas.openxmlformats.org/officeDocument/2006/relationships/image" Target="../media/image345.gif"/><Relationship Id="rId345" Type="http://schemas.openxmlformats.org/officeDocument/2006/relationships/image" Target="../media/image346.gif"/><Relationship Id="rId346" Type="http://schemas.openxmlformats.org/officeDocument/2006/relationships/image" Target="../media/image347.gif"/><Relationship Id="rId347" Type="http://schemas.openxmlformats.org/officeDocument/2006/relationships/image" Target="../media/image348.gif"/><Relationship Id="rId348" Type="http://schemas.openxmlformats.org/officeDocument/2006/relationships/image" Target="../media/image349.gif"/><Relationship Id="rId349" Type="http://schemas.openxmlformats.org/officeDocument/2006/relationships/image" Target="../media/image350.gif"/><Relationship Id="rId350" Type="http://schemas.openxmlformats.org/officeDocument/2006/relationships/image" Target="../media/image351.gif"/><Relationship Id="rId351" Type="http://schemas.openxmlformats.org/officeDocument/2006/relationships/image" Target="../media/image352.gif"/><Relationship Id="rId352" Type="http://schemas.openxmlformats.org/officeDocument/2006/relationships/image" Target="../media/image353.gif"/><Relationship Id="rId353" Type="http://schemas.openxmlformats.org/officeDocument/2006/relationships/image" Target="../media/image354.gif"/><Relationship Id="rId354" Type="http://schemas.openxmlformats.org/officeDocument/2006/relationships/image" Target="../media/image355.gif"/><Relationship Id="rId355" Type="http://schemas.openxmlformats.org/officeDocument/2006/relationships/image" Target="../media/image356.gif"/><Relationship Id="rId356" Type="http://schemas.openxmlformats.org/officeDocument/2006/relationships/image" Target="../media/image357.gif"/><Relationship Id="rId357" Type="http://schemas.openxmlformats.org/officeDocument/2006/relationships/image" Target="../media/image358.gif"/><Relationship Id="rId358" Type="http://schemas.openxmlformats.org/officeDocument/2006/relationships/image" Target="../media/image359.gif"/><Relationship Id="rId359" Type="http://schemas.openxmlformats.org/officeDocument/2006/relationships/image" Target="../media/image360.gif"/><Relationship Id="rId360" Type="http://schemas.openxmlformats.org/officeDocument/2006/relationships/image" Target="../media/image361.gif"/><Relationship Id="rId361" Type="http://schemas.openxmlformats.org/officeDocument/2006/relationships/image" Target="../media/image362.gif"/><Relationship Id="rId362" Type="http://schemas.openxmlformats.org/officeDocument/2006/relationships/image" Target="../media/image363.gif"/><Relationship Id="rId363" Type="http://schemas.openxmlformats.org/officeDocument/2006/relationships/image" Target="../media/image364.gif"/><Relationship Id="rId364" Type="http://schemas.openxmlformats.org/officeDocument/2006/relationships/image" Target="../media/image365.gif"/><Relationship Id="rId365" Type="http://schemas.openxmlformats.org/officeDocument/2006/relationships/image" Target="../media/image366.gif"/><Relationship Id="rId366" Type="http://schemas.openxmlformats.org/officeDocument/2006/relationships/image" Target="../media/image367.gif"/><Relationship Id="rId367" Type="http://schemas.openxmlformats.org/officeDocument/2006/relationships/image" Target="../media/image368.gif"/><Relationship Id="rId368" Type="http://schemas.openxmlformats.org/officeDocument/2006/relationships/image" Target="../media/image369.gif"/><Relationship Id="rId369" Type="http://schemas.openxmlformats.org/officeDocument/2006/relationships/image" Target="../media/image370.gif"/><Relationship Id="rId370" Type="http://schemas.openxmlformats.org/officeDocument/2006/relationships/image" Target="../media/image371.gif"/><Relationship Id="rId371" Type="http://schemas.openxmlformats.org/officeDocument/2006/relationships/image" Target="../media/image372.gif"/><Relationship Id="rId372" Type="http://schemas.openxmlformats.org/officeDocument/2006/relationships/image" Target="../media/image373.gif"/><Relationship Id="rId373" Type="http://schemas.openxmlformats.org/officeDocument/2006/relationships/image" Target="../media/image374.gif"/><Relationship Id="rId374" Type="http://schemas.openxmlformats.org/officeDocument/2006/relationships/image" Target="../media/image375.gif"/><Relationship Id="rId375" Type="http://schemas.openxmlformats.org/officeDocument/2006/relationships/image" Target="../media/image376.gif"/><Relationship Id="rId376" Type="http://schemas.openxmlformats.org/officeDocument/2006/relationships/image" Target="../media/image377.gif"/><Relationship Id="rId377" Type="http://schemas.openxmlformats.org/officeDocument/2006/relationships/image" Target="../media/image378.gif"/><Relationship Id="rId378" Type="http://schemas.openxmlformats.org/officeDocument/2006/relationships/image" Target="../media/image379.gif"/><Relationship Id="rId379" Type="http://schemas.openxmlformats.org/officeDocument/2006/relationships/image" Target="../media/image380.gif"/><Relationship Id="rId380" Type="http://schemas.openxmlformats.org/officeDocument/2006/relationships/image" Target="../media/image381.gif"/><Relationship Id="rId381" Type="http://schemas.openxmlformats.org/officeDocument/2006/relationships/image" Target="../media/image382.gif"/><Relationship Id="rId382" Type="http://schemas.openxmlformats.org/officeDocument/2006/relationships/image" Target="../media/image383.gif"/><Relationship Id="rId383" Type="http://schemas.openxmlformats.org/officeDocument/2006/relationships/image" Target="../media/image384.gif"/><Relationship Id="rId384" Type="http://schemas.openxmlformats.org/officeDocument/2006/relationships/image" Target="../media/image385.gif"/><Relationship Id="rId385" Type="http://schemas.openxmlformats.org/officeDocument/2006/relationships/image" Target="../media/image386.gif"/><Relationship Id="rId386" Type="http://schemas.openxmlformats.org/officeDocument/2006/relationships/image" Target="../media/image387.gif"/><Relationship Id="rId387" Type="http://schemas.openxmlformats.org/officeDocument/2006/relationships/image" Target="../media/image388.gif"/><Relationship Id="rId388" Type="http://schemas.openxmlformats.org/officeDocument/2006/relationships/image" Target="../media/image389.gif"/><Relationship Id="rId389" Type="http://schemas.openxmlformats.org/officeDocument/2006/relationships/image" Target="../media/image390.gif"/><Relationship Id="rId390" Type="http://schemas.openxmlformats.org/officeDocument/2006/relationships/image" Target="../media/image391.gif"/><Relationship Id="rId391" Type="http://schemas.openxmlformats.org/officeDocument/2006/relationships/image" Target="../media/image392.gif"/><Relationship Id="rId392" Type="http://schemas.openxmlformats.org/officeDocument/2006/relationships/image" Target="../media/image393.gif"/><Relationship Id="rId393" Type="http://schemas.openxmlformats.org/officeDocument/2006/relationships/image" Target="../media/image394.gif"/><Relationship Id="rId394" Type="http://schemas.openxmlformats.org/officeDocument/2006/relationships/image" Target="../media/image395.gif"/><Relationship Id="rId395" Type="http://schemas.openxmlformats.org/officeDocument/2006/relationships/image" Target="../media/image396.gif"/><Relationship Id="rId396" Type="http://schemas.openxmlformats.org/officeDocument/2006/relationships/image" Target="../media/image397.gif"/><Relationship Id="rId397" Type="http://schemas.openxmlformats.org/officeDocument/2006/relationships/image" Target="../media/image398.gif"/><Relationship Id="rId398" Type="http://schemas.openxmlformats.org/officeDocument/2006/relationships/image" Target="../media/image399.gif"/><Relationship Id="rId399" Type="http://schemas.openxmlformats.org/officeDocument/2006/relationships/image" Target="../media/image400.gif"/><Relationship Id="rId400" Type="http://schemas.openxmlformats.org/officeDocument/2006/relationships/image" Target="../media/image401.gif"/><Relationship Id="rId401" Type="http://schemas.openxmlformats.org/officeDocument/2006/relationships/image" Target="../media/image402.gif"/><Relationship Id="rId402" Type="http://schemas.openxmlformats.org/officeDocument/2006/relationships/image" Target="../media/image403.gif"/><Relationship Id="rId403" Type="http://schemas.openxmlformats.org/officeDocument/2006/relationships/image" Target="../media/image404.gif"/><Relationship Id="rId404" Type="http://schemas.openxmlformats.org/officeDocument/2006/relationships/image" Target="../media/image405.gif"/><Relationship Id="rId405" Type="http://schemas.openxmlformats.org/officeDocument/2006/relationships/image" Target="../media/image406.gif"/><Relationship Id="rId406" Type="http://schemas.openxmlformats.org/officeDocument/2006/relationships/image" Target="../media/image407.gif"/><Relationship Id="rId407" Type="http://schemas.openxmlformats.org/officeDocument/2006/relationships/image" Target="../media/image408.gif"/><Relationship Id="rId408" Type="http://schemas.openxmlformats.org/officeDocument/2006/relationships/image" Target="../media/image409.gif"/><Relationship Id="rId409" Type="http://schemas.openxmlformats.org/officeDocument/2006/relationships/image" Target="../media/image410.gif"/><Relationship Id="rId410" Type="http://schemas.openxmlformats.org/officeDocument/2006/relationships/image" Target="../media/image411.gif"/><Relationship Id="rId411" Type="http://schemas.openxmlformats.org/officeDocument/2006/relationships/image" Target="../media/image412.gif"/><Relationship Id="rId412" Type="http://schemas.openxmlformats.org/officeDocument/2006/relationships/image" Target="../media/image413.gif"/><Relationship Id="rId413" Type="http://schemas.openxmlformats.org/officeDocument/2006/relationships/image" Target="../media/image414.gif"/><Relationship Id="rId414" Type="http://schemas.openxmlformats.org/officeDocument/2006/relationships/image" Target="../media/image415.gif"/><Relationship Id="rId415" Type="http://schemas.openxmlformats.org/officeDocument/2006/relationships/image" Target="../media/image416.gif"/><Relationship Id="rId416" Type="http://schemas.openxmlformats.org/officeDocument/2006/relationships/image" Target="../media/image417.gif"/><Relationship Id="rId417" Type="http://schemas.openxmlformats.org/officeDocument/2006/relationships/image" Target="../media/image418.gif"/><Relationship Id="rId418" Type="http://schemas.openxmlformats.org/officeDocument/2006/relationships/image" Target="../media/image419.gif"/><Relationship Id="rId419" Type="http://schemas.openxmlformats.org/officeDocument/2006/relationships/image" Target="../media/image420.gif"/><Relationship Id="rId420" Type="http://schemas.openxmlformats.org/officeDocument/2006/relationships/image" Target="../media/image421.gif"/><Relationship Id="rId421" Type="http://schemas.openxmlformats.org/officeDocument/2006/relationships/image" Target="../media/image422.gif"/><Relationship Id="rId422" Type="http://schemas.openxmlformats.org/officeDocument/2006/relationships/image" Target="../media/image423.gif"/><Relationship Id="rId423" Type="http://schemas.openxmlformats.org/officeDocument/2006/relationships/image" Target="../media/image424.gif"/><Relationship Id="rId424" Type="http://schemas.openxmlformats.org/officeDocument/2006/relationships/image" Target="../media/image425.gif"/><Relationship Id="rId425" Type="http://schemas.openxmlformats.org/officeDocument/2006/relationships/image" Target="../media/image426.gif"/><Relationship Id="rId426" Type="http://schemas.openxmlformats.org/officeDocument/2006/relationships/image" Target="../media/image427.gif"/><Relationship Id="rId427" Type="http://schemas.openxmlformats.org/officeDocument/2006/relationships/image" Target="../media/image428.gif"/><Relationship Id="rId428" Type="http://schemas.openxmlformats.org/officeDocument/2006/relationships/image" Target="../media/image429.gif"/><Relationship Id="rId429" Type="http://schemas.openxmlformats.org/officeDocument/2006/relationships/image" Target="../media/image430.gif"/><Relationship Id="rId430" Type="http://schemas.openxmlformats.org/officeDocument/2006/relationships/image" Target="../media/image431.gif"/><Relationship Id="rId431" Type="http://schemas.openxmlformats.org/officeDocument/2006/relationships/image" Target="../media/image432.gif"/><Relationship Id="rId432" Type="http://schemas.openxmlformats.org/officeDocument/2006/relationships/image" Target="../media/image433.gif"/><Relationship Id="rId433" Type="http://schemas.openxmlformats.org/officeDocument/2006/relationships/image" Target="../media/image434.gif"/><Relationship Id="rId434" Type="http://schemas.openxmlformats.org/officeDocument/2006/relationships/image" Target="../media/image435.gif"/><Relationship Id="rId435" Type="http://schemas.openxmlformats.org/officeDocument/2006/relationships/image" Target="../media/image436.gif"/><Relationship Id="rId436" Type="http://schemas.openxmlformats.org/officeDocument/2006/relationships/image" Target="../media/image437.gif"/><Relationship Id="rId437" Type="http://schemas.openxmlformats.org/officeDocument/2006/relationships/image" Target="../media/image438.gif"/><Relationship Id="rId438" Type="http://schemas.openxmlformats.org/officeDocument/2006/relationships/image" Target="../media/image439.gif"/><Relationship Id="rId439" Type="http://schemas.openxmlformats.org/officeDocument/2006/relationships/image" Target="../media/image440.gif"/><Relationship Id="rId440" Type="http://schemas.openxmlformats.org/officeDocument/2006/relationships/image" Target="../media/image441.gif"/><Relationship Id="rId441" Type="http://schemas.openxmlformats.org/officeDocument/2006/relationships/image" Target="../media/image442.gif"/><Relationship Id="rId442" Type="http://schemas.openxmlformats.org/officeDocument/2006/relationships/image" Target="../media/image443.gif"/><Relationship Id="rId443" Type="http://schemas.openxmlformats.org/officeDocument/2006/relationships/image" Target="../media/image444.gif"/><Relationship Id="rId444" Type="http://schemas.openxmlformats.org/officeDocument/2006/relationships/image" Target="../media/image445.gif"/><Relationship Id="rId445" Type="http://schemas.openxmlformats.org/officeDocument/2006/relationships/image" Target="../media/image446.gif"/><Relationship Id="rId446" Type="http://schemas.openxmlformats.org/officeDocument/2006/relationships/image" Target="../media/image447.gif"/><Relationship Id="rId447" Type="http://schemas.openxmlformats.org/officeDocument/2006/relationships/image" Target="../media/image448.gif"/><Relationship Id="rId448" Type="http://schemas.openxmlformats.org/officeDocument/2006/relationships/image" Target="../media/image449.gif"/><Relationship Id="rId449" Type="http://schemas.openxmlformats.org/officeDocument/2006/relationships/image" Target="../media/image450.gif"/><Relationship Id="rId450" Type="http://schemas.openxmlformats.org/officeDocument/2006/relationships/image" Target="../media/image451.gif"/><Relationship Id="rId451" Type="http://schemas.openxmlformats.org/officeDocument/2006/relationships/image" Target="../media/image452.gif"/><Relationship Id="rId452" Type="http://schemas.openxmlformats.org/officeDocument/2006/relationships/image" Target="../media/image453.gif"/><Relationship Id="rId453" Type="http://schemas.openxmlformats.org/officeDocument/2006/relationships/image" Target="../media/image454.gif"/><Relationship Id="rId454" Type="http://schemas.openxmlformats.org/officeDocument/2006/relationships/image" Target="../media/image455.gif"/><Relationship Id="rId455" Type="http://schemas.openxmlformats.org/officeDocument/2006/relationships/image" Target="../media/image456.gif"/><Relationship Id="rId456" Type="http://schemas.openxmlformats.org/officeDocument/2006/relationships/image" Target="../media/image457.gif"/><Relationship Id="rId457" Type="http://schemas.openxmlformats.org/officeDocument/2006/relationships/image" Target="../media/image458.gif"/><Relationship Id="rId458" Type="http://schemas.openxmlformats.org/officeDocument/2006/relationships/image" Target="../media/image459.gif"/><Relationship Id="rId459" Type="http://schemas.openxmlformats.org/officeDocument/2006/relationships/image" Target="../media/image460.gif"/><Relationship Id="rId460" Type="http://schemas.openxmlformats.org/officeDocument/2006/relationships/image" Target="../media/image461.gif"/><Relationship Id="rId461" Type="http://schemas.openxmlformats.org/officeDocument/2006/relationships/image" Target="../media/image462.gif"/><Relationship Id="rId462" Type="http://schemas.openxmlformats.org/officeDocument/2006/relationships/image" Target="../media/image463.gif"/><Relationship Id="rId463" Type="http://schemas.openxmlformats.org/officeDocument/2006/relationships/image" Target="../media/image464.gif"/><Relationship Id="rId464" Type="http://schemas.openxmlformats.org/officeDocument/2006/relationships/image" Target="../media/image465.gif"/><Relationship Id="rId465" Type="http://schemas.openxmlformats.org/officeDocument/2006/relationships/image" Target="../media/image466.gif"/><Relationship Id="rId466" Type="http://schemas.openxmlformats.org/officeDocument/2006/relationships/image" Target="../media/image467.gif"/><Relationship Id="rId467" Type="http://schemas.openxmlformats.org/officeDocument/2006/relationships/image" Target="../media/image468.gif"/><Relationship Id="rId468" Type="http://schemas.openxmlformats.org/officeDocument/2006/relationships/image" Target="../media/image469.gif"/><Relationship Id="rId469" Type="http://schemas.openxmlformats.org/officeDocument/2006/relationships/image" Target="../media/image470.gif"/><Relationship Id="rId470" Type="http://schemas.openxmlformats.org/officeDocument/2006/relationships/image" Target="../media/image471.gif"/><Relationship Id="rId471" Type="http://schemas.openxmlformats.org/officeDocument/2006/relationships/image" Target="../media/image472.gif"/><Relationship Id="rId472" Type="http://schemas.openxmlformats.org/officeDocument/2006/relationships/image" Target="../media/image473.gif"/><Relationship Id="rId473" Type="http://schemas.openxmlformats.org/officeDocument/2006/relationships/image" Target="../media/image474.gif"/><Relationship Id="rId474" Type="http://schemas.openxmlformats.org/officeDocument/2006/relationships/image" Target="../media/image475.gif"/><Relationship Id="rId475" Type="http://schemas.openxmlformats.org/officeDocument/2006/relationships/image" Target="../media/image476.gif"/><Relationship Id="rId476" Type="http://schemas.openxmlformats.org/officeDocument/2006/relationships/image" Target="../media/image477.gif"/><Relationship Id="rId477" Type="http://schemas.openxmlformats.org/officeDocument/2006/relationships/image" Target="../media/image478.gif"/><Relationship Id="rId478" Type="http://schemas.openxmlformats.org/officeDocument/2006/relationships/image" Target="../media/image479.gif"/><Relationship Id="rId479" Type="http://schemas.openxmlformats.org/officeDocument/2006/relationships/image" Target="../media/image480.gif"/><Relationship Id="rId480" Type="http://schemas.openxmlformats.org/officeDocument/2006/relationships/image" Target="../media/image481.gif"/><Relationship Id="rId481" Type="http://schemas.openxmlformats.org/officeDocument/2006/relationships/image" Target="../media/image482.gif"/><Relationship Id="rId482" Type="http://schemas.openxmlformats.org/officeDocument/2006/relationships/image" Target="../media/image483.gif"/><Relationship Id="rId483" Type="http://schemas.openxmlformats.org/officeDocument/2006/relationships/image" Target="../media/image484.gif"/><Relationship Id="rId484" Type="http://schemas.openxmlformats.org/officeDocument/2006/relationships/image" Target="../media/image485.gif"/><Relationship Id="rId485" Type="http://schemas.openxmlformats.org/officeDocument/2006/relationships/image" Target="../media/image486.gif"/><Relationship Id="rId486" Type="http://schemas.openxmlformats.org/officeDocument/2006/relationships/image" Target="../media/image487.gif"/><Relationship Id="rId487" Type="http://schemas.openxmlformats.org/officeDocument/2006/relationships/image" Target="../media/image488.gif"/><Relationship Id="rId488" Type="http://schemas.openxmlformats.org/officeDocument/2006/relationships/image" Target="../media/image489.gif"/><Relationship Id="rId489" Type="http://schemas.openxmlformats.org/officeDocument/2006/relationships/image" Target="../media/image490.gif"/><Relationship Id="rId490" Type="http://schemas.openxmlformats.org/officeDocument/2006/relationships/image" Target="../media/image491.gif"/><Relationship Id="rId491" Type="http://schemas.openxmlformats.org/officeDocument/2006/relationships/image" Target="../media/image492.gif"/><Relationship Id="rId492" Type="http://schemas.openxmlformats.org/officeDocument/2006/relationships/image" Target="../media/image493.gif"/><Relationship Id="rId493" Type="http://schemas.openxmlformats.org/officeDocument/2006/relationships/image" Target="../media/image494.gif"/><Relationship Id="rId494" Type="http://schemas.openxmlformats.org/officeDocument/2006/relationships/image" Target="../media/image495.gif"/><Relationship Id="rId495" Type="http://schemas.openxmlformats.org/officeDocument/2006/relationships/image" Target="../media/image496.gif"/><Relationship Id="rId496" Type="http://schemas.openxmlformats.org/officeDocument/2006/relationships/image" Target="../media/image497.gif"/><Relationship Id="rId497" Type="http://schemas.openxmlformats.org/officeDocument/2006/relationships/image" Target="../media/image498.gif"/><Relationship Id="rId498" Type="http://schemas.openxmlformats.org/officeDocument/2006/relationships/image" Target="../media/image499.gif"/><Relationship Id="rId499" Type="http://schemas.openxmlformats.org/officeDocument/2006/relationships/image" Target="../media/image500.gif"/><Relationship Id="rId500" Type="http://schemas.openxmlformats.org/officeDocument/2006/relationships/image" Target="../media/image501.gif"/><Relationship Id="rId501" Type="http://schemas.openxmlformats.org/officeDocument/2006/relationships/image" Target="../media/image502.gif"/><Relationship Id="rId502" Type="http://schemas.openxmlformats.org/officeDocument/2006/relationships/image" Target="../media/image503.gif"/><Relationship Id="rId503" Type="http://schemas.openxmlformats.org/officeDocument/2006/relationships/image" Target="../media/image504.gif"/><Relationship Id="rId504" Type="http://schemas.openxmlformats.org/officeDocument/2006/relationships/image" Target="../media/image505.gif"/><Relationship Id="rId505" Type="http://schemas.openxmlformats.org/officeDocument/2006/relationships/image" Target="../media/image506.gif"/><Relationship Id="rId506" Type="http://schemas.openxmlformats.org/officeDocument/2006/relationships/image" Target="../media/image507.gif"/><Relationship Id="rId507" Type="http://schemas.openxmlformats.org/officeDocument/2006/relationships/image" Target="../media/image508.gif"/><Relationship Id="rId508" Type="http://schemas.openxmlformats.org/officeDocument/2006/relationships/image" Target="../media/image509.gif"/><Relationship Id="rId509" Type="http://schemas.openxmlformats.org/officeDocument/2006/relationships/image" Target="../media/image510.gif"/><Relationship Id="rId510" Type="http://schemas.openxmlformats.org/officeDocument/2006/relationships/image" Target="../media/image511.gif"/><Relationship Id="rId511" Type="http://schemas.openxmlformats.org/officeDocument/2006/relationships/image" Target="../media/image512.gif"/><Relationship Id="rId512" Type="http://schemas.openxmlformats.org/officeDocument/2006/relationships/image" Target="../media/image513.gif"/><Relationship Id="rId513" Type="http://schemas.openxmlformats.org/officeDocument/2006/relationships/image" Target="../media/image514.gif"/><Relationship Id="rId514" Type="http://schemas.openxmlformats.org/officeDocument/2006/relationships/image" Target="../media/image515.gif"/><Relationship Id="rId515" Type="http://schemas.openxmlformats.org/officeDocument/2006/relationships/image" Target="../media/image516.gif"/><Relationship Id="rId516" Type="http://schemas.openxmlformats.org/officeDocument/2006/relationships/image" Target="../media/image517.gif"/><Relationship Id="rId517" Type="http://schemas.openxmlformats.org/officeDocument/2006/relationships/image" Target="../media/image518.gif"/><Relationship Id="rId518" Type="http://schemas.openxmlformats.org/officeDocument/2006/relationships/image" Target="../media/image519.gif"/><Relationship Id="rId519" Type="http://schemas.openxmlformats.org/officeDocument/2006/relationships/image" Target="../media/image520.gif"/><Relationship Id="rId520" Type="http://schemas.openxmlformats.org/officeDocument/2006/relationships/image" Target="../media/image521.gif"/><Relationship Id="rId521" Type="http://schemas.openxmlformats.org/officeDocument/2006/relationships/image" Target="../media/image522.gif"/><Relationship Id="rId522" Type="http://schemas.openxmlformats.org/officeDocument/2006/relationships/image" Target="../media/image523.gif"/><Relationship Id="rId523" Type="http://schemas.openxmlformats.org/officeDocument/2006/relationships/image" Target="../media/image524.gif"/><Relationship Id="rId524" Type="http://schemas.openxmlformats.org/officeDocument/2006/relationships/image" Target="../media/image525.gif"/><Relationship Id="rId525" Type="http://schemas.openxmlformats.org/officeDocument/2006/relationships/image" Target="../media/image526.gif"/><Relationship Id="rId526" Type="http://schemas.openxmlformats.org/officeDocument/2006/relationships/image" Target="../media/image527.gif"/><Relationship Id="rId527" Type="http://schemas.openxmlformats.org/officeDocument/2006/relationships/image" Target="../media/image528.gif"/><Relationship Id="rId528" Type="http://schemas.openxmlformats.org/officeDocument/2006/relationships/image" Target="../media/image529.gif"/><Relationship Id="rId529" Type="http://schemas.openxmlformats.org/officeDocument/2006/relationships/image" Target="../media/image530.gif"/><Relationship Id="rId530" Type="http://schemas.openxmlformats.org/officeDocument/2006/relationships/image" Target="../media/image531.gif"/><Relationship Id="rId531" Type="http://schemas.openxmlformats.org/officeDocument/2006/relationships/image" Target="../media/image532.gif"/><Relationship Id="rId532" Type="http://schemas.openxmlformats.org/officeDocument/2006/relationships/image" Target="../media/image533.gif"/><Relationship Id="rId533" Type="http://schemas.openxmlformats.org/officeDocument/2006/relationships/image" Target="../media/image534.gif"/><Relationship Id="rId534" Type="http://schemas.openxmlformats.org/officeDocument/2006/relationships/image" Target="../media/image535.gif"/><Relationship Id="rId535" Type="http://schemas.openxmlformats.org/officeDocument/2006/relationships/image" Target="../media/image536.gif"/><Relationship Id="rId536" Type="http://schemas.openxmlformats.org/officeDocument/2006/relationships/image" Target="../media/image537.gif"/><Relationship Id="rId537" Type="http://schemas.openxmlformats.org/officeDocument/2006/relationships/image" Target="../media/image538.gif"/><Relationship Id="rId538" Type="http://schemas.openxmlformats.org/officeDocument/2006/relationships/image" Target="../media/image539.gif"/><Relationship Id="rId539" Type="http://schemas.openxmlformats.org/officeDocument/2006/relationships/image" Target="../media/image540.gif"/><Relationship Id="rId540" Type="http://schemas.openxmlformats.org/officeDocument/2006/relationships/image" Target="../media/image541.gif"/><Relationship Id="rId541" Type="http://schemas.openxmlformats.org/officeDocument/2006/relationships/image" Target="../media/image542.gif"/><Relationship Id="rId542" Type="http://schemas.openxmlformats.org/officeDocument/2006/relationships/image" Target="../media/image543.gif"/><Relationship Id="rId543" Type="http://schemas.openxmlformats.org/officeDocument/2006/relationships/image" Target="../media/image544.gif"/><Relationship Id="rId544" Type="http://schemas.openxmlformats.org/officeDocument/2006/relationships/image" Target="../media/image545.gif"/><Relationship Id="rId545" Type="http://schemas.openxmlformats.org/officeDocument/2006/relationships/image" Target="../media/image546.gif"/><Relationship Id="rId546" Type="http://schemas.openxmlformats.org/officeDocument/2006/relationships/image" Target="../media/image547.gif"/><Relationship Id="rId547" Type="http://schemas.openxmlformats.org/officeDocument/2006/relationships/image" Target="../media/image548.gif"/><Relationship Id="rId548" Type="http://schemas.openxmlformats.org/officeDocument/2006/relationships/image" Target="../media/image549.gif"/><Relationship Id="rId549" Type="http://schemas.openxmlformats.org/officeDocument/2006/relationships/image" Target="../media/image550.gif"/><Relationship Id="rId550" Type="http://schemas.openxmlformats.org/officeDocument/2006/relationships/image" Target="../media/image551.gif"/><Relationship Id="rId551" Type="http://schemas.openxmlformats.org/officeDocument/2006/relationships/image" Target="../media/image552.gif"/><Relationship Id="rId552" Type="http://schemas.openxmlformats.org/officeDocument/2006/relationships/image" Target="../media/image553.gif"/><Relationship Id="rId553" Type="http://schemas.openxmlformats.org/officeDocument/2006/relationships/image" Target="../media/image554.gif"/><Relationship Id="rId554" Type="http://schemas.openxmlformats.org/officeDocument/2006/relationships/image" Target="../media/image555.gif"/><Relationship Id="rId555" Type="http://schemas.openxmlformats.org/officeDocument/2006/relationships/image" Target="../media/image556.gif"/><Relationship Id="rId556" Type="http://schemas.openxmlformats.org/officeDocument/2006/relationships/image" Target="../media/image557.gif"/><Relationship Id="rId557" Type="http://schemas.openxmlformats.org/officeDocument/2006/relationships/image" Target="../media/image558.gif"/><Relationship Id="rId558" Type="http://schemas.openxmlformats.org/officeDocument/2006/relationships/image" Target="../media/image559.gif"/><Relationship Id="rId559" Type="http://schemas.openxmlformats.org/officeDocument/2006/relationships/image" Target="../media/image560.gif"/><Relationship Id="rId560" Type="http://schemas.openxmlformats.org/officeDocument/2006/relationships/image" Target="../media/image561.gif"/><Relationship Id="rId561" Type="http://schemas.openxmlformats.org/officeDocument/2006/relationships/image" Target="../media/image562.gif"/><Relationship Id="rId562" Type="http://schemas.openxmlformats.org/officeDocument/2006/relationships/image" Target="../media/image563.gif"/><Relationship Id="rId563" Type="http://schemas.openxmlformats.org/officeDocument/2006/relationships/image" Target="../media/image564.gif"/><Relationship Id="rId564" Type="http://schemas.openxmlformats.org/officeDocument/2006/relationships/image" Target="../media/image565.gif"/><Relationship Id="rId565" Type="http://schemas.openxmlformats.org/officeDocument/2006/relationships/image" Target="../media/image566.gif"/><Relationship Id="rId566" Type="http://schemas.openxmlformats.org/officeDocument/2006/relationships/image" Target="../media/image567.gif"/><Relationship Id="rId567" Type="http://schemas.openxmlformats.org/officeDocument/2006/relationships/image" Target="../media/image568.gif"/><Relationship Id="rId568" Type="http://schemas.openxmlformats.org/officeDocument/2006/relationships/image" Target="../media/image569.gif"/><Relationship Id="rId569" Type="http://schemas.openxmlformats.org/officeDocument/2006/relationships/image" Target="../media/image570.gif"/><Relationship Id="rId570" Type="http://schemas.openxmlformats.org/officeDocument/2006/relationships/image" Target="../media/image571.gif"/><Relationship Id="rId571" Type="http://schemas.openxmlformats.org/officeDocument/2006/relationships/image" Target="../media/image572.gif"/><Relationship Id="rId572" Type="http://schemas.openxmlformats.org/officeDocument/2006/relationships/image" Target="../media/image573.gif"/><Relationship Id="rId573" Type="http://schemas.openxmlformats.org/officeDocument/2006/relationships/image" Target="../media/image574.gif"/><Relationship Id="rId574" Type="http://schemas.openxmlformats.org/officeDocument/2006/relationships/image" Target="../media/image575.gif"/><Relationship Id="rId575" Type="http://schemas.openxmlformats.org/officeDocument/2006/relationships/image" Target="../media/image576.gif"/><Relationship Id="rId576" Type="http://schemas.openxmlformats.org/officeDocument/2006/relationships/image" Target="../media/image577.gif"/><Relationship Id="rId577" Type="http://schemas.openxmlformats.org/officeDocument/2006/relationships/image" Target="../media/image578.gif"/><Relationship Id="rId578" Type="http://schemas.openxmlformats.org/officeDocument/2006/relationships/image" Target="../media/image579.gif"/><Relationship Id="rId579" Type="http://schemas.openxmlformats.org/officeDocument/2006/relationships/image" Target="../media/image580.gif"/><Relationship Id="rId580" Type="http://schemas.openxmlformats.org/officeDocument/2006/relationships/image" Target="../media/image581.gif"/><Relationship Id="rId581" Type="http://schemas.openxmlformats.org/officeDocument/2006/relationships/image" Target="../media/image582.gif"/><Relationship Id="rId582" Type="http://schemas.openxmlformats.org/officeDocument/2006/relationships/image" Target="../media/image583.gif"/><Relationship Id="rId583" Type="http://schemas.openxmlformats.org/officeDocument/2006/relationships/image" Target="../media/image584.gif"/><Relationship Id="rId584" Type="http://schemas.openxmlformats.org/officeDocument/2006/relationships/image" Target="../media/image585.gif"/><Relationship Id="rId585" Type="http://schemas.openxmlformats.org/officeDocument/2006/relationships/image" Target="../media/image586.gif"/><Relationship Id="rId586" Type="http://schemas.openxmlformats.org/officeDocument/2006/relationships/image" Target="../media/image587.gif"/><Relationship Id="rId587" Type="http://schemas.openxmlformats.org/officeDocument/2006/relationships/image" Target="../media/image588.gif"/><Relationship Id="rId588" Type="http://schemas.openxmlformats.org/officeDocument/2006/relationships/image" Target="../media/image589.gif"/><Relationship Id="rId589" Type="http://schemas.openxmlformats.org/officeDocument/2006/relationships/image" Target="../media/image590.gif"/><Relationship Id="rId590" Type="http://schemas.openxmlformats.org/officeDocument/2006/relationships/image" Target="../media/image591.gif"/><Relationship Id="rId591" Type="http://schemas.openxmlformats.org/officeDocument/2006/relationships/image" Target="../media/image592.gif"/><Relationship Id="rId592" Type="http://schemas.openxmlformats.org/officeDocument/2006/relationships/image" Target="../media/image593.gif"/><Relationship Id="rId593" Type="http://schemas.openxmlformats.org/officeDocument/2006/relationships/image" Target="../media/image594.gif"/><Relationship Id="rId594" Type="http://schemas.openxmlformats.org/officeDocument/2006/relationships/image" Target="../media/image595.gif"/><Relationship Id="rId595" Type="http://schemas.openxmlformats.org/officeDocument/2006/relationships/image" Target="../media/image596.gif"/><Relationship Id="rId596" Type="http://schemas.openxmlformats.org/officeDocument/2006/relationships/image" Target="../media/image597.gif"/><Relationship Id="rId597" Type="http://schemas.openxmlformats.org/officeDocument/2006/relationships/image" Target="../media/image598.gif"/><Relationship Id="rId598" Type="http://schemas.openxmlformats.org/officeDocument/2006/relationships/image" Target="../media/image599.gif"/><Relationship Id="rId599" Type="http://schemas.openxmlformats.org/officeDocument/2006/relationships/image" Target="../media/image600.gif"/><Relationship Id="rId600" Type="http://schemas.openxmlformats.org/officeDocument/2006/relationships/image" Target="../media/image601.gif"/><Relationship Id="rId601" Type="http://schemas.openxmlformats.org/officeDocument/2006/relationships/image" Target="../media/image602.gif"/><Relationship Id="rId602" Type="http://schemas.openxmlformats.org/officeDocument/2006/relationships/image" Target="../media/image603.gif"/><Relationship Id="rId603" Type="http://schemas.openxmlformats.org/officeDocument/2006/relationships/image" Target="../media/image604.gif"/><Relationship Id="rId604" Type="http://schemas.openxmlformats.org/officeDocument/2006/relationships/image" Target="../media/image605.gif"/><Relationship Id="rId605" Type="http://schemas.openxmlformats.org/officeDocument/2006/relationships/image" Target="../media/image606.gif"/><Relationship Id="rId606" Type="http://schemas.openxmlformats.org/officeDocument/2006/relationships/image" Target="../media/image607.gif"/><Relationship Id="rId607" Type="http://schemas.openxmlformats.org/officeDocument/2006/relationships/image" Target="../media/image608.gif"/><Relationship Id="rId608" Type="http://schemas.openxmlformats.org/officeDocument/2006/relationships/image" Target="../media/image609.gif"/><Relationship Id="rId609" Type="http://schemas.openxmlformats.org/officeDocument/2006/relationships/image" Target="../media/image610.gif"/><Relationship Id="rId610" Type="http://schemas.openxmlformats.org/officeDocument/2006/relationships/image" Target="../media/image611.gif"/><Relationship Id="rId611" Type="http://schemas.openxmlformats.org/officeDocument/2006/relationships/image" Target="../media/image612.gif"/><Relationship Id="rId612" Type="http://schemas.openxmlformats.org/officeDocument/2006/relationships/image" Target="../media/image613.gif"/><Relationship Id="rId613" Type="http://schemas.openxmlformats.org/officeDocument/2006/relationships/image" Target="../media/image614.gif"/><Relationship Id="rId614" Type="http://schemas.openxmlformats.org/officeDocument/2006/relationships/image" Target="../media/image615.gif"/><Relationship Id="rId615" Type="http://schemas.openxmlformats.org/officeDocument/2006/relationships/image" Target="../media/image616.gif"/><Relationship Id="rId616" Type="http://schemas.openxmlformats.org/officeDocument/2006/relationships/image" Target="../media/image617.gif"/><Relationship Id="rId617" Type="http://schemas.openxmlformats.org/officeDocument/2006/relationships/image" Target="../media/image618.gif"/><Relationship Id="rId618" Type="http://schemas.openxmlformats.org/officeDocument/2006/relationships/image" Target="../media/image619.gif"/><Relationship Id="rId619" Type="http://schemas.openxmlformats.org/officeDocument/2006/relationships/image" Target="../media/image620.gif"/><Relationship Id="rId620" Type="http://schemas.openxmlformats.org/officeDocument/2006/relationships/image" Target="../media/image621.gif"/><Relationship Id="rId621" Type="http://schemas.openxmlformats.org/officeDocument/2006/relationships/image" Target="../media/image622.gif"/><Relationship Id="rId622" Type="http://schemas.openxmlformats.org/officeDocument/2006/relationships/image" Target="../media/image623.gif"/><Relationship Id="rId623" Type="http://schemas.openxmlformats.org/officeDocument/2006/relationships/image" Target="../media/image624.gif"/><Relationship Id="rId624" Type="http://schemas.openxmlformats.org/officeDocument/2006/relationships/image" Target="../media/image625.gif"/><Relationship Id="rId625" Type="http://schemas.openxmlformats.org/officeDocument/2006/relationships/image" Target="../media/image626.gif"/><Relationship Id="rId626" Type="http://schemas.openxmlformats.org/officeDocument/2006/relationships/image" Target="../media/image627.gif"/><Relationship Id="rId627" Type="http://schemas.openxmlformats.org/officeDocument/2006/relationships/image" Target="../media/image628.gif"/><Relationship Id="rId628" Type="http://schemas.openxmlformats.org/officeDocument/2006/relationships/image" Target="../media/image629.gif"/><Relationship Id="rId629" Type="http://schemas.openxmlformats.org/officeDocument/2006/relationships/image" Target="../media/image630.gif"/><Relationship Id="rId630" Type="http://schemas.openxmlformats.org/officeDocument/2006/relationships/image" Target="../media/image631.gif"/><Relationship Id="rId631" Type="http://schemas.openxmlformats.org/officeDocument/2006/relationships/image" Target="../media/image632.gif"/><Relationship Id="rId632" Type="http://schemas.openxmlformats.org/officeDocument/2006/relationships/image" Target="../media/image633.gif"/><Relationship Id="rId633" Type="http://schemas.openxmlformats.org/officeDocument/2006/relationships/image" Target="../media/image634.gif"/><Relationship Id="rId634" Type="http://schemas.openxmlformats.org/officeDocument/2006/relationships/image" Target="../media/image635.gif"/><Relationship Id="rId635" Type="http://schemas.openxmlformats.org/officeDocument/2006/relationships/image" Target="../media/image636.gif"/><Relationship Id="rId636" Type="http://schemas.openxmlformats.org/officeDocument/2006/relationships/image" Target="../media/image637.gif"/><Relationship Id="rId637" Type="http://schemas.openxmlformats.org/officeDocument/2006/relationships/image" Target="../media/image638.gif"/><Relationship Id="rId638" Type="http://schemas.openxmlformats.org/officeDocument/2006/relationships/image" Target="../media/image639.gif"/><Relationship Id="rId639" Type="http://schemas.openxmlformats.org/officeDocument/2006/relationships/image" Target="../media/image640.gif"/><Relationship Id="rId640" Type="http://schemas.openxmlformats.org/officeDocument/2006/relationships/image" Target="../media/image641.gif"/><Relationship Id="rId641" Type="http://schemas.openxmlformats.org/officeDocument/2006/relationships/image" Target="../media/image642.gif"/><Relationship Id="rId642" Type="http://schemas.openxmlformats.org/officeDocument/2006/relationships/image" Target="../media/image643.gif"/><Relationship Id="rId643" Type="http://schemas.openxmlformats.org/officeDocument/2006/relationships/image" Target="../media/image644.gif"/><Relationship Id="rId644" Type="http://schemas.openxmlformats.org/officeDocument/2006/relationships/image" Target="../media/image645.gif"/><Relationship Id="rId645" Type="http://schemas.openxmlformats.org/officeDocument/2006/relationships/image" Target="../media/image646.gif"/><Relationship Id="rId646" Type="http://schemas.openxmlformats.org/officeDocument/2006/relationships/image" Target="../media/image647.gif"/><Relationship Id="rId647" Type="http://schemas.openxmlformats.org/officeDocument/2006/relationships/image" Target="../media/image648.gif"/><Relationship Id="rId648" Type="http://schemas.openxmlformats.org/officeDocument/2006/relationships/image" Target="../media/image649.gif"/><Relationship Id="rId649" Type="http://schemas.openxmlformats.org/officeDocument/2006/relationships/image" Target="../media/image650.gif"/><Relationship Id="rId650" Type="http://schemas.openxmlformats.org/officeDocument/2006/relationships/image" Target="../media/image651.gif"/><Relationship Id="rId651" Type="http://schemas.openxmlformats.org/officeDocument/2006/relationships/image" Target="../media/image652.gif"/><Relationship Id="rId652" Type="http://schemas.openxmlformats.org/officeDocument/2006/relationships/image" Target="../media/image653.gif"/><Relationship Id="rId653" Type="http://schemas.openxmlformats.org/officeDocument/2006/relationships/image" Target="../media/image654.gif"/><Relationship Id="rId654" Type="http://schemas.openxmlformats.org/officeDocument/2006/relationships/image" Target="../media/image655.gif"/><Relationship Id="rId655" Type="http://schemas.openxmlformats.org/officeDocument/2006/relationships/image" Target="../media/image656.gif"/><Relationship Id="rId656" Type="http://schemas.openxmlformats.org/officeDocument/2006/relationships/image" Target="../media/image657.gif"/><Relationship Id="rId657" Type="http://schemas.openxmlformats.org/officeDocument/2006/relationships/image" Target="../media/image658.gif"/><Relationship Id="rId658" Type="http://schemas.openxmlformats.org/officeDocument/2006/relationships/image" Target="../media/image659.gif"/><Relationship Id="rId659" Type="http://schemas.openxmlformats.org/officeDocument/2006/relationships/image" Target="../media/image660.gif"/><Relationship Id="rId660" Type="http://schemas.openxmlformats.org/officeDocument/2006/relationships/image" Target="../media/image661.gif"/><Relationship Id="rId661" Type="http://schemas.openxmlformats.org/officeDocument/2006/relationships/image" Target="../media/image662.gif"/><Relationship Id="rId662" Type="http://schemas.openxmlformats.org/officeDocument/2006/relationships/image" Target="../media/image663.gif"/><Relationship Id="rId663" Type="http://schemas.openxmlformats.org/officeDocument/2006/relationships/image" Target="../media/image664.gif"/><Relationship Id="rId664" Type="http://schemas.openxmlformats.org/officeDocument/2006/relationships/image" Target="../media/image665.gif"/><Relationship Id="rId665" Type="http://schemas.openxmlformats.org/officeDocument/2006/relationships/image" Target="../media/image666.gif"/><Relationship Id="rId666" Type="http://schemas.openxmlformats.org/officeDocument/2006/relationships/image" Target="../media/image667.gif"/><Relationship Id="rId667" Type="http://schemas.openxmlformats.org/officeDocument/2006/relationships/image" Target="../media/image668.gif"/><Relationship Id="rId668" Type="http://schemas.openxmlformats.org/officeDocument/2006/relationships/image" Target="../media/image669.gif"/><Relationship Id="rId669" Type="http://schemas.openxmlformats.org/officeDocument/2006/relationships/image" Target="../media/image670.gif"/><Relationship Id="rId670" Type="http://schemas.openxmlformats.org/officeDocument/2006/relationships/image" Target="../media/image671.gif"/><Relationship Id="rId671" Type="http://schemas.openxmlformats.org/officeDocument/2006/relationships/image" Target="../media/image672.gif"/><Relationship Id="rId672" Type="http://schemas.openxmlformats.org/officeDocument/2006/relationships/image" Target="../media/image673.gif"/><Relationship Id="rId673" Type="http://schemas.openxmlformats.org/officeDocument/2006/relationships/image" Target="../media/image674.gif"/><Relationship Id="rId674" Type="http://schemas.openxmlformats.org/officeDocument/2006/relationships/image" Target="../media/image675.gif"/><Relationship Id="rId675" Type="http://schemas.openxmlformats.org/officeDocument/2006/relationships/image" Target="../media/image676.gif"/><Relationship Id="rId676" Type="http://schemas.openxmlformats.org/officeDocument/2006/relationships/image" Target="../media/image677.gif"/><Relationship Id="rId677" Type="http://schemas.openxmlformats.org/officeDocument/2006/relationships/image" Target="../media/image678.gif"/><Relationship Id="rId678" Type="http://schemas.openxmlformats.org/officeDocument/2006/relationships/image" Target="../media/image679.gif"/><Relationship Id="rId679" Type="http://schemas.openxmlformats.org/officeDocument/2006/relationships/image" Target="../media/image680.gif"/><Relationship Id="rId680" Type="http://schemas.openxmlformats.org/officeDocument/2006/relationships/image" Target="../media/image681.gif"/><Relationship Id="rId681" Type="http://schemas.openxmlformats.org/officeDocument/2006/relationships/image" Target="../media/image682.gif"/><Relationship Id="rId682" Type="http://schemas.openxmlformats.org/officeDocument/2006/relationships/image" Target="../media/image683.gif"/><Relationship Id="rId683" Type="http://schemas.openxmlformats.org/officeDocument/2006/relationships/image" Target="../media/image684.gif"/><Relationship Id="rId684" Type="http://schemas.openxmlformats.org/officeDocument/2006/relationships/image" Target="../media/image685.gif"/><Relationship Id="rId685" Type="http://schemas.openxmlformats.org/officeDocument/2006/relationships/image" Target="../media/image686.gif"/><Relationship Id="rId686" Type="http://schemas.openxmlformats.org/officeDocument/2006/relationships/image" Target="../media/image687.gif"/><Relationship Id="rId687" Type="http://schemas.openxmlformats.org/officeDocument/2006/relationships/image" Target="../media/image688.gif"/><Relationship Id="rId688" Type="http://schemas.openxmlformats.org/officeDocument/2006/relationships/image" Target="../media/image689.gif"/><Relationship Id="rId689" Type="http://schemas.openxmlformats.org/officeDocument/2006/relationships/image" Target="../media/image690.gif"/><Relationship Id="rId690" Type="http://schemas.openxmlformats.org/officeDocument/2006/relationships/image" Target="../media/image691.gif"/><Relationship Id="rId691" Type="http://schemas.openxmlformats.org/officeDocument/2006/relationships/image" Target="../media/image692.gif"/><Relationship Id="rId692" Type="http://schemas.openxmlformats.org/officeDocument/2006/relationships/image" Target="../media/image693.gif"/><Relationship Id="rId693" Type="http://schemas.openxmlformats.org/officeDocument/2006/relationships/image" Target="../media/image694.gif"/><Relationship Id="rId694" Type="http://schemas.openxmlformats.org/officeDocument/2006/relationships/image" Target="../media/image695.gif"/><Relationship Id="rId695" Type="http://schemas.openxmlformats.org/officeDocument/2006/relationships/image" Target="../media/image696.gif"/><Relationship Id="rId696" Type="http://schemas.openxmlformats.org/officeDocument/2006/relationships/image" Target="../media/image697.gif"/><Relationship Id="rId697" Type="http://schemas.openxmlformats.org/officeDocument/2006/relationships/image" Target="../media/image698.gif"/><Relationship Id="rId698" Type="http://schemas.openxmlformats.org/officeDocument/2006/relationships/image" Target="../media/image699.gif"/><Relationship Id="rId699" Type="http://schemas.openxmlformats.org/officeDocument/2006/relationships/image" Target="../media/image700.gif"/><Relationship Id="rId700" Type="http://schemas.openxmlformats.org/officeDocument/2006/relationships/image" Target="../media/image701.gif"/><Relationship Id="rId701" Type="http://schemas.openxmlformats.org/officeDocument/2006/relationships/image" Target="../media/image702.gif"/><Relationship Id="rId702" Type="http://schemas.openxmlformats.org/officeDocument/2006/relationships/image" Target="../media/image703.gif"/><Relationship Id="rId703" Type="http://schemas.openxmlformats.org/officeDocument/2006/relationships/image" Target="../media/image704.gif"/><Relationship Id="rId704" Type="http://schemas.openxmlformats.org/officeDocument/2006/relationships/image" Target="../media/image705.gif"/><Relationship Id="rId705" Type="http://schemas.openxmlformats.org/officeDocument/2006/relationships/image" Target="../media/image706.gif"/><Relationship Id="rId706" Type="http://schemas.openxmlformats.org/officeDocument/2006/relationships/image" Target="../media/image707.gif"/><Relationship Id="rId707" Type="http://schemas.openxmlformats.org/officeDocument/2006/relationships/image" Target="../media/image708.gif"/><Relationship Id="rId708" Type="http://schemas.openxmlformats.org/officeDocument/2006/relationships/image" Target="../media/image709.gif"/><Relationship Id="rId709" Type="http://schemas.openxmlformats.org/officeDocument/2006/relationships/image" Target="../media/image710.gif"/><Relationship Id="rId710" Type="http://schemas.openxmlformats.org/officeDocument/2006/relationships/image" Target="../media/image711.gif"/><Relationship Id="rId711" Type="http://schemas.openxmlformats.org/officeDocument/2006/relationships/image" Target="../media/image712.gif"/><Relationship Id="rId712" Type="http://schemas.openxmlformats.org/officeDocument/2006/relationships/image" Target="../media/image713.gif"/><Relationship Id="rId713" Type="http://schemas.openxmlformats.org/officeDocument/2006/relationships/image" Target="../media/image714.gif"/><Relationship Id="rId714" Type="http://schemas.openxmlformats.org/officeDocument/2006/relationships/image" Target="../media/image715.gif"/><Relationship Id="rId715" Type="http://schemas.openxmlformats.org/officeDocument/2006/relationships/image" Target="../media/image716.gif"/><Relationship Id="rId716" Type="http://schemas.openxmlformats.org/officeDocument/2006/relationships/image" Target="../media/image717.gif"/><Relationship Id="rId717" Type="http://schemas.openxmlformats.org/officeDocument/2006/relationships/image" Target="../media/image718.gif"/><Relationship Id="rId718" Type="http://schemas.openxmlformats.org/officeDocument/2006/relationships/image" Target="../media/image719.gif"/><Relationship Id="rId719" Type="http://schemas.openxmlformats.org/officeDocument/2006/relationships/image" Target="../media/image720.gif"/><Relationship Id="rId720" Type="http://schemas.openxmlformats.org/officeDocument/2006/relationships/image" Target="../media/image721.gif"/><Relationship Id="rId721" Type="http://schemas.openxmlformats.org/officeDocument/2006/relationships/image" Target="../media/image722.gif"/><Relationship Id="rId722" Type="http://schemas.openxmlformats.org/officeDocument/2006/relationships/image" Target="../media/image723.gif"/><Relationship Id="rId723" Type="http://schemas.openxmlformats.org/officeDocument/2006/relationships/image" Target="../media/image724.gif"/><Relationship Id="rId724" Type="http://schemas.openxmlformats.org/officeDocument/2006/relationships/image" Target="../media/image725.gif"/><Relationship Id="rId725" Type="http://schemas.openxmlformats.org/officeDocument/2006/relationships/image" Target="../media/image726.gif"/><Relationship Id="rId726" Type="http://schemas.openxmlformats.org/officeDocument/2006/relationships/image" Target="../media/image727.gif"/><Relationship Id="rId727" Type="http://schemas.openxmlformats.org/officeDocument/2006/relationships/image" Target="../media/image728.gif"/><Relationship Id="rId728" Type="http://schemas.openxmlformats.org/officeDocument/2006/relationships/image" Target="../media/image729.gif"/><Relationship Id="rId729" Type="http://schemas.openxmlformats.org/officeDocument/2006/relationships/image" Target="../media/image730.gif"/><Relationship Id="rId730" Type="http://schemas.openxmlformats.org/officeDocument/2006/relationships/image" Target="../media/image731.gif"/><Relationship Id="rId731" Type="http://schemas.openxmlformats.org/officeDocument/2006/relationships/image" Target="../media/image732.gif"/><Relationship Id="rId732" Type="http://schemas.openxmlformats.org/officeDocument/2006/relationships/image" Target="../media/image733.gif"/><Relationship Id="rId733" Type="http://schemas.openxmlformats.org/officeDocument/2006/relationships/image" Target="../media/image734.gif"/><Relationship Id="rId734" Type="http://schemas.openxmlformats.org/officeDocument/2006/relationships/image" Target="../media/image735.gif"/><Relationship Id="rId735" Type="http://schemas.openxmlformats.org/officeDocument/2006/relationships/image" Target="../media/image736.gif"/><Relationship Id="rId736" Type="http://schemas.openxmlformats.org/officeDocument/2006/relationships/image" Target="../media/image737.gif"/><Relationship Id="rId737" Type="http://schemas.openxmlformats.org/officeDocument/2006/relationships/image" Target="../media/image738.gif"/><Relationship Id="rId738" Type="http://schemas.openxmlformats.org/officeDocument/2006/relationships/image" Target="../media/image739.gif"/><Relationship Id="rId739" Type="http://schemas.openxmlformats.org/officeDocument/2006/relationships/image" Target="../media/image740.gif"/><Relationship Id="rId740" Type="http://schemas.openxmlformats.org/officeDocument/2006/relationships/image" Target="../media/image741.gif"/><Relationship Id="rId741" Type="http://schemas.openxmlformats.org/officeDocument/2006/relationships/image" Target="../media/image742.gif"/><Relationship Id="rId742" Type="http://schemas.openxmlformats.org/officeDocument/2006/relationships/image" Target="../media/image743.gif"/><Relationship Id="rId743" Type="http://schemas.openxmlformats.org/officeDocument/2006/relationships/image" Target="../media/image744.gif"/><Relationship Id="rId744" Type="http://schemas.openxmlformats.org/officeDocument/2006/relationships/image" Target="../media/image745.gif"/><Relationship Id="rId745" Type="http://schemas.openxmlformats.org/officeDocument/2006/relationships/image" Target="../media/image746.gif"/><Relationship Id="rId746" Type="http://schemas.openxmlformats.org/officeDocument/2006/relationships/image" Target="../media/image747.gif"/><Relationship Id="rId747" Type="http://schemas.openxmlformats.org/officeDocument/2006/relationships/image" Target="../media/image748.gif"/><Relationship Id="rId748" Type="http://schemas.openxmlformats.org/officeDocument/2006/relationships/image" Target="../media/image749.gif"/><Relationship Id="rId749" Type="http://schemas.openxmlformats.org/officeDocument/2006/relationships/image" Target="../media/image750.gif"/><Relationship Id="rId750" Type="http://schemas.openxmlformats.org/officeDocument/2006/relationships/image" Target="../media/image751.gif"/><Relationship Id="rId751" Type="http://schemas.openxmlformats.org/officeDocument/2006/relationships/image" Target="../media/image752.gif"/><Relationship Id="rId752" Type="http://schemas.openxmlformats.org/officeDocument/2006/relationships/image" Target="../media/image753.gif"/><Relationship Id="rId753" Type="http://schemas.openxmlformats.org/officeDocument/2006/relationships/image" Target="../media/image754.gif"/><Relationship Id="rId754" Type="http://schemas.openxmlformats.org/officeDocument/2006/relationships/image" Target="../media/image755.gif"/><Relationship Id="rId755" Type="http://schemas.openxmlformats.org/officeDocument/2006/relationships/image" Target="../media/image756.gif"/><Relationship Id="rId756" Type="http://schemas.openxmlformats.org/officeDocument/2006/relationships/image" Target="../media/image757.gif"/><Relationship Id="rId757" Type="http://schemas.openxmlformats.org/officeDocument/2006/relationships/image" Target="../media/image758.gif"/><Relationship Id="rId758" Type="http://schemas.openxmlformats.org/officeDocument/2006/relationships/image" Target="../media/image759.gif"/><Relationship Id="rId759" Type="http://schemas.openxmlformats.org/officeDocument/2006/relationships/image" Target="../media/image760.gif"/><Relationship Id="rId760" Type="http://schemas.openxmlformats.org/officeDocument/2006/relationships/image" Target="../media/image761.gif"/><Relationship Id="rId761" Type="http://schemas.openxmlformats.org/officeDocument/2006/relationships/image" Target="../media/image762.gif"/><Relationship Id="rId762" Type="http://schemas.openxmlformats.org/officeDocument/2006/relationships/image" Target="../media/image763.gif"/><Relationship Id="rId763" Type="http://schemas.openxmlformats.org/officeDocument/2006/relationships/image" Target="../media/image764.gif"/><Relationship Id="rId764" Type="http://schemas.openxmlformats.org/officeDocument/2006/relationships/image" Target="../media/image765.gif"/><Relationship Id="rId765" Type="http://schemas.openxmlformats.org/officeDocument/2006/relationships/image" Target="../media/image766.gif"/><Relationship Id="rId766" Type="http://schemas.openxmlformats.org/officeDocument/2006/relationships/image" Target="../media/image767.gif"/><Relationship Id="rId767" Type="http://schemas.openxmlformats.org/officeDocument/2006/relationships/image" Target="../media/image768.gif"/><Relationship Id="rId768" Type="http://schemas.openxmlformats.org/officeDocument/2006/relationships/image" Target="../media/image769.gif"/><Relationship Id="rId769" Type="http://schemas.openxmlformats.org/officeDocument/2006/relationships/image" Target="../media/image770.gif"/><Relationship Id="rId770" Type="http://schemas.openxmlformats.org/officeDocument/2006/relationships/image" Target="../media/image771.gif"/><Relationship Id="rId771" Type="http://schemas.openxmlformats.org/officeDocument/2006/relationships/image" Target="../media/image772.gif"/><Relationship Id="rId772" Type="http://schemas.openxmlformats.org/officeDocument/2006/relationships/image" Target="../media/image773.gif"/><Relationship Id="rId773" Type="http://schemas.openxmlformats.org/officeDocument/2006/relationships/image" Target="../media/image774.gif"/><Relationship Id="rId774" Type="http://schemas.openxmlformats.org/officeDocument/2006/relationships/image" Target="../media/image775.gif"/><Relationship Id="rId775" Type="http://schemas.openxmlformats.org/officeDocument/2006/relationships/image" Target="../media/image776.gif"/><Relationship Id="rId776" Type="http://schemas.openxmlformats.org/officeDocument/2006/relationships/image" Target="../media/image777.gif"/><Relationship Id="rId777" Type="http://schemas.openxmlformats.org/officeDocument/2006/relationships/image" Target="../media/image778.gif"/><Relationship Id="rId778" Type="http://schemas.openxmlformats.org/officeDocument/2006/relationships/image" Target="../media/image779.gif"/><Relationship Id="rId779" Type="http://schemas.openxmlformats.org/officeDocument/2006/relationships/image" Target="../media/image780.gif"/><Relationship Id="rId780" Type="http://schemas.openxmlformats.org/officeDocument/2006/relationships/image" Target="../media/image781.gif"/><Relationship Id="rId781" Type="http://schemas.openxmlformats.org/officeDocument/2006/relationships/image" Target="../media/image782.gif"/><Relationship Id="rId782" Type="http://schemas.openxmlformats.org/officeDocument/2006/relationships/image" Target="../media/image783.gif"/><Relationship Id="rId783" Type="http://schemas.openxmlformats.org/officeDocument/2006/relationships/image" Target="../media/image784.gif"/><Relationship Id="rId784" Type="http://schemas.openxmlformats.org/officeDocument/2006/relationships/image" Target="../media/image785.gif"/><Relationship Id="rId785" Type="http://schemas.openxmlformats.org/officeDocument/2006/relationships/image" Target="../media/image786.gif"/><Relationship Id="rId786" Type="http://schemas.openxmlformats.org/officeDocument/2006/relationships/image" Target="../media/image787.gif"/><Relationship Id="rId787" Type="http://schemas.openxmlformats.org/officeDocument/2006/relationships/image" Target="../media/image788.gif"/><Relationship Id="rId788" Type="http://schemas.openxmlformats.org/officeDocument/2006/relationships/image" Target="../media/image789.gif"/><Relationship Id="rId789" Type="http://schemas.openxmlformats.org/officeDocument/2006/relationships/image" Target="../media/image790.gif"/><Relationship Id="rId790" Type="http://schemas.openxmlformats.org/officeDocument/2006/relationships/image" Target="../media/image791.gif"/><Relationship Id="rId791" Type="http://schemas.openxmlformats.org/officeDocument/2006/relationships/image" Target="../media/image792.gif"/><Relationship Id="rId792" Type="http://schemas.openxmlformats.org/officeDocument/2006/relationships/image" Target="../media/image793.gif"/><Relationship Id="rId793" Type="http://schemas.openxmlformats.org/officeDocument/2006/relationships/image" Target="../media/image794.gif"/><Relationship Id="rId794" Type="http://schemas.openxmlformats.org/officeDocument/2006/relationships/image" Target="../media/image795.gif"/><Relationship Id="rId795" Type="http://schemas.openxmlformats.org/officeDocument/2006/relationships/image" Target="../media/image796.gif"/><Relationship Id="rId796" Type="http://schemas.openxmlformats.org/officeDocument/2006/relationships/image" Target="../media/image797.gif"/><Relationship Id="rId797" Type="http://schemas.openxmlformats.org/officeDocument/2006/relationships/image" Target="../media/image798.gif"/><Relationship Id="rId798" Type="http://schemas.openxmlformats.org/officeDocument/2006/relationships/image" Target="../media/image799.gif"/><Relationship Id="rId799" Type="http://schemas.openxmlformats.org/officeDocument/2006/relationships/image" Target="../media/image800.gif"/><Relationship Id="rId800" Type="http://schemas.openxmlformats.org/officeDocument/2006/relationships/image" Target="../media/image801.gif"/><Relationship Id="rId801" Type="http://schemas.openxmlformats.org/officeDocument/2006/relationships/image" Target="../media/image802.gif"/><Relationship Id="rId802" Type="http://schemas.openxmlformats.org/officeDocument/2006/relationships/image" Target="../media/image803.gif"/><Relationship Id="rId803" Type="http://schemas.openxmlformats.org/officeDocument/2006/relationships/image" Target="../media/image804.gif"/><Relationship Id="rId804" Type="http://schemas.openxmlformats.org/officeDocument/2006/relationships/image" Target="../media/image805.gif"/><Relationship Id="rId805" Type="http://schemas.openxmlformats.org/officeDocument/2006/relationships/image" Target="../media/image806.gif"/><Relationship Id="rId806" Type="http://schemas.openxmlformats.org/officeDocument/2006/relationships/image" Target="../media/image807.gif"/><Relationship Id="rId807" Type="http://schemas.openxmlformats.org/officeDocument/2006/relationships/image" Target="../media/image808.gif"/><Relationship Id="rId808" Type="http://schemas.openxmlformats.org/officeDocument/2006/relationships/image" Target="../media/image809.gif"/><Relationship Id="rId809" Type="http://schemas.openxmlformats.org/officeDocument/2006/relationships/image" Target="../media/image810.gif"/><Relationship Id="rId810" Type="http://schemas.openxmlformats.org/officeDocument/2006/relationships/image" Target="../media/image811.gif"/><Relationship Id="rId811" Type="http://schemas.openxmlformats.org/officeDocument/2006/relationships/image" Target="../media/image812.gif"/><Relationship Id="rId812" Type="http://schemas.openxmlformats.org/officeDocument/2006/relationships/image" Target="../media/image813.gif"/><Relationship Id="rId813" Type="http://schemas.openxmlformats.org/officeDocument/2006/relationships/image" Target="../media/image814.gif"/><Relationship Id="rId814" Type="http://schemas.openxmlformats.org/officeDocument/2006/relationships/image" Target="../media/image815.gif"/><Relationship Id="rId815" Type="http://schemas.openxmlformats.org/officeDocument/2006/relationships/image" Target="../media/image816.gif"/><Relationship Id="rId816" Type="http://schemas.openxmlformats.org/officeDocument/2006/relationships/image" Target="../media/image817.gif"/><Relationship Id="rId817" Type="http://schemas.openxmlformats.org/officeDocument/2006/relationships/image" Target="../media/image818.gif"/><Relationship Id="rId818" Type="http://schemas.openxmlformats.org/officeDocument/2006/relationships/image" Target="../media/image819.gif"/><Relationship Id="rId819" Type="http://schemas.openxmlformats.org/officeDocument/2006/relationships/image" Target="../media/image820.gif"/><Relationship Id="rId820" Type="http://schemas.openxmlformats.org/officeDocument/2006/relationships/image" Target="../media/image821.gif"/><Relationship Id="rId821" Type="http://schemas.openxmlformats.org/officeDocument/2006/relationships/image" Target="../media/image822.gif"/><Relationship Id="rId822" Type="http://schemas.openxmlformats.org/officeDocument/2006/relationships/image" Target="../media/image823.gif"/><Relationship Id="rId823" Type="http://schemas.openxmlformats.org/officeDocument/2006/relationships/image" Target="../media/image824.gif"/><Relationship Id="rId824" Type="http://schemas.openxmlformats.org/officeDocument/2006/relationships/image" Target="../media/image825.gif"/><Relationship Id="rId825" Type="http://schemas.openxmlformats.org/officeDocument/2006/relationships/image" Target="../media/image826.gif"/><Relationship Id="rId826" Type="http://schemas.openxmlformats.org/officeDocument/2006/relationships/image" Target="../media/image827.gif"/><Relationship Id="rId827" Type="http://schemas.openxmlformats.org/officeDocument/2006/relationships/image" Target="../media/image828.gif"/><Relationship Id="rId828" Type="http://schemas.openxmlformats.org/officeDocument/2006/relationships/image" Target="../media/image829.gif"/><Relationship Id="rId829" Type="http://schemas.openxmlformats.org/officeDocument/2006/relationships/image" Target="../media/image830.gif"/><Relationship Id="rId830" Type="http://schemas.openxmlformats.org/officeDocument/2006/relationships/image" Target="../media/image831.gif"/><Relationship Id="rId831" Type="http://schemas.openxmlformats.org/officeDocument/2006/relationships/image" Target="../media/image832.gif"/><Relationship Id="rId832" Type="http://schemas.openxmlformats.org/officeDocument/2006/relationships/image" Target="../media/image833.gif"/><Relationship Id="rId833" Type="http://schemas.openxmlformats.org/officeDocument/2006/relationships/image" Target="../media/image834.gif"/><Relationship Id="rId834" Type="http://schemas.openxmlformats.org/officeDocument/2006/relationships/image" Target="../media/image835.gif"/><Relationship Id="rId835" Type="http://schemas.openxmlformats.org/officeDocument/2006/relationships/image" Target="../media/image836.gif"/><Relationship Id="rId836" Type="http://schemas.openxmlformats.org/officeDocument/2006/relationships/image" Target="../media/image837.gif"/><Relationship Id="rId837" Type="http://schemas.openxmlformats.org/officeDocument/2006/relationships/image" Target="../media/image838.gif"/><Relationship Id="rId838" Type="http://schemas.openxmlformats.org/officeDocument/2006/relationships/image" Target="../media/image839.gif"/><Relationship Id="rId839" Type="http://schemas.openxmlformats.org/officeDocument/2006/relationships/image" Target="../media/image840.gif"/><Relationship Id="rId840" Type="http://schemas.openxmlformats.org/officeDocument/2006/relationships/image" Target="../media/image841.gif"/><Relationship Id="rId841" Type="http://schemas.openxmlformats.org/officeDocument/2006/relationships/image" Target="../media/image842.gif"/><Relationship Id="rId842" Type="http://schemas.openxmlformats.org/officeDocument/2006/relationships/image" Target="../media/image843.gif"/><Relationship Id="rId843" Type="http://schemas.openxmlformats.org/officeDocument/2006/relationships/image" Target="../media/image844.gif"/><Relationship Id="rId844" Type="http://schemas.openxmlformats.org/officeDocument/2006/relationships/image" Target="../media/image845.gif"/><Relationship Id="rId845" Type="http://schemas.openxmlformats.org/officeDocument/2006/relationships/image" Target="../media/image846.gif"/><Relationship Id="rId846" Type="http://schemas.openxmlformats.org/officeDocument/2006/relationships/image" Target="../media/image847.gif"/><Relationship Id="rId847" Type="http://schemas.openxmlformats.org/officeDocument/2006/relationships/image" Target="../media/image848.gif"/><Relationship Id="rId848" Type="http://schemas.openxmlformats.org/officeDocument/2006/relationships/image" Target="../media/image849.gif"/><Relationship Id="rId849" Type="http://schemas.openxmlformats.org/officeDocument/2006/relationships/image" Target="../media/image850.gif"/><Relationship Id="rId850" Type="http://schemas.openxmlformats.org/officeDocument/2006/relationships/image" Target="../media/image851.gif"/><Relationship Id="rId851" Type="http://schemas.openxmlformats.org/officeDocument/2006/relationships/image" Target="../media/image852.gif"/><Relationship Id="rId852" Type="http://schemas.openxmlformats.org/officeDocument/2006/relationships/image" Target="../media/image853.gif"/><Relationship Id="rId853" Type="http://schemas.openxmlformats.org/officeDocument/2006/relationships/image" Target="../media/image854.gif"/><Relationship Id="rId854" Type="http://schemas.openxmlformats.org/officeDocument/2006/relationships/image" Target="../media/image855.gif"/><Relationship Id="rId855" Type="http://schemas.openxmlformats.org/officeDocument/2006/relationships/image" Target="../media/image856.gif"/><Relationship Id="rId856" Type="http://schemas.openxmlformats.org/officeDocument/2006/relationships/image" Target="../media/image857.gif"/><Relationship Id="rId857" Type="http://schemas.openxmlformats.org/officeDocument/2006/relationships/image" Target="../media/image858.gif"/><Relationship Id="rId858" Type="http://schemas.openxmlformats.org/officeDocument/2006/relationships/image" Target="../media/image859.gif"/><Relationship Id="rId859" Type="http://schemas.openxmlformats.org/officeDocument/2006/relationships/image" Target="../media/image860.gif"/><Relationship Id="rId860" Type="http://schemas.openxmlformats.org/officeDocument/2006/relationships/image" Target="../media/image861.gif"/><Relationship Id="rId861" Type="http://schemas.openxmlformats.org/officeDocument/2006/relationships/image" Target="../media/image862.gif"/><Relationship Id="rId862" Type="http://schemas.openxmlformats.org/officeDocument/2006/relationships/image" Target="../media/image863.gif"/><Relationship Id="rId863" Type="http://schemas.openxmlformats.org/officeDocument/2006/relationships/image" Target="../media/image864.gif"/><Relationship Id="rId864" Type="http://schemas.openxmlformats.org/officeDocument/2006/relationships/image" Target="../media/image865.gif"/><Relationship Id="rId865" Type="http://schemas.openxmlformats.org/officeDocument/2006/relationships/image" Target="../media/image866.gif"/><Relationship Id="rId866" Type="http://schemas.openxmlformats.org/officeDocument/2006/relationships/image" Target="../media/image867.gif"/><Relationship Id="rId867" Type="http://schemas.openxmlformats.org/officeDocument/2006/relationships/image" Target="../media/image868.gif"/><Relationship Id="rId868" Type="http://schemas.openxmlformats.org/officeDocument/2006/relationships/image" Target="../media/image869.gif"/><Relationship Id="rId869" Type="http://schemas.openxmlformats.org/officeDocument/2006/relationships/image" Target="../media/image870.gif"/><Relationship Id="rId870" Type="http://schemas.openxmlformats.org/officeDocument/2006/relationships/image" Target="../media/image871.gif"/><Relationship Id="rId871" Type="http://schemas.openxmlformats.org/officeDocument/2006/relationships/image" Target="../media/image872.gif"/><Relationship Id="rId872" Type="http://schemas.openxmlformats.org/officeDocument/2006/relationships/image" Target="../media/image873.gif"/><Relationship Id="rId873" Type="http://schemas.openxmlformats.org/officeDocument/2006/relationships/image" Target="../media/image874.gif"/><Relationship Id="rId874" Type="http://schemas.openxmlformats.org/officeDocument/2006/relationships/image" Target="../media/image875.gif"/><Relationship Id="rId875" Type="http://schemas.openxmlformats.org/officeDocument/2006/relationships/image" Target="../media/image876.gif"/><Relationship Id="rId876" Type="http://schemas.openxmlformats.org/officeDocument/2006/relationships/image" Target="../media/image877.gif"/><Relationship Id="rId877" Type="http://schemas.openxmlformats.org/officeDocument/2006/relationships/image" Target="../media/image878.gif"/><Relationship Id="rId878" Type="http://schemas.openxmlformats.org/officeDocument/2006/relationships/image" Target="../media/image879.gif"/><Relationship Id="rId879" Type="http://schemas.openxmlformats.org/officeDocument/2006/relationships/image" Target="../media/image880.gif"/><Relationship Id="rId880" Type="http://schemas.openxmlformats.org/officeDocument/2006/relationships/image" Target="../media/image881.gif"/><Relationship Id="rId881" Type="http://schemas.openxmlformats.org/officeDocument/2006/relationships/image" Target="../media/image882.gif"/><Relationship Id="rId882" Type="http://schemas.openxmlformats.org/officeDocument/2006/relationships/image" Target="../media/image883.gif"/><Relationship Id="rId883" Type="http://schemas.openxmlformats.org/officeDocument/2006/relationships/image" Target="../media/image884.gif"/><Relationship Id="rId884" Type="http://schemas.openxmlformats.org/officeDocument/2006/relationships/image" Target="../media/image885.gif"/><Relationship Id="rId885" Type="http://schemas.openxmlformats.org/officeDocument/2006/relationships/image" Target="../media/image886.gif"/><Relationship Id="rId886" Type="http://schemas.openxmlformats.org/officeDocument/2006/relationships/image" Target="../media/image887.gif"/><Relationship Id="rId887" Type="http://schemas.openxmlformats.org/officeDocument/2006/relationships/image" Target="../media/image888.gif"/><Relationship Id="rId888" Type="http://schemas.openxmlformats.org/officeDocument/2006/relationships/image" Target="../media/image889.gif"/><Relationship Id="rId889" Type="http://schemas.openxmlformats.org/officeDocument/2006/relationships/image" Target="../media/image890.gif"/><Relationship Id="rId890" Type="http://schemas.openxmlformats.org/officeDocument/2006/relationships/image" Target="../media/image891.gif"/><Relationship Id="rId891" Type="http://schemas.openxmlformats.org/officeDocument/2006/relationships/image" Target="../media/image892.gif"/><Relationship Id="rId892" Type="http://schemas.openxmlformats.org/officeDocument/2006/relationships/image" Target="../media/image893.gif"/><Relationship Id="rId893" Type="http://schemas.openxmlformats.org/officeDocument/2006/relationships/image" Target="../media/image894.gif"/><Relationship Id="rId894" Type="http://schemas.openxmlformats.org/officeDocument/2006/relationships/image" Target="../media/image895.gif"/><Relationship Id="rId895" Type="http://schemas.openxmlformats.org/officeDocument/2006/relationships/image" Target="../media/image896.gif"/><Relationship Id="rId896" Type="http://schemas.openxmlformats.org/officeDocument/2006/relationships/image" Target="../media/image897.gif"/><Relationship Id="rId897" Type="http://schemas.openxmlformats.org/officeDocument/2006/relationships/image" Target="../media/image898.gif"/><Relationship Id="rId898" Type="http://schemas.openxmlformats.org/officeDocument/2006/relationships/image" Target="../media/image899.gif"/><Relationship Id="rId899" Type="http://schemas.openxmlformats.org/officeDocument/2006/relationships/image" Target="../media/image900.gif"/><Relationship Id="rId900" Type="http://schemas.openxmlformats.org/officeDocument/2006/relationships/image" Target="../media/image901.gif"/><Relationship Id="rId901" Type="http://schemas.openxmlformats.org/officeDocument/2006/relationships/image" Target="../media/image902.gif"/><Relationship Id="rId902" Type="http://schemas.openxmlformats.org/officeDocument/2006/relationships/image" Target="../media/image903.gif"/><Relationship Id="rId903" Type="http://schemas.openxmlformats.org/officeDocument/2006/relationships/image" Target="../media/image904.gif"/><Relationship Id="rId904" Type="http://schemas.openxmlformats.org/officeDocument/2006/relationships/image" Target="../media/image905.gif"/><Relationship Id="rId905" Type="http://schemas.openxmlformats.org/officeDocument/2006/relationships/image" Target="../media/image906.gif"/><Relationship Id="rId906" Type="http://schemas.openxmlformats.org/officeDocument/2006/relationships/image" Target="../media/image907.gif"/><Relationship Id="rId907" Type="http://schemas.openxmlformats.org/officeDocument/2006/relationships/image" Target="../media/image908.gif"/><Relationship Id="rId908" Type="http://schemas.openxmlformats.org/officeDocument/2006/relationships/image" Target="../media/image909.gif"/><Relationship Id="rId909" Type="http://schemas.openxmlformats.org/officeDocument/2006/relationships/image" Target="../media/image910.gif"/><Relationship Id="rId910" Type="http://schemas.openxmlformats.org/officeDocument/2006/relationships/image" Target="../media/image911.gif"/><Relationship Id="rId911" Type="http://schemas.openxmlformats.org/officeDocument/2006/relationships/image" Target="../media/image912.gif"/><Relationship Id="rId912" Type="http://schemas.openxmlformats.org/officeDocument/2006/relationships/image" Target="../media/image913.gif"/><Relationship Id="rId913" Type="http://schemas.openxmlformats.org/officeDocument/2006/relationships/image" Target="../media/image914.gif"/><Relationship Id="rId914" Type="http://schemas.openxmlformats.org/officeDocument/2006/relationships/image" Target="../media/image915.gif"/><Relationship Id="rId915" Type="http://schemas.openxmlformats.org/officeDocument/2006/relationships/image" Target="../media/image916.gif"/><Relationship Id="rId916" Type="http://schemas.openxmlformats.org/officeDocument/2006/relationships/image" Target="../media/image917.gif"/><Relationship Id="rId917" Type="http://schemas.openxmlformats.org/officeDocument/2006/relationships/image" Target="../media/image918.gif"/><Relationship Id="rId918" Type="http://schemas.openxmlformats.org/officeDocument/2006/relationships/image" Target="../media/image919.gif"/><Relationship Id="rId919" Type="http://schemas.openxmlformats.org/officeDocument/2006/relationships/image" Target="../media/image920.gif"/><Relationship Id="rId920" Type="http://schemas.openxmlformats.org/officeDocument/2006/relationships/image" Target="../media/image921.gif"/><Relationship Id="rId921" Type="http://schemas.openxmlformats.org/officeDocument/2006/relationships/image" Target="../media/image922.gif"/><Relationship Id="rId922" Type="http://schemas.openxmlformats.org/officeDocument/2006/relationships/image" Target="../media/image923.gif"/><Relationship Id="rId923" Type="http://schemas.openxmlformats.org/officeDocument/2006/relationships/image" Target="../media/image924.gif"/><Relationship Id="rId924" Type="http://schemas.openxmlformats.org/officeDocument/2006/relationships/image" Target="../media/image925.gif"/><Relationship Id="rId925" Type="http://schemas.openxmlformats.org/officeDocument/2006/relationships/image" Target="../media/image926.gif"/><Relationship Id="rId926" Type="http://schemas.openxmlformats.org/officeDocument/2006/relationships/image" Target="../media/image927.gif"/><Relationship Id="rId927" Type="http://schemas.openxmlformats.org/officeDocument/2006/relationships/image" Target="../media/image928.gif"/><Relationship Id="rId928" Type="http://schemas.openxmlformats.org/officeDocument/2006/relationships/image" Target="../media/image929.gif"/><Relationship Id="rId929" Type="http://schemas.openxmlformats.org/officeDocument/2006/relationships/image" Target="../media/image930.gif"/><Relationship Id="rId930" Type="http://schemas.openxmlformats.org/officeDocument/2006/relationships/image" Target="../media/image931.gif"/><Relationship Id="rId931" Type="http://schemas.openxmlformats.org/officeDocument/2006/relationships/image" Target="../media/image932.gif"/><Relationship Id="rId932" Type="http://schemas.openxmlformats.org/officeDocument/2006/relationships/image" Target="../media/image933.gif"/><Relationship Id="rId933" Type="http://schemas.openxmlformats.org/officeDocument/2006/relationships/image" Target="../media/image934.gif"/><Relationship Id="rId934" Type="http://schemas.openxmlformats.org/officeDocument/2006/relationships/image" Target="../media/image935.gif"/><Relationship Id="rId935" Type="http://schemas.openxmlformats.org/officeDocument/2006/relationships/image" Target="../media/image936.gif"/><Relationship Id="rId936" Type="http://schemas.openxmlformats.org/officeDocument/2006/relationships/image" Target="../media/image937.gif"/><Relationship Id="rId937" Type="http://schemas.openxmlformats.org/officeDocument/2006/relationships/image" Target="../media/image938.gif"/><Relationship Id="rId938" Type="http://schemas.openxmlformats.org/officeDocument/2006/relationships/image" Target="../media/image939.gif"/><Relationship Id="rId939" Type="http://schemas.openxmlformats.org/officeDocument/2006/relationships/image" Target="../media/image940.gif"/><Relationship Id="rId940" Type="http://schemas.openxmlformats.org/officeDocument/2006/relationships/image" Target="../media/image941.gif"/><Relationship Id="rId941" Type="http://schemas.openxmlformats.org/officeDocument/2006/relationships/image" Target="../media/image942.gif"/><Relationship Id="rId942" Type="http://schemas.openxmlformats.org/officeDocument/2006/relationships/image" Target="../media/image943.gif"/><Relationship Id="rId943" Type="http://schemas.openxmlformats.org/officeDocument/2006/relationships/image" Target="../media/image944.gif"/><Relationship Id="rId944" Type="http://schemas.openxmlformats.org/officeDocument/2006/relationships/image" Target="../media/image945.gif"/><Relationship Id="rId945" Type="http://schemas.openxmlformats.org/officeDocument/2006/relationships/image" Target="../media/image946.gif"/><Relationship Id="rId946" Type="http://schemas.openxmlformats.org/officeDocument/2006/relationships/image" Target="../media/image947.gif"/><Relationship Id="rId947" Type="http://schemas.openxmlformats.org/officeDocument/2006/relationships/image" Target="../media/image948.gif"/><Relationship Id="rId948" Type="http://schemas.openxmlformats.org/officeDocument/2006/relationships/image" Target="../media/image949.gif"/><Relationship Id="rId949" Type="http://schemas.openxmlformats.org/officeDocument/2006/relationships/image" Target="../media/image950.gif"/><Relationship Id="rId950" Type="http://schemas.openxmlformats.org/officeDocument/2006/relationships/image" Target="../media/image951.gif"/><Relationship Id="rId951" Type="http://schemas.openxmlformats.org/officeDocument/2006/relationships/image" Target="../media/image952.gif"/><Relationship Id="rId952" Type="http://schemas.openxmlformats.org/officeDocument/2006/relationships/image" Target="../media/image953.gif"/><Relationship Id="rId953" Type="http://schemas.openxmlformats.org/officeDocument/2006/relationships/image" Target="../media/image954.gif"/><Relationship Id="rId954" Type="http://schemas.openxmlformats.org/officeDocument/2006/relationships/image" Target="../media/image955.gif"/><Relationship Id="rId955" Type="http://schemas.openxmlformats.org/officeDocument/2006/relationships/image" Target="../media/image956.gif"/><Relationship Id="rId956" Type="http://schemas.openxmlformats.org/officeDocument/2006/relationships/image" Target="../media/image957.gif"/><Relationship Id="rId957" Type="http://schemas.openxmlformats.org/officeDocument/2006/relationships/image" Target="../media/image958.gif"/><Relationship Id="rId958" Type="http://schemas.openxmlformats.org/officeDocument/2006/relationships/image" Target="../media/image959.gif"/><Relationship Id="rId959" Type="http://schemas.openxmlformats.org/officeDocument/2006/relationships/image" Target="../media/image960.gif"/><Relationship Id="rId960" Type="http://schemas.openxmlformats.org/officeDocument/2006/relationships/image" Target="../media/image961.gif"/><Relationship Id="rId961" Type="http://schemas.openxmlformats.org/officeDocument/2006/relationships/image" Target="../media/image962.gif"/><Relationship Id="rId962" Type="http://schemas.openxmlformats.org/officeDocument/2006/relationships/image" Target="../media/image963.gif"/><Relationship Id="rId963" Type="http://schemas.openxmlformats.org/officeDocument/2006/relationships/image" Target="../media/image964.gif"/><Relationship Id="rId964" Type="http://schemas.openxmlformats.org/officeDocument/2006/relationships/image" Target="../media/image965.gif"/><Relationship Id="rId965" Type="http://schemas.openxmlformats.org/officeDocument/2006/relationships/image" Target="../media/image966.gif"/><Relationship Id="rId966" Type="http://schemas.openxmlformats.org/officeDocument/2006/relationships/image" Target="../media/image967.gif"/><Relationship Id="rId967" Type="http://schemas.openxmlformats.org/officeDocument/2006/relationships/image" Target="../media/image968.gif"/><Relationship Id="rId968" Type="http://schemas.openxmlformats.org/officeDocument/2006/relationships/image" Target="../media/image969.gif"/><Relationship Id="rId969" Type="http://schemas.openxmlformats.org/officeDocument/2006/relationships/image" Target="../media/image970.gif"/><Relationship Id="rId970" Type="http://schemas.openxmlformats.org/officeDocument/2006/relationships/image" Target="../media/image971.gif"/><Relationship Id="rId971" Type="http://schemas.openxmlformats.org/officeDocument/2006/relationships/image" Target="../media/image972.gif"/><Relationship Id="rId972" Type="http://schemas.openxmlformats.org/officeDocument/2006/relationships/image" Target="../media/image973.gif"/><Relationship Id="rId973" Type="http://schemas.openxmlformats.org/officeDocument/2006/relationships/image" Target="../media/image974.gif"/><Relationship Id="rId974" Type="http://schemas.openxmlformats.org/officeDocument/2006/relationships/image" Target="../media/image975.gif"/><Relationship Id="rId975" Type="http://schemas.openxmlformats.org/officeDocument/2006/relationships/image" Target="../media/image976.gif"/><Relationship Id="rId976" Type="http://schemas.openxmlformats.org/officeDocument/2006/relationships/image" Target="../media/image977.gif"/><Relationship Id="rId977" Type="http://schemas.openxmlformats.org/officeDocument/2006/relationships/image" Target="../media/image978.gif"/><Relationship Id="rId978" Type="http://schemas.openxmlformats.org/officeDocument/2006/relationships/image" Target="../media/image979.gif"/><Relationship Id="rId979" Type="http://schemas.openxmlformats.org/officeDocument/2006/relationships/image" Target="../media/image980.gif"/><Relationship Id="rId980" Type="http://schemas.openxmlformats.org/officeDocument/2006/relationships/image" Target="../media/image981.gif"/><Relationship Id="rId981" Type="http://schemas.openxmlformats.org/officeDocument/2006/relationships/image" Target="../media/image982.gif"/><Relationship Id="rId982" Type="http://schemas.openxmlformats.org/officeDocument/2006/relationships/image" Target="../media/image983.gif"/><Relationship Id="rId983" Type="http://schemas.openxmlformats.org/officeDocument/2006/relationships/image" Target="../media/image984.gif"/><Relationship Id="rId984" Type="http://schemas.openxmlformats.org/officeDocument/2006/relationships/image" Target="../media/image985.gif"/><Relationship Id="rId985" Type="http://schemas.openxmlformats.org/officeDocument/2006/relationships/image" Target="../media/image986.gif"/><Relationship Id="rId986" Type="http://schemas.openxmlformats.org/officeDocument/2006/relationships/image" Target="../media/image987.gif"/><Relationship Id="rId987" Type="http://schemas.openxmlformats.org/officeDocument/2006/relationships/image" Target="../media/image988.gif"/><Relationship Id="rId988" Type="http://schemas.openxmlformats.org/officeDocument/2006/relationships/image" Target="../media/image989.gif"/><Relationship Id="rId989" Type="http://schemas.openxmlformats.org/officeDocument/2006/relationships/image" Target="../media/image990.gif"/><Relationship Id="rId990" Type="http://schemas.openxmlformats.org/officeDocument/2006/relationships/image" Target="../media/image991.gif"/><Relationship Id="rId991" Type="http://schemas.openxmlformats.org/officeDocument/2006/relationships/image" Target="../media/image992.gif"/><Relationship Id="rId992" Type="http://schemas.openxmlformats.org/officeDocument/2006/relationships/image" Target="../media/image993.gif"/><Relationship Id="rId993" Type="http://schemas.openxmlformats.org/officeDocument/2006/relationships/image" Target="../media/image994.gif"/><Relationship Id="rId994" Type="http://schemas.openxmlformats.org/officeDocument/2006/relationships/image" Target="../media/image995.gif"/><Relationship Id="rId995" Type="http://schemas.openxmlformats.org/officeDocument/2006/relationships/image" Target="../media/image996.gif"/><Relationship Id="rId996" Type="http://schemas.openxmlformats.org/officeDocument/2006/relationships/image" Target="../media/image997.gif"/><Relationship Id="rId997" Type="http://schemas.openxmlformats.org/officeDocument/2006/relationships/image" Target="../media/image998.gif"/><Relationship Id="rId998" Type="http://schemas.openxmlformats.org/officeDocument/2006/relationships/image" Target="../media/image999.gif"/><Relationship Id="rId999" Type="http://schemas.openxmlformats.org/officeDocument/2006/relationships/image" Target="../media/image1000.gif"/><Relationship Id="rId1000" Type="http://schemas.openxmlformats.org/officeDocument/2006/relationships/image" Target="../media/image1001.gif"/><Relationship Id="rId1001" Type="http://schemas.openxmlformats.org/officeDocument/2006/relationships/image" Target="../media/image1002.gif"/><Relationship Id="rId1002" Type="http://schemas.openxmlformats.org/officeDocument/2006/relationships/image" Target="../media/image1003.gif"/><Relationship Id="rId1003" Type="http://schemas.openxmlformats.org/officeDocument/2006/relationships/image" Target="../media/image1004.gif"/><Relationship Id="rId1004" Type="http://schemas.openxmlformats.org/officeDocument/2006/relationships/image" Target="../media/image1005.gif"/><Relationship Id="rId1005" Type="http://schemas.openxmlformats.org/officeDocument/2006/relationships/image" Target="../media/image1006.gif"/><Relationship Id="rId1006" Type="http://schemas.openxmlformats.org/officeDocument/2006/relationships/image" Target="../media/image1007.gif"/><Relationship Id="rId1007" Type="http://schemas.openxmlformats.org/officeDocument/2006/relationships/image" Target="../media/image1008.gif"/><Relationship Id="rId1008" Type="http://schemas.openxmlformats.org/officeDocument/2006/relationships/image" Target="../media/image1009.gif"/><Relationship Id="rId1009" Type="http://schemas.openxmlformats.org/officeDocument/2006/relationships/image" Target="../media/image1010.gif"/><Relationship Id="rId1010" Type="http://schemas.openxmlformats.org/officeDocument/2006/relationships/image" Target="../media/image1011.gif"/><Relationship Id="rId1011" Type="http://schemas.openxmlformats.org/officeDocument/2006/relationships/image" Target="../media/image1012.gif"/><Relationship Id="rId1012" Type="http://schemas.openxmlformats.org/officeDocument/2006/relationships/image" Target="../media/image1013.gif"/><Relationship Id="rId1013" Type="http://schemas.openxmlformats.org/officeDocument/2006/relationships/image" Target="../media/image1014.gif"/><Relationship Id="rId1014" Type="http://schemas.openxmlformats.org/officeDocument/2006/relationships/image" Target="../media/image1015.gif"/><Relationship Id="rId1015" Type="http://schemas.openxmlformats.org/officeDocument/2006/relationships/image" Target="../media/image1016.gif"/><Relationship Id="rId1016" Type="http://schemas.openxmlformats.org/officeDocument/2006/relationships/image" Target="../media/image1017.gif"/><Relationship Id="rId1017" Type="http://schemas.openxmlformats.org/officeDocument/2006/relationships/image" Target="../media/image1018.gif"/><Relationship Id="rId1018" Type="http://schemas.openxmlformats.org/officeDocument/2006/relationships/image" Target="../media/image1019.gif"/><Relationship Id="rId1019" Type="http://schemas.openxmlformats.org/officeDocument/2006/relationships/image" Target="../media/image1020.gif"/><Relationship Id="rId1020" Type="http://schemas.openxmlformats.org/officeDocument/2006/relationships/image" Target="../media/image1021.gif"/><Relationship Id="rId1021" Type="http://schemas.openxmlformats.org/officeDocument/2006/relationships/image" Target="../media/image1022.gif"/><Relationship Id="rId1022" Type="http://schemas.openxmlformats.org/officeDocument/2006/relationships/image" Target="../media/image1023.gif"/><Relationship Id="rId1023" Type="http://schemas.openxmlformats.org/officeDocument/2006/relationships/image" Target="../media/image1024.gif"/><Relationship Id="rId1024" Type="http://schemas.openxmlformats.org/officeDocument/2006/relationships/image" Target="../media/image1025.gif"/><Relationship Id="rId1025" Type="http://schemas.openxmlformats.org/officeDocument/2006/relationships/image" Target="../media/image1026.gif"/><Relationship Id="rId1026" Type="http://schemas.openxmlformats.org/officeDocument/2006/relationships/image" Target="../media/image1027.gif"/><Relationship Id="rId1027" Type="http://schemas.openxmlformats.org/officeDocument/2006/relationships/image" Target="../media/image1028.gif"/><Relationship Id="rId1028" Type="http://schemas.openxmlformats.org/officeDocument/2006/relationships/image" Target="../media/image1029.gif"/><Relationship Id="rId1029" Type="http://schemas.openxmlformats.org/officeDocument/2006/relationships/image" Target="../media/image1030.gif"/><Relationship Id="rId1030" Type="http://schemas.openxmlformats.org/officeDocument/2006/relationships/image" Target="../media/image1031.gif"/><Relationship Id="rId1031" Type="http://schemas.openxmlformats.org/officeDocument/2006/relationships/image" Target="../media/image1032.gif"/><Relationship Id="rId1032" Type="http://schemas.openxmlformats.org/officeDocument/2006/relationships/image" Target="../media/image1033.gif"/><Relationship Id="rId1033" Type="http://schemas.openxmlformats.org/officeDocument/2006/relationships/image" Target="../media/image1034.gif"/><Relationship Id="rId1034" Type="http://schemas.openxmlformats.org/officeDocument/2006/relationships/image" Target="../media/image1035.gif"/><Relationship Id="rId1035" Type="http://schemas.openxmlformats.org/officeDocument/2006/relationships/image" Target="../media/image1036.gif"/><Relationship Id="rId1036" Type="http://schemas.openxmlformats.org/officeDocument/2006/relationships/image" Target="../media/image1037.gif"/><Relationship Id="rId1037" Type="http://schemas.openxmlformats.org/officeDocument/2006/relationships/image" Target="../media/image1038.gif"/><Relationship Id="rId1038" Type="http://schemas.openxmlformats.org/officeDocument/2006/relationships/image" Target="../media/image1039.gif"/><Relationship Id="rId1039" Type="http://schemas.openxmlformats.org/officeDocument/2006/relationships/image" Target="../media/image1040.gif"/><Relationship Id="rId1040" Type="http://schemas.openxmlformats.org/officeDocument/2006/relationships/image" Target="../media/image1041.gif"/><Relationship Id="rId1041" Type="http://schemas.openxmlformats.org/officeDocument/2006/relationships/image" Target="../media/image1042.gif"/><Relationship Id="rId1042" Type="http://schemas.openxmlformats.org/officeDocument/2006/relationships/image" Target="../media/image1043.gif"/><Relationship Id="rId1043" Type="http://schemas.openxmlformats.org/officeDocument/2006/relationships/image" Target="../media/image1044.gif"/><Relationship Id="rId1044" Type="http://schemas.openxmlformats.org/officeDocument/2006/relationships/image" Target="../media/image1045.gif"/><Relationship Id="rId1045" Type="http://schemas.openxmlformats.org/officeDocument/2006/relationships/image" Target="../media/image1046.gif"/><Relationship Id="rId1046" Type="http://schemas.openxmlformats.org/officeDocument/2006/relationships/image" Target="../media/image1047.gif"/><Relationship Id="rId1047" Type="http://schemas.openxmlformats.org/officeDocument/2006/relationships/image" Target="../media/image1048.gif"/><Relationship Id="rId1048" Type="http://schemas.openxmlformats.org/officeDocument/2006/relationships/image" Target="../media/image1049.gif"/><Relationship Id="rId1049" Type="http://schemas.openxmlformats.org/officeDocument/2006/relationships/image" Target="../media/image1050.gif"/><Relationship Id="rId1050" Type="http://schemas.openxmlformats.org/officeDocument/2006/relationships/image" Target="../media/image1051.gif"/><Relationship Id="rId1051" Type="http://schemas.openxmlformats.org/officeDocument/2006/relationships/image" Target="../media/image1052.gif"/><Relationship Id="rId1052" Type="http://schemas.openxmlformats.org/officeDocument/2006/relationships/image" Target="../media/image1053.gif"/><Relationship Id="rId1053" Type="http://schemas.openxmlformats.org/officeDocument/2006/relationships/image" Target="../media/image1054.gif"/><Relationship Id="rId1054" Type="http://schemas.openxmlformats.org/officeDocument/2006/relationships/image" Target="../media/image1055.gif"/><Relationship Id="rId1055" Type="http://schemas.openxmlformats.org/officeDocument/2006/relationships/image" Target="../media/image1056.gif"/><Relationship Id="rId1056" Type="http://schemas.openxmlformats.org/officeDocument/2006/relationships/image" Target="../media/image1057.gif"/><Relationship Id="rId1057" Type="http://schemas.openxmlformats.org/officeDocument/2006/relationships/image" Target="../media/image1058.gif"/><Relationship Id="rId1058" Type="http://schemas.openxmlformats.org/officeDocument/2006/relationships/image" Target="../media/image1059.gif"/><Relationship Id="rId1059" Type="http://schemas.openxmlformats.org/officeDocument/2006/relationships/image" Target="../media/image1060.gif"/><Relationship Id="rId1060" Type="http://schemas.openxmlformats.org/officeDocument/2006/relationships/image" Target="../media/image1061.gif"/><Relationship Id="rId1061" Type="http://schemas.openxmlformats.org/officeDocument/2006/relationships/image" Target="../media/image1062.gif"/><Relationship Id="rId1062" Type="http://schemas.openxmlformats.org/officeDocument/2006/relationships/image" Target="../media/image1063.gif"/><Relationship Id="rId1063" Type="http://schemas.openxmlformats.org/officeDocument/2006/relationships/image" Target="../media/image1064.gif"/><Relationship Id="rId1064" Type="http://schemas.openxmlformats.org/officeDocument/2006/relationships/image" Target="../media/image1065.gif"/><Relationship Id="rId1065" Type="http://schemas.openxmlformats.org/officeDocument/2006/relationships/image" Target="../media/image1066.gif"/><Relationship Id="rId1066" Type="http://schemas.openxmlformats.org/officeDocument/2006/relationships/image" Target="../media/image1067.gif"/><Relationship Id="rId1067" Type="http://schemas.openxmlformats.org/officeDocument/2006/relationships/image" Target="../media/image1068.gif"/><Relationship Id="rId1068" Type="http://schemas.openxmlformats.org/officeDocument/2006/relationships/image" Target="../media/image1069.gif"/><Relationship Id="rId1069" Type="http://schemas.openxmlformats.org/officeDocument/2006/relationships/image" Target="../media/image1070.gif"/><Relationship Id="rId1070" Type="http://schemas.openxmlformats.org/officeDocument/2006/relationships/image" Target="../media/image1071.gif"/><Relationship Id="rId1071" Type="http://schemas.openxmlformats.org/officeDocument/2006/relationships/image" Target="../media/image1072.gif"/><Relationship Id="rId1072" Type="http://schemas.openxmlformats.org/officeDocument/2006/relationships/image" Target="../media/image1073.gif"/><Relationship Id="rId1073" Type="http://schemas.openxmlformats.org/officeDocument/2006/relationships/image" Target="../media/image1074.gif"/><Relationship Id="rId1074" Type="http://schemas.openxmlformats.org/officeDocument/2006/relationships/image" Target="../media/image1075.gif"/><Relationship Id="rId1075" Type="http://schemas.openxmlformats.org/officeDocument/2006/relationships/image" Target="../media/image1076.gif"/><Relationship Id="rId1076" Type="http://schemas.openxmlformats.org/officeDocument/2006/relationships/image" Target="../media/image1077.gif"/><Relationship Id="rId1077" Type="http://schemas.openxmlformats.org/officeDocument/2006/relationships/image" Target="../media/image1078.gif"/><Relationship Id="rId1078" Type="http://schemas.openxmlformats.org/officeDocument/2006/relationships/image" Target="../media/image1079.gif"/><Relationship Id="rId1079" Type="http://schemas.openxmlformats.org/officeDocument/2006/relationships/image" Target="../media/image1080.gif"/><Relationship Id="rId1080" Type="http://schemas.openxmlformats.org/officeDocument/2006/relationships/image" Target="../media/image1081.gif"/><Relationship Id="rId1081" Type="http://schemas.openxmlformats.org/officeDocument/2006/relationships/image" Target="../media/image1082.gif"/><Relationship Id="rId1082" Type="http://schemas.openxmlformats.org/officeDocument/2006/relationships/image" Target="../media/image1083.gif"/><Relationship Id="rId1083" Type="http://schemas.openxmlformats.org/officeDocument/2006/relationships/image" Target="../media/image1084.gif"/><Relationship Id="rId1084" Type="http://schemas.openxmlformats.org/officeDocument/2006/relationships/image" Target="../media/image1085.gif"/><Relationship Id="rId1085" Type="http://schemas.openxmlformats.org/officeDocument/2006/relationships/image" Target="../media/image1086.gif"/><Relationship Id="rId1086" Type="http://schemas.openxmlformats.org/officeDocument/2006/relationships/image" Target="../media/image1087.gif"/><Relationship Id="rId1087" Type="http://schemas.openxmlformats.org/officeDocument/2006/relationships/image" Target="../media/image1088.gif"/><Relationship Id="rId1088" Type="http://schemas.openxmlformats.org/officeDocument/2006/relationships/image" Target="../media/image1089.gif"/><Relationship Id="rId1089" Type="http://schemas.openxmlformats.org/officeDocument/2006/relationships/image" Target="../media/image1090.gif"/><Relationship Id="rId1090" Type="http://schemas.openxmlformats.org/officeDocument/2006/relationships/image" Target="../media/image1091.gif"/><Relationship Id="rId1091" Type="http://schemas.openxmlformats.org/officeDocument/2006/relationships/image" Target="../media/image1092.gif"/><Relationship Id="rId1092" Type="http://schemas.openxmlformats.org/officeDocument/2006/relationships/image" Target="../media/image1093.gif"/><Relationship Id="rId1093" Type="http://schemas.openxmlformats.org/officeDocument/2006/relationships/image" Target="../media/image1094.gif"/><Relationship Id="rId1094" Type="http://schemas.openxmlformats.org/officeDocument/2006/relationships/image" Target="../media/image1095.gif"/><Relationship Id="rId1095" Type="http://schemas.openxmlformats.org/officeDocument/2006/relationships/image" Target="../media/image1096.gif"/><Relationship Id="rId1096" Type="http://schemas.openxmlformats.org/officeDocument/2006/relationships/image" Target="../media/image1097.gif"/><Relationship Id="rId1097" Type="http://schemas.openxmlformats.org/officeDocument/2006/relationships/image" Target="../media/image1098.gif"/><Relationship Id="rId1098" Type="http://schemas.openxmlformats.org/officeDocument/2006/relationships/image" Target="../media/image1099.gif"/><Relationship Id="rId1099" Type="http://schemas.openxmlformats.org/officeDocument/2006/relationships/image" Target="../media/image1100.gif"/><Relationship Id="rId1100" Type="http://schemas.openxmlformats.org/officeDocument/2006/relationships/image" Target="../media/image1101.gif"/><Relationship Id="rId1101" Type="http://schemas.openxmlformats.org/officeDocument/2006/relationships/image" Target="../media/image1102.gif"/><Relationship Id="rId1102" Type="http://schemas.openxmlformats.org/officeDocument/2006/relationships/image" Target="../media/image1103.gif"/><Relationship Id="rId1103" Type="http://schemas.openxmlformats.org/officeDocument/2006/relationships/image" Target="../media/image1104.gif"/><Relationship Id="rId1104" Type="http://schemas.openxmlformats.org/officeDocument/2006/relationships/image" Target="../media/image1105.gif"/><Relationship Id="rId1105" Type="http://schemas.openxmlformats.org/officeDocument/2006/relationships/image" Target="../media/image1106.gif"/><Relationship Id="rId1106" Type="http://schemas.openxmlformats.org/officeDocument/2006/relationships/image" Target="../media/image1107.gif"/><Relationship Id="rId1107" Type="http://schemas.openxmlformats.org/officeDocument/2006/relationships/image" Target="../media/image1108.gif"/><Relationship Id="rId1108" Type="http://schemas.openxmlformats.org/officeDocument/2006/relationships/image" Target="../media/image1109.gif"/><Relationship Id="rId1109" Type="http://schemas.openxmlformats.org/officeDocument/2006/relationships/image" Target="../media/image1110.gif"/><Relationship Id="rId1110" Type="http://schemas.openxmlformats.org/officeDocument/2006/relationships/image" Target="../media/image1111.gif"/><Relationship Id="rId1111" Type="http://schemas.openxmlformats.org/officeDocument/2006/relationships/image" Target="../media/image1112.gif"/><Relationship Id="rId1112" Type="http://schemas.openxmlformats.org/officeDocument/2006/relationships/image" Target="../media/image1113.gif"/><Relationship Id="rId1113" Type="http://schemas.openxmlformats.org/officeDocument/2006/relationships/image" Target="../media/image1114.gif"/><Relationship Id="rId1114" Type="http://schemas.openxmlformats.org/officeDocument/2006/relationships/image" Target="../media/image1115.gif"/><Relationship Id="rId1115" Type="http://schemas.openxmlformats.org/officeDocument/2006/relationships/image" Target="../media/image1116.gif"/><Relationship Id="rId1116" Type="http://schemas.openxmlformats.org/officeDocument/2006/relationships/image" Target="../media/image1117.gif"/><Relationship Id="rId1117" Type="http://schemas.openxmlformats.org/officeDocument/2006/relationships/image" Target="../media/image1118.gif"/><Relationship Id="rId1118" Type="http://schemas.openxmlformats.org/officeDocument/2006/relationships/image" Target="../media/image1119.gif"/><Relationship Id="rId1119" Type="http://schemas.openxmlformats.org/officeDocument/2006/relationships/image" Target="../media/image1120.gif"/><Relationship Id="rId1120" Type="http://schemas.openxmlformats.org/officeDocument/2006/relationships/image" Target="../media/image1121.gif"/><Relationship Id="rId1121" Type="http://schemas.openxmlformats.org/officeDocument/2006/relationships/image" Target="../media/image1122.gif"/><Relationship Id="rId1122" Type="http://schemas.openxmlformats.org/officeDocument/2006/relationships/image" Target="../media/image1123.gif"/><Relationship Id="rId1123" Type="http://schemas.openxmlformats.org/officeDocument/2006/relationships/image" Target="../media/image1124.gif"/><Relationship Id="rId1124" Type="http://schemas.openxmlformats.org/officeDocument/2006/relationships/image" Target="../media/image1125.gif"/><Relationship Id="rId1125" Type="http://schemas.openxmlformats.org/officeDocument/2006/relationships/image" Target="../media/image1126.gif"/><Relationship Id="rId1126" Type="http://schemas.openxmlformats.org/officeDocument/2006/relationships/image" Target="../media/image1127.gif"/><Relationship Id="rId1127" Type="http://schemas.openxmlformats.org/officeDocument/2006/relationships/image" Target="../media/image1128.gif"/><Relationship Id="rId1128" Type="http://schemas.openxmlformats.org/officeDocument/2006/relationships/image" Target="../media/image1129.gif"/><Relationship Id="rId1129" Type="http://schemas.openxmlformats.org/officeDocument/2006/relationships/image" Target="../media/image1130.gif"/><Relationship Id="rId1130" Type="http://schemas.openxmlformats.org/officeDocument/2006/relationships/image" Target="../media/image1131.gif"/><Relationship Id="rId1131" Type="http://schemas.openxmlformats.org/officeDocument/2006/relationships/image" Target="../media/image1132.gif"/><Relationship Id="rId1132" Type="http://schemas.openxmlformats.org/officeDocument/2006/relationships/image" Target="../media/image1133.gif"/><Relationship Id="rId1133" Type="http://schemas.openxmlformats.org/officeDocument/2006/relationships/image" Target="../media/image1134.gif"/><Relationship Id="rId1134" Type="http://schemas.openxmlformats.org/officeDocument/2006/relationships/image" Target="../media/image1135.gif"/><Relationship Id="rId1135" Type="http://schemas.openxmlformats.org/officeDocument/2006/relationships/image" Target="../media/image1136.gif"/><Relationship Id="rId1136" Type="http://schemas.openxmlformats.org/officeDocument/2006/relationships/image" Target="../media/image1137.gif"/><Relationship Id="rId1137" Type="http://schemas.openxmlformats.org/officeDocument/2006/relationships/image" Target="../media/image1138.gif"/><Relationship Id="rId1138" Type="http://schemas.openxmlformats.org/officeDocument/2006/relationships/image" Target="../media/image1139.gif"/><Relationship Id="rId1139" Type="http://schemas.openxmlformats.org/officeDocument/2006/relationships/image" Target="../media/image1140.gif"/><Relationship Id="rId1140" Type="http://schemas.openxmlformats.org/officeDocument/2006/relationships/image" Target="../media/image1141.gif"/><Relationship Id="rId1141" Type="http://schemas.openxmlformats.org/officeDocument/2006/relationships/image" Target="../media/image1142.gif"/><Relationship Id="rId1142" Type="http://schemas.openxmlformats.org/officeDocument/2006/relationships/image" Target="../media/image1143.gif"/><Relationship Id="rId1143" Type="http://schemas.openxmlformats.org/officeDocument/2006/relationships/image" Target="../media/image1144.gif"/><Relationship Id="rId1144" Type="http://schemas.openxmlformats.org/officeDocument/2006/relationships/image" Target="../media/image1145.gif"/><Relationship Id="rId1145" Type="http://schemas.openxmlformats.org/officeDocument/2006/relationships/image" Target="../media/image1146.gif"/><Relationship Id="rId1146" Type="http://schemas.openxmlformats.org/officeDocument/2006/relationships/image" Target="../media/image1147.gif"/><Relationship Id="rId1147" Type="http://schemas.openxmlformats.org/officeDocument/2006/relationships/image" Target="../media/image1148.gif"/><Relationship Id="rId1148" Type="http://schemas.openxmlformats.org/officeDocument/2006/relationships/image" Target="../media/image1149.gif"/><Relationship Id="rId1149" Type="http://schemas.openxmlformats.org/officeDocument/2006/relationships/image" Target="../media/image1150.gif"/><Relationship Id="rId1150" Type="http://schemas.openxmlformats.org/officeDocument/2006/relationships/image" Target="../media/image1151.gif"/><Relationship Id="rId1151" Type="http://schemas.openxmlformats.org/officeDocument/2006/relationships/image" Target="../media/image1152.gif"/><Relationship Id="rId1152" Type="http://schemas.openxmlformats.org/officeDocument/2006/relationships/image" Target="../media/image1153.gif"/><Relationship Id="rId1153" Type="http://schemas.openxmlformats.org/officeDocument/2006/relationships/image" Target="../media/image1154.gif"/><Relationship Id="rId1154" Type="http://schemas.openxmlformats.org/officeDocument/2006/relationships/image" Target="../media/image1155.gif"/><Relationship Id="rId1155" Type="http://schemas.openxmlformats.org/officeDocument/2006/relationships/image" Target="../media/image1156.gif"/><Relationship Id="rId1156" Type="http://schemas.openxmlformats.org/officeDocument/2006/relationships/image" Target="../media/image1157.gif"/><Relationship Id="rId1157" Type="http://schemas.openxmlformats.org/officeDocument/2006/relationships/image" Target="../media/image1158.gif"/><Relationship Id="rId1158" Type="http://schemas.openxmlformats.org/officeDocument/2006/relationships/image" Target="../media/image1159.gif"/><Relationship Id="rId1159" Type="http://schemas.openxmlformats.org/officeDocument/2006/relationships/image" Target="../media/image1160.gif"/><Relationship Id="rId1160" Type="http://schemas.openxmlformats.org/officeDocument/2006/relationships/image" Target="../media/image1161.gif"/><Relationship Id="rId1161" Type="http://schemas.openxmlformats.org/officeDocument/2006/relationships/image" Target="../media/image1162.gif"/><Relationship Id="rId1162" Type="http://schemas.openxmlformats.org/officeDocument/2006/relationships/image" Target="../media/image1163.gif"/><Relationship Id="rId1163" Type="http://schemas.openxmlformats.org/officeDocument/2006/relationships/image" Target="../media/image1164.gif"/><Relationship Id="rId1164" Type="http://schemas.openxmlformats.org/officeDocument/2006/relationships/image" Target="../media/image1165.gif"/><Relationship Id="rId1165" Type="http://schemas.openxmlformats.org/officeDocument/2006/relationships/image" Target="../media/image1166.gif"/><Relationship Id="rId1166" Type="http://schemas.openxmlformats.org/officeDocument/2006/relationships/image" Target="../media/image1167.gif"/><Relationship Id="rId1167" Type="http://schemas.openxmlformats.org/officeDocument/2006/relationships/image" Target="../media/image1168.gif"/><Relationship Id="rId1168" Type="http://schemas.openxmlformats.org/officeDocument/2006/relationships/image" Target="../media/image1169.gif"/><Relationship Id="rId1169" Type="http://schemas.openxmlformats.org/officeDocument/2006/relationships/image" Target="../media/image1170.gif"/><Relationship Id="rId1170" Type="http://schemas.openxmlformats.org/officeDocument/2006/relationships/image" Target="../media/image1171.gif"/><Relationship Id="rId1171" Type="http://schemas.openxmlformats.org/officeDocument/2006/relationships/image" Target="../media/image1172.gif"/><Relationship Id="rId1172" Type="http://schemas.openxmlformats.org/officeDocument/2006/relationships/image" Target="../media/image1173.gif"/><Relationship Id="rId1173" Type="http://schemas.openxmlformats.org/officeDocument/2006/relationships/image" Target="../media/image1174.gif"/><Relationship Id="rId1174" Type="http://schemas.openxmlformats.org/officeDocument/2006/relationships/image" Target="../media/image1175.gif"/><Relationship Id="rId1175" Type="http://schemas.openxmlformats.org/officeDocument/2006/relationships/image" Target="../media/image1176.gif"/><Relationship Id="rId1176" Type="http://schemas.openxmlformats.org/officeDocument/2006/relationships/image" Target="../media/image1177.gif"/><Relationship Id="rId1177" Type="http://schemas.openxmlformats.org/officeDocument/2006/relationships/image" Target="../media/image1178.gif"/><Relationship Id="rId1178" Type="http://schemas.openxmlformats.org/officeDocument/2006/relationships/image" Target="../media/image1179.gif"/><Relationship Id="rId1179" Type="http://schemas.openxmlformats.org/officeDocument/2006/relationships/image" Target="../media/image1180.gif"/><Relationship Id="rId1180" Type="http://schemas.openxmlformats.org/officeDocument/2006/relationships/image" Target="../media/image1181.gif"/><Relationship Id="rId1181" Type="http://schemas.openxmlformats.org/officeDocument/2006/relationships/image" Target="../media/image1182.gif"/><Relationship Id="rId1182" Type="http://schemas.openxmlformats.org/officeDocument/2006/relationships/image" Target="../media/image1183.gif"/><Relationship Id="rId1183" Type="http://schemas.openxmlformats.org/officeDocument/2006/relationships/image" Target="../media/image1184.gif"/><Relationship Id="rId1184" Type="http://schemas.openxmlformats.org/officeDocument/2006/relationships/image" Target="../media/image1185.gif"/><Relationship Id="rId1185" Type="http://schemas.openxmlformats.org/officeDocument/2006/relationships/image" Target="../media/image1186.gif"/><Relationship Id="rId1186" Type="http://schemas.openxmlformats.org/officeDocument/2006/relationships/image" Target="../media/image1187.gif"/><Relationship Id="rId1187" Type="http://schemas.openxmlformats.org/officeDocument/2006/relationships/image" Target="../media/image1188.gif"/><Relationship Id="rId1188" Type="http://schemas.openxmlformats.org/officeDocument/2006/relationships/image" Target="../media/image1189.gif"/><Relationship Id="rId1189" Type="http://schemas.openxmlformats.org/officeDocument/2006/relationships/image" Target="../media/image1190.gif"/><Relationship Id="rId1190" Type="http://schemas.openxmlformats.org/officeDocument/2006/relationships/image" Target="../media/image1191.gif"/><Relationship Id="rId1191" Type="http://schemas.openxmlformats.org/officeDocument/2006/relationships/image" Target="../media/image1192.gif"/><Relationship Id="rId1192" Type="http://schemas.openxmlformats.org/officeDocument/2006/relationships/image" Target="../media/image1193.gif"/><Relationship Id="rId1193" Type="http://schemas.openxmlformats.org/officeDocument/2006/relationships/image" Target="../media/image1194.gif"/><Relationship Id="rId1194" Type="http://schemas.openxmlformats.org/officeDocument/2006/relationships/image" Target="../media/image1195.gif"/><Relationship Id="rId1195" Type="http://schemas.openxmlformats.org/officeDocument/2006/relationships/image" Target="../media/image1196.gif"/><Relationship Id="rId1196" Type="http://schemas.openxmlformats.org/officeDocument/2006/relationships/image" Target="../media/image1197.gif"/><Relationship Id="rId1197" Type="http://schemas.openxmlformats.org/officeDocument/2006/relationships/image" Target="../media/image1198.gif"/><Relationship Id="rId1198" Type="http://schemas.openxmlformats.org/officeDocument/2006/relationships/image" Target="../media/image1199.gif"/><Relationship Id="rId1199" Type="http://schemas.openxmlformats.org/officeDocument/2006/relationships/image" Target="../media/image1200.gif"/><Relationship Id="rId1200" Type="http://schemas.openxmlformats.org/officeDocument/2006/relationships/image" Target="../media/image1201.gif"/><Relationship Id="rId1201" Type="http://schemas.openxmlformats.org/officeDocument/2006/relationships/image" Target="../media/image1202.gif"/><Relationship Id="rId1202" Type="http://schemas.openxmlformats.org/officeDocument/2006/relationships/image" Target="../media/image1203.gif"/><Relationship Id="rId1203" Type="http://schemas.openxmlformats.org/officeDocument/2006/relationships/image" Target="../media/image1204.gif"/><Relationship Id="rId1204" Type="http://schemas.openxmlformats.org/officeDocument/2006/relationships/image" Target="../media/image1205.gif"/><Relationship Id="rId1205" Type="http://schemas.openxmlformats.org/officeDocument/2006/relationships/image" Target="../media/image1206.gif"/><Relationship Id="rId1206" Type="http://schemas.openxmlformats.org/officeDocument/2006/relationships/image" Target="../media/image1207.gif"/><Relationship Id="rId1207" Type="http://schemas.openxmlformats.org/officeDocument/2006/relationships/image" Target="../media/image1208.gif"/><Relationship Id="rId1208" Type="http://schemas.openxmlformats.org/officeDocument/2006/relationships/image" Target="../media/image1209.gif"/><Relationship Id="rId1209" Type="http://schemas.openxmlformats.org/officeDocument/2006/relationships/image" Target="../media/image1210.gif"/><Relationship Id="rId1210" Type="http://schemas.openxmlformats.org/officeDocument/2006/relationships/image" Target="../media/image1211.gif"/><Relationship Id="rId1211" Type="http://schemas.openxmlformats.org/officeDocument/2006/relationships/image" Target="../media/image1212.gif"/><Relationship Id="rId1212" Type="http://schemas.openxmlformats.org/officeDocument/2006/relationships/image" Target="../media/image1213.gif"/><Relationship Id="rId1213" Type="http://schemas.openxmlformats.org/officeDocument/2006/relationships/image" Target="../media/image1214.gif"/><Relationship Id="rId1214" Type="http://schemas.openxmlformats.org/officeDocument/2006/relationships/image" Target="../media/image1215.gif"/><Relationship Id="rId1215" Type="http://schemas.openxmlformats.org/officeDocument/2006/relationships/image" Target="../media/image1216.gif"/><Relationship Id="rId1216" Type="http://schemas.openxmlformats.org/officeDocument/2006/relationships/image" Target="../media/image1217.gif"/><Relationship Id="rId1217" Type="http://schemas.openxmlformats.org/officeDocument/2006/relationships/image" Target="../media/image1218.gif"/><Relationship Id="rId1218" Type="http://schemas.openxmlformats.org/officeDocument/2006/relationships/image" Target="../media/image1219.gif"/><Relationship Id="rId1219" Type="http://schemas.openxmlformats.org/officeDocument/2006/relationships/image" Target="../media/image1220.gif"/><Relationship Id="rId1220" Type="http://schemas.openxmlformats.org/officeDocument/2006/relationships/image" Target="../media/image1221.gif"/><Relationship Id="rId1221" Type="http://schemas.openxmlformats.org/officeDocument/2006/relationships/image" Target="../media/image1222.gif"/><Relationship Id="rId1222" Type="http://schemas.openxmlformats.org/officeDocument/2006/relationships/image" Target="../media/image1223.gif"/><Relationship Id="rId1223" Type="http://schemas.openxmlformats.org/officeDocument/2006/relationships/image" Target="../media/image1224.gif"/><Relationship Id="rId1224" Type="http://schemas.openxmlformats.org/officeDocument/2006/relationships/image" Target="../media/image1225.gif"/><Relationship Id="rId1225" Type="http://schemas.openxmlformats.org/officeDocument/2006/relationships/image" Target="../media/image1226.gif"/><Relationship Id="rId1226" Type="http://schemas.openxmlformats.org/officeDocument/2006/relationships/image" Target="../media/image1227.gif"/><Relationship Id="rId1227" Type="http://schemas.openxmlformats.org/officeDocument/2006/relationships/image" Target="../media/image1228.gif"/><Relationship Id="rId1228" Type="http://schemas.openxmlformats.org/officeDocument/2006/relationships/image" Target="../media/image1229.gif"/><Relationship Id="rId1229" Type="http://schemas.openxmlformats.org/officeDocument/2006/relationships/image" Target="../media/image1230.gif"/><Relationship Id="rId1230" Type="http://schemas.openxmlformats.org/officeDocument/2006/relationships/image" Target="../media/image1231.gif"/><Relationship Id="rId1231" Type="http://schemas.openxmlformats.org/officeDocument/2006/relationships/image" Target="../media/image1232.gif"/><Relationship Id="rId1232" Type="http://schemas.openxmlformats.org/officeDocument/2006/relationships/image" Target="../media/image1233.gif"/><Relationship Id="rId1233" Type="http://schemas.openxmlformats.org/officeDocument/2006/relationships/image" Target="../media/image1234.gif"/><Relationship Id="rId1234" Type="http://schemas.openxmlformats.org/officeDocument/2006/relationships/image" Target="../media/image1235.gif"/><Relationship Id="rId1235" Type="http://schemas.openxmlformats.org/officeDocument/2006/relationships/image" Target="../media/image1236.gif"/><Relationship Id="rId1236" Type="http://schemas.openxmlformats.org/officeDocument/2006/relationships/image" Target="../media/image1237.gif"/><Relationship Id="rId1237" Type="http://schemas.openxmlformats.org/officeDocument/2006/relationships/image" Target="../media/image1238.gif"/><Relationship Id="rId1238" Type="http://schemas.openxmlformats.org/officeDocument/2006/relationships/image" Target="../media/image1239.gif"/><Relationship Id="rId1239" Type="http://schemas.openxmlformats.org/officeDocument/2006/relationships/image" Target="../media/image1240.gif"/><Relationship Id="rId1240" Type="http://schemas.openxmlformats.org/officeDocument/2006/relationships/image" Target="../media/image1241.gif"/><Relationship Id="rId1241" Type="http://schemas.openxmlformats.org/officeDocument/2006/relationships/image" Target="../media/image1242.gif"/><Relationship Id="rId1242" Type="http://schemas.openxmlformats.org/officeDocument/2006/relationships/image" Target="../media/image1243.gif"/><Relationship Id="rId1243" Type="http://schemas.openxmlformats.org/officeDocument/2006/relationships/image" Target="../media/image1244.gif"/><Relationship Id="rId1244" Type="http://schemas.openxmlformats.org/officeDocument/2006/relationships/image" Target="../media/image1245.gif"/><Relationship Id="rId1245" Type="http://schemas.openxmlformats.org/officeDocument/2006/relationships/image" Target="../media/image1246.gif"/><Relationship Id="rId1246" Type="http://schemas.openxmlformats.org/officeDocument/2006/relationships/image" Target="../media/image1247.gif"/><Relationship Id="rId1247" Type="http://schemas.openxmlformats.org/officeDocument/2006/relationships/image" Target="../media/image1248.gif"/><Relationship Id="rId1248" Type="http://schemas.openxmlformats.org/officeDocument/2006/relationships/image" Target="../media/image1249.gif"/><Relationship Id="rId1249" Type="http://schemas.openxmlformats.org/officeDocument/2006/relationships/image" Target="../media/image1250.gif"/><Relationship Id="rId1250" Type="http://schemas.openxmlformats.org/officeDocument/2006/relationships/image" Target="../media/image1251.gif"/><Relationship Id="rId1251" Type="http://schemas.openxmlformats.org/officeDocument/2006/relationships/image" Target="../media/image1252.gif"/><Relationship Id="rId1252" Type="http://schemas.openxmlformats.org/officeDocument/2006/relationships/image" Target="../media/image1253.gif"/><Relationship Id="rId1253" Type="http://schemas.openxmlformats.org/officeDocument/2006/relationships/image" Target="../media/image1254.gif"/><Relationship Id="rId1254" Type="http://schemas.openxmlformats.org/officeDocument/2006/relationships/image" Target="../media/image1255.gif"/><Relationship Id="rId1255" Type="http://schemas.openxmlformats.org/officeDocument/2006/relationships/image" Target="../media/image1256.gif"/><Relationship Id="rId1256" Type="http://schemas.openxmlformats.org/officeDocument/2006/relationships/image" Target="../media/image1257.gif"/><Relationship Id="rId1257" Type="http://schemas.openxmlformats.org/officeDocument/2006/relationships/image" Target="../media/image1258.gif"/><Relationship Id="rId1258" Type="http://schemas.openxmlformats.org/officeDocument/2006/relationships/image" Target="../media/image1259.gif"/><Relationship Id="rId1259" Type="http://schemas.openxmlformats.org/officeDocument/2006/relationships/image" Target="../media/image1260.gif"/><Relationship Id="rId1260" Type="http://schemas.openxmlformats.org/officeDocument/2006/relationships/image" Target="../media/image1261.gif"/><Relationship Id="rId1261" Type="http://schemas.openxmlformats.org/officeDocument/2006/relationships/image" Target="../media/image1262.gif"/><Relationship Id="rId1262" Type="http://schemas.openxmlformats.org/officeDocument/2006/relationships/image" Target="../media/image1263.gif"/><Relationship Id="rId1263" Type="http://schemas.openxmlformats.org/officeDocument/2006/relationships/image" Target="../media/image1264.gif"/><Relationship Id="rId1264" Type="http://schemas.openxmlformats.org/officeDocument/2006/relationships/image" Target="../media/image1265.gif"/><Relationship Id="rId1265" Type="http://schemas.openxmlformats.org/officeDocument/2006/relationships/image" Target="../media/image1266.gif"/><Relationship Id="rId1266" Type="http://schemas.openxmlformats.org/officeDocument/2006/relationships/image" Target="../media/image1267.gif"/><Relationship Id="rId1267" Type="http://schemas.openxmlformats.org/officeDocument/2006/relationships/image" Target="../media/image1268.gif"/><Relationship Id="rId1268" Type="http://schemas.openxmlformats.org/officeDocument/2006/relationships/image" Target="../media/image1269.gif"/><Relationship Id="rId1269" Type="http://schemas.openxmlformats.org/officeDocument/2006/relationships/image" Target="../media/image1270.gif"/><Relationship Id="rId1270" Type="http://schemas.openxmlformats.org/officeDocument/2006/relationships/image" Target="../media/image1271.gif"/><Relationship Id="rId1271" Type="http://schemas.openxmlformats.org/officeDocument/2006/relationships/image" Target="../media/image1272.gif"/><Relationship Id="rId1272" Type="http://schemas.openxmlformats.org/officeDocument/2006/relationships/image" Target="../media/image1273.gif"/><Relationship Id="rId1273" Type="http://schemas.openxmlformats.org/officeDocument/2006/relationships/image" Target="../media/image1274.gif"/><Relationship Id="rId1274" Type="http://schemas.openxmlformats.org/officeDocument/2006/relationships/image" Target="../media/image1275.gif"/><Relationship Id="rId1275" Type="http://schemas.openxmlformats.org/officeDocument/2006/relationships/image" Target="../media/image1276.gif"/><Relationship Id="rId1276" Type="http://schemas.openxmlformats.org/officeDocument/2006/relationships/image" Target="../media/image1277.gif"/><Relationship Id="rId1277" Type="http://schemas.openxmlformats.org/officeDocument/2006/relationships/image" Target="../media/image1278.gif"/><Relationship Id="rId1278" Type="http://schemas.openxmlformats.org/officeDocument/2006/relationships/image" Target="../media/image1279.gif"/><Relationship Id="rId1279" Type="http://schemas.openxmlformats.org/officeDocument/2006/relationships/image" Target="../media/image1280.gif"/><Relationship Id="rId1280" Type="http://schemas.openxmlformats.org/officeDocument/2006/relationships/image" Target="../media/image1281.gif"/><Relationship Id="rId1281" Type="http://schemas.openxmlformats.org/officeDocument/2006/relationships/image" Target="../media/image1282.gif"/><Relationship Id="rId1282" Type="http://schemas.openxmlformats.org/officeDocument/2006/relationships/image" Target="../media/image1283.gif"/><Relationship Id="rId1283" Type="http://schemas.openxmlformats.org/officeDocument/2006/relationships/image" Target="../media/image1284.gif"/><Relationship Id="rId1284" Type="http://schemas.openxmlformats.org/officeDocument/2006/relationships/image" Target="../media/image1285.gif"/><Relationship Id="rId1285" Type="http://schemas.openxmlformats.org/officeDocument/2006/relationships/image" Target="../media/image1286.gif"/><Relationship Id="rId1286" Type="http://schemas.openxmlformats.org/officeDocument/2006/relationships/image" Target="../media/image1287.gif"/><Relationship Id="rId1287" Type="http://schemas.openxmlformats.org/officeDocument/2006/relationships/image" Target="../media/image1288.gif"/><Relationship Id="rId1288" Type="http://schemas.openxmlformats.org/officeDocument/2006/relationships/image" Target="../media/image1289.gif"/><Relationship Id="rId1289" Type="http://schemas.openxmlformats.org/officeDocument/2006/relationships/image" Target="../media/image1290.gif"/><Relationship Id="rId1290" Type="http://schemas.openxmlformats.org/officeDocument/2006/relationships/image" Target="../media/image1291.gif"/><Relationship Id="rId1291" Type="http://schemas.openxmlformats.org/officeDocument/2006/relationships/image" Target="../media/image1292.gif"/><Relationship Id="rId1292" Type="http://schemas.openxmlformats.org/officeDocument/2006/relationships/image" Target="../media/image1293.gif"/><Relationship Id="rId1293" Type="http://schemas.openxmlformats.org/officeDocument/2006/relationships/image" Target="../media/image1294.gif"/><Relationship Id="rId1294" Type="http://schemas.openxmlformats.org/officeDocument/2006/relationships/image" Target="../media/image1295.gif"/><Relationship Id="rId1295" Type="http://schemas.openxmlformats.org/officeDocument/2006/relationships/image" Target="../media/image1296.gif"/><Relationship Id="rId1296" Type="http://schemas.openxmlformats.org/officeDocument/2006/relationships/image" Target="../media/image1297.gif"/><Relationship Id="rId1297" Type="http://schemas.openxmlformats.org/officeDocument/2006/relationships/image" Target="../media/image1298.gif"/><Relationship Id="rId1298" Type="http://schemas.openxmlformats.org/officeDocument/2006/relationships/image" Target="../media/image1299.gif"/><Relationship Id="rId1299" Type="http://schemas.openxmlformats.org/officeDocument/2006/relationships/image" Target="../media/image1300.gif"/><Relationship Id="rId1300" Type="http://schemas.openxmlformats.org/officeDocument/2006/relationships/image" Target="../media/image1301.gif"/><Relationship Id="rId1301" Type="http://schemas.openxmlformats.org/officeDocument/2006/relationships/image" Target="../media/image1302.gif"/><Relationship Id="rId1302" Type="http://schemas.openxmlformats.org/officeDocument/2006/relationships/image" Target="../media/image1303.gif"/><Relationship Id="rId1303" Type="http://schemas.openxmlformats.org/officeDocument/2006/relationships/image" Target="../media/image1304.gif"/><Relationship Id="rId1304" Type="http://schemas.openxmlformats.org/officeDocument/2006/relationships/image" Target="../media/image1305.gif"/><Relationship Id="rId1305" Type="http://schemas.openxmlformats.org/officeDocument/2006/relationships/image" Target="../media/image1306.gif"/><Relationship Id="rId1306" Type="http://schemas.openxmlformats.org/officeDocument/2006/relationships/image" Target="../media/image1307.gif"/><Relationship Id="rId1307" Type="http://schemas.openxmlformats.org/officeDocument/2006/relationships/image" Target="../media/image1308.gif"/><Relationship Id="rId1308" Type="http://schemas.openxmlformats.org/officeDocument/2006/relationships/image" Target="../media/image1309.gif"/><Relationship Id="rId1309" Type="http://schemas.openxmlformats.org/officeDocument/2006/relationships/image" Target="../media/image1310.gif"/><Relationship Id="rId1310" Type="http://schemas.openxmlformats.org/officeDocument/2006/relationships/image" Target="../media/image1311.gif"/><Relationship Id="rId1311" Type="http://schemas.openxmlformats.org/officeDocument/2006/relationships/image" Target="../media/image1312.gif"/><Relationship Id="rId1312" Type="http://schemas.openxmlformats.org/officeDocument/2006/relationships/image" Target="../media/image1313.gif"/><Relationship Id="rId1313" Type="http://schemas.openxmlformats.org/officeDocument/2006/relationships/image" Target="../media/image1314.gif"/><Relationship Id="rId1314" Type="http://schemas.openxmlformats.org/officeDocument/2006/relationships/image" Target="../media/image1315.gif"/><Relationship Id="rId1315" Type="http://schemas.openxmlformats.org/officeDocument/2006/relationships/image" Target="../media/image1316.gif"/><Relationship Id="rId1316" Type="http://schemas.openxmlformats.org/officeDocument/2006/relationships/image" Target="../media/image1317.gif"/><Relationship Id="rId1317" Type="http://schemas.openxmlformats.org/officeDocument/2006/relationships/image" Target="../media/image1318.gif"/><Relationship Id="rId1318" Type="http://schemas.openxmlformats.org/officeDocument/2006/relationships/image" Target="../media/image1319.gif"/><Relationship Id="rId1319" Type="http://schemas.openxmlformats.org/officeDocument/2006/relationships/image" Target="../media/image1320.gif"/><Relationship Id="rId1320" Type="http://schemas.openxmlformats.org/officeDocument/2006/relationships/image" Target="../media/image1321.gif"/><Relationship Id="rId1321" Type="http://schemas.openxmlformats.org/officeDocument/2006/relationships/image" Target="../media/image1322.gif"/><Relationship Id="rId1322" Type="http://schemas.openxmlformats.org/officeDocument/2006/relationships/image" Target="../media/image1323.gif"/><Relationship Id="rId1323" Type="http://schemas.openxmlformats.org/officeDocument/2006/relationships/image" Target="../media/image1324.gif"/><Relationship Id="rId1324" Type="http://schemas.openxmlformats.org/officeDocument/2006/relationships/image" Target="../media/image1325.gif"/><Relationship Id="rId1325" Type="http://schemas.openxmlformats.org/officeDocument/2006/relationships/image" Target="../media/image1326.gif"/><Relationship Id="rId1326" Type="http://schemas.openxmlformats.org/officeDocument/2006/relationships/image" Target="../media/image1327.gif"/><Relationship Id="rId1327" Type="http://schemas.openxmlformats.org/officeDocument/2006/relationships/image" Target="../media/image1328.gif"/><Relationship Id="rId1328" Type="http://schemas.openxmlformats.org/officeDocument/2006/relationships/image" Target="../media/image1329.gif"/><Relationship Id="rId1329" Type="http://schemas.openxmlformats.org/officeDocument/2006/relationships/image" Target="../media/image1330.gif"/><Relationship Id="rId1330" Type="http://schemas.openxmlformats.org/officeDocument/2006/relationships/image" Target="../media/image1331.gif"/><Relationship Id="rId1331" Type="http://schemas.openxmlformats.org/officeDocument/2006/relationships/image" Target="../media/image1332.gif"/><Relationship Id="rId1332" Type="http://schemas.openxmlformats.org/officeDocument/2006/relationships/image" Target="../media/image1333.gif"/><Relationship Id="rId1333" Type="http://schemas.openxmlformats.org/officeDocument/2006/relationships/image" Target="../media/image1334.gif"/><Relationship Id="rId1334" Type="http://schemas.openxmlformats.org/officeDocument/2006/relationships/image" Target="../media/image1335.gif"/><Relationship Id="rId1335" Type="http://schemas.openxmlformats.org/officeDocument/2006/relationships/image" Target="../media/image1336.gif"/><Relationship Id="rId1336" Type="http://schemas.openxmlformats.org/officeDocument/2006/relationships/image" Target="../media/image1337.gif"/><Relationship Id="rId1337" Type="http://schemas.openxmlformats.org/officeDocument/2006/relationships/image" Target="../media/image1338.gif"/><Relationship Id="rId1338" Type="http://schemas.openxmlformats.org/officeDocument/2006/relationships/image" Target="../media/image1339.gif"/><Relationship Id="rId1339" Type="http://schemas.openxmlformats.org/officeDocument/2006/relationships/image" Target="../media/image1340.gif"/><Relationship Id="rId1340" Type="http://schemas.openxmlformats.org/officeDocument/2006/relationships/image" Target="../media/image1341.gif"/><Relationship Id="rId1341" Type="http://schemas.openxmlformats.org/officeDocument/2006/relationships/image" Target="../media/image1342.gif"/><Relationship Id="rId1342" Type="http://schemas.openxmlformats.org/officeDocument/2006/relationships/image" Target="../media/image1343.gif"/><Relationship Id="rId1343" Type="http://schemas.openxmlformats.org/officeDocument/2006/relationships/image" Target="../media/image1344.gif"/><Relationship Id="rId1344" Type="http://schemas.openxmlformats.org/officeDocument/2006/relationships/image" Target="../media/image1345.gif"/><Relationship Id="rId1345" Type="http://schemas.openxmlformats.org/officeDocument/2006/relationships/image" Target="../media/image1346.gif"/><Relationship Id="rId1346" Type="http://schemas.openxmlformats.org/officeDocument/2006/relationships/image" Target="../media/image1347.gif"/><Relationship Id="rId1347" Type="http://schemas.openxmlformats.org/officeDocument/2006/relationships/image" Target="../media/image1348.gif"/><Relationship Id="rId1348" Type="http://schemas.openxmlformats.org/officeDocument/2006/relationships/image" Target="../media/image1349.gif"/><Relationship Id="rId1349" Type="http://schemas.openxmlformats.org/officeDocument/2006/relationships/image" Target="../media/image1350.gif"/><Relationship Id="rId1350" Type="http://schemas.openxmlformats.org/officeDocument/2006/relationships/image" Target="../media/image1351.gif"/><Relationship Id="rId1351" Type="http://schemas.openxmlformats.org/officeDocument/2006/relationships/image" Target="../media/image1352.gif"/><Relationship Id="rId1352" Type="http://schemas.openxmlformats.org/officeDocument/2006/relationships/image" Target="../media/image1353.gif"/><Relationship Id="rId1353" Type="http://schemas.openxmlformats.org/officeDocument/2006/relationships/image" Target="../media/image1354.gif"/><Relationship Id="rId1354" Type="http://schemas.openxmlformats.org/officeDocument/2006/relationships/image" Target="../media/image1355.gif"/><Relationship Id="rId1355" Type="http://schemas.openxmlformats.org/officeDocument/2006/relationships/image" Target="../media/image1356.gif"/><Relationship Id="rId1356" Type="http://schemas.openxmlformats.org/officeDocument/2006/relationships/image" Target="../media/image1357.gif"/><Relationship Id="rId1357" Type="http://schemas.openxmlformats.org/officeDocument/2006/relationships/image" Target="../media/image1358.gif"/><Relationship Id="rId1358" Type="http://schemas.openxmlformats.org/officeDocument/2006/relationships/image" Target="../media/image1359.gif"/><Relationship Id="rId1359" Type="http://schemas.openxmlformats.org/officeDocument/2006/relationships/image" Target="../media/image1360.gif"/><Relationship Id="rId1360" Type="http://schemas.openxmlformats.org/officeDocument/2006/relationships/image" Target="../media/image1361.gif"/><Relationship Id="rId1361" Type="http://schemas.openxmlformats.org/officeDocument/2006/relationships/image" Target="../media/image1362.gif"/><Relationship Id="rId1362" Type="http://schemas.openxmlformats.org/officeDocument/2006/relationships/image" Target="../media/image1363.gif"/><Relationship Id="rId1363" Type="http://schemas.openxmlformats.org/officeDocument/2006/relationships/image" Target="../media/image1364.gif"/><Relationship Id="rId1364" Type="http://schemas.openxmlformats.org/officeDocument/2006/relationships/image" Target="../media/image1365.gif"/><Relationship Id="rId1365" Type="http://schemas.openxmlformats.org/officeDocument/2006/relationships/image" Target="../media/image1366.gif"/><Relationship Id="rId1366" Type="http://schemas.openxmlformats.org/officeDocument/2006/relationships/image" Target="../media/image1367.gif"/><Relationship Id="rId1367" Type="http://schemas.openxmlformats.org/officeDocument/2006/relationships/image" Target="../media/image1368.gif"/><Relationship Id="rId1368" Type="http://schemas.openxmlformats.org/officeDocument/2006/relationships/image" Target="../media/image1369.gif"/><Relationship Id="rId1369" Type="http://schemas.openxmlformats.org/officeDocument/2006/relationships/image" Target="../media/image1370.gif"/><Relationship Id="rId1370" Type="http://schemas.openxmlformats.org/officeDocument/2006/relationships/image" Target="../media/image1371.gif"/><Relationship Id="rId1371" Type="http://schemas.openxmlformats.org/officeDocument/2006/relationships/image" Target="../media/image1372.gif"/><Relationship Id="rId1372" Type="http://schemas.openxmlformats.org/officeDocument/2006/relationships/image" Target="../media/image1373.gif"/><Relationship Id="rId1373" Type="http://schemas.openxmlformats.org/officeDocument/2006/relationships/image" Target="../media/image1374.gif"/><Relationship Id="rId1374" Type="http://schemas.openxmlformats.org/officeDocument/2006/relationships/image" Target="../media/image1375.gif"/><Relationship Id="rId1375" Type="http://schemas.openxmlformats.org/officeDocument/2006/relationships/image" Target="../media/image1376.gif"/><Relationship Id="rId1376" Type="http://schemas.openxmlformats.org/officeDocument/2006/relationships/image" Target="../media/image1377.gif"/><Relationship Id="rId1377" Type="http://schemas.openxmlformats.org/officeDocument/2006/relationships/image" Target="../media/image1378.gif"/><Relationship Id="rId1378" Type="http://schemas.openxmlformats.org/officeDocument/2006/relationships/image" Target="../media/image1379.gif"/><Relationship Id="rId1379" Type="http://schemas.openxmlformats.org/officeDocument/2006/relationships/image" Target="../media/image1380.gif"/><Relationship Id="rId1380" Type="http://schemas.openxmlformats.org/officeDocument/2006/relationships/image" Target="../media/image1381.gif"/><Relationship Id="rId1381" Type="http://schemas.openxmlformats.org/officeDocument/2006/relationships/image" Target="../media/image1382.gif"/><Relationship Id="rId1382" Type="http://schemas.openxmlformats.org/officeDocument/2006/relationships/image" Target="../media/image1383.gif"/><Relationship Id="rId1383" Type="http://schemas.openxmlformats.org/officeDocument/2006/relationships/image" Target="../media/image1384.gif"/><Relationship Id="rId1384" Type="http://schemas.openxmlformats.org/officeDocument/2006/relationships/image" Target="../media/image1385.gif"/><Relationship Id="rId1385" Type="http://schemas.openxmlformats.org/officeDocument/2006/relationships/image" Target="../media/image1386.gif"/><Relationship Id="rId1386" Type="http://schemas.openxmlformats.org/officeDocument/2006/relationships/image" Target="../media/image1387.gif"/><Relationship Id="rId1387" Type="http://schemas.openxmlformats.org/officeDocument/2006/relationships/image" Target="../media/image1388.gif"/><Relationship Id="rId1388" Type="http://schemas.openxmlformats.org/officeDocument/2006/relationships/image" Target="../media/image1389.gif"/><Relationship Id="rId1389" Type="http://schemas.openxmlformats.org/officeDocument/2006/relationships/image" Target="../media/image1390.gif"/><Relationship Id="rId1390" Type="http://schemas.openxmlformats.org/officeDocument/2006/relationships/image" Target="../media/image1391.gif"/><Relationship Id="rId1391" Type="http://schemas.openxmlformats.org/officeDocument/2006/relationships/image" Target="../media/image1392.gif"/><Relationship Id="rId1392" Type="http://schemas.openxmlformats.org/officeDocument/2006/relationships/image" Target="../media/image1393.gif"/><Relationship Id="rId1393" Type="http://schemas.openxmlformats.org/officeDocument/2006/relationships/image" Target="../media/image1394.gif"/><Relationship Id="rId1394" Type="http://schemas.openxmlformats.org/officeDocument/2006/relationships/image" Target="../media/image1395.gif"/><Relationship Id="rId1395" Type="http://schemas.openxmlformats.org/officeDocument/2006/relationships/image" Target="../media/image1396.gif"/><Relationship Id="rId1396" Type="http://schemas.openxmlformats.org/officeDocument/2006/relationships/image" Target="../media/image1397.gif"/><Relationship Id="rId1397" Type="http://schemas.openxmlformats.org/officeDocument/2006/relationships/image" Target="../media/image1398.gif"/><Relationship Id="rId1398" Type="http://schemas.openxmlformats.org/officeDocument/2006/relationships/image" Target="../media/image1399.gif"/><Relationship Id="rId1399" Type="http://schemas.openxmlformats.org/officeDocument/2006/relationships/image" Target="../media/image1400.gif"/><Relationship Id="rId1400" Type="http://schemas.openxmlformats.org/officeDocument/2006/relationships/image" Target="../media/image1401.gif"/><Relationship Id="rId1401" Type="http://schemas.openxmlformats.org/officeDocument/2006/relationships/image" Target="../media/image1402.gif"/><Relationship Id="rId1402" Type="http://schemas.openxmlformats.org/officeDocument/2006/relationships/image" Target="../media/image1403.gif"/><Relationship Id="rId1403" Type="http://schemas.openxmlformats.org/officeDocument/2006/relationships/image" Target="../media/image1404.gif"/><Relationship Id="rId1404" Type="http://schemas.openxmlformats.org/officeDocument/2006/relationships/image" Target="../media/image1405.gif"/><Relationship Id="rId1405" Type="http://schemas.openxmlformats.org/officeDocument/2006/relationships/image" Target="../media/image1406.gif"/><Relationship Id="rId1406" Type="http://schemas.openxmlformats.org/officeDocument/2006/relationships/image" Target="../media/image1407.gif"/><Relationship Id="rId1407" Type="http://schemas.openxmlformats.org/officeDocument/2006/relationships/image" Target="../media/image1408.gif"/><Relationship Id="rId1408" Type="http://schemas.openxmlformats.org/officeDocument/2006/relationships/image" Target="../media/image1409.gif"/><Relationship Id="rId1409" Type="http://schemas.openxmlformats.org/officeDocument/2006/relationships/image" Target="../media/image1410.gif"/><Relationship Id="rId1410" Type="http://schemas.openxmlformats.org/officeDocument/2006/relationships/image" Target="../media/image1411.gif"/><Relationship Id="rId1411" Type="http://schemas.openxmlformats.org/officeDocument/2006/relationships/image" Target="../media/image1412.gif"/><Relationship Id="rId1412" Type="http://schemas.openxmlformats.org/officeDocument/2006/relationships/image" Target="../media/image1413.gif"/><Relationship Id="rId1413" Type="http://schemas.openxmlformats.org/officeDocument/2006/relationships/image" Target="../media/image1414.gif"/><Relationship Id="rId1414" Type="http://schemas.openxmlformats.org/officeDocument/2006/relationships/image" Target="../media/image1415.gif"/><Relationship Id="rId1415" Type="http://schemas.openxmlformats.org/officeDocument/2006/relationships/image" Target="../media/image1416.gif"/><Relationship Id="rId1416" Type="http://schemas.openxmlformats.org/officeDocument/2006/relationships/image" Target="../media/image1417.gif"/><Relationship Id="rId1417" Type="http://schemas.openxmlformats.org/officeDocument/2006/relationships/image" Target="../media/image1418.gif"/><Relationship Id="rId1418" Type="http://schemas.openxmlformats.org/officeDocument/2006/relationships/image" Target="../media/image1419.gif"/><Relationship Id="rId1419" Type="http://schemas.openxmlformats.org/officeDocument/2006/relationships/image" Target="../media/image1420.gif"/><Relationship Id="rId1420" Type="http://schemas.openxmlformats.org/officeDocument/2006/relationships/image" Target="../media/image1421.gif"/><Relationship Id="rId1421" Type="http://schemas.openxmlformats.org/officeDocument/2006/relationships/image" Target="../media/image1422.gif"/><Relationship Id="rId1422" Type="http://schemas.openxmlformats.org/officeDocument/2006/relationships/image" Target="../media/image1423.gif"/><Relationship Id="rId1423" Type="http://schemas.openxmlformats.org/officeDocument/2006/relationships/image" Target="../media/image1424.gif"/><Relationship Id="rId1424" Type="http://schemas.openxmlformats.org/officeDocument/2006/relationships/image" Target="../media/image1425.gif"/><Relationship Id="rId1425" Type="http://schemas.openxmlformats.org/officeDocument/2006/relationships/image" Target="../media/image1426.gif"/><Relationship Id="rId1426" Type="http://schemas.openxmlformats.org/officeDocument/2006/relationships/image" Target="../media/image1427.gif"/><Relationship Id="rId1427" Type="http://schemas.openxmlformats.org/officeDocument/2006/relationships/image" Target="../media/image1428.gif"/><Relationship Id="rId1428" Type="http://schemas.openxmlformats.org/officeDocument/2006/relationships/image" Target="../media/image1429.gif"/><Relationship Id="rId1429" Type="http://schemas.openxmlformats.org/officeDocument/2006/relationships/image" Target="../media/image1430.gif"/><Relationship Id="rId1430" Type="http://schemas.openxmlformats.org/officeDocument/2006/relationships/image" Target="../media/image1431.gif"/><Relationship Id="rId1431" Type="http://schemas.openxmlformats.org/officeDocument/2006/relationships/image" Target="../media/image1432.gif"/><Relationship Id="rId1432" Type="http://schemas.openxmlformats.org/officeDocument/2006/relationships/image" Target="../media/image1433.gif"/><Relationship Id="rId1433" Type="http://schemas.openxmlformats.org/officeDocument/2006/relationships/image" Target="../media/image1434.gif"/><Relationship Id="rId1434" Type="http://schemas.openxmlformats.org/officeDocument/2006/relationships/image" Target="../media/image1435.gif"/><Relationship Id="rId1435" Type="http://schemas.openxmlformats.org/officeDocument/2006/relationships/image" Target="../media/image1436.gif"/><Relationship Id="rId1436" Type="http://schemas.openxmlformats.org/officeDocument/2006/relationships/image" Target="../media/image1437.gif"/><Relationship Id="rId1437" Type="http://schemas.openxmlformats.org/officeDocument/2006/relationships/image" Target="../media/image1438.gif"/><Relationship Id="rId1438" Type="http://schemas.openxmlformats.org/officeDocument/2006/relationships/image" Target="../media/image1439.gif"/><Relationship Id="rId1439" Type="http://schemas.openxmlformats.org/officeDocument/2006/relationships/image" Target="../media/image1440.gif"/><Relationship Id="rId1440" Type="http://schemas.openxmlformats.org/officeDocument/2006/relationships/image" Target="../media/image1441.gif"/><Relationship Id="rId1441" Type="http://schemas.openxmlformats.org/officeDocument/2006/relationships/image" Target="../media/image1442.gif"/><Relationship Id="rId1442" Type="http://schemas.openxmlformats.org/officeDocument/2006/relationships/image" Target="../media/image1443.gif"/><Relationship Id="rId1443" Type="http://schemas.openxmlformats.org/officeDocument/2006/relationships/image" Target="../media/image1444.gif"/><Relationship Id="rId1444" Type="http://schemas.openxmlformats.org/officeDocument/2006/relationships/image" Target="../media/image1445.gif"/><Relationship Id="rId1445" Type="http://schemas.openxmlformats.org/officeDocument/2006/relationships/image" Target="../media/image1446.gif"/><Relationship Id="rId1446" Type="http://schemas.openxmlformats.org/officeDocument/2006/relationships/image" Target="../media/image1447.gif"/><Relationship Id="rId1447" Type="http://schemas.openxmlformats.org/officeDocument/2006/relationships/image" Target="../media/image1448.gif"/><Relationship Id="rId1448" Type="http://schemas.openxmlformats.org/officeDocument/2006/relationships/image" Target="../media/image1449.gif"/><Relationship Id="rId1449" Type="http://schemas.openxmlformats.org/officeDocument/2006/relationships/image" Target="../media/image1450.gif"/><Relationship Id="rId1450" Type="http://schemas.openxmlformats.org/officeDocument/2006/relationships/image" Target="../media/image1451.gif"/><Relationship Id="rId1451" Type="http://schemas.openxmlformats.org/officeDocument/2006/relationships/image" Target="../media/image1452.gif"/><Relationship Id="rId1452" Type="http://schemas.openxmlformats.org/officeDocument/2006/relationships/image" Target="../media/image1453.gif"/><Relationship Id="rId1453" Type="http://schemas.openxmlformats.org/officeDocument/2006/relationships/image" Target="../media/image1454.gif"/><Relationship Id="rId1454" Type="http://schemas.openxmlformats.org/officeDocument/2006/relationships/image" Target="../media/image1455.gif"/><Relationship Id="rId1455" Type="http://schemas.openxmlformats.org/officeDocument/2006/relationships/image" Target="../media/image1456.gif"/><Relationship Id="rId1456" Type="http://schemas.openxmlformats.org/officeDocument/2006/relationships/image" Target="../media/image1457.gif"/><Relationship Id="rId1457" Type="http://schemas.openxmlformats.org/officeDocument/2006/relationships/image" Target="../media/image1458.gif"/><Relationship Id="rId1458" Type="http://schemas.openxmlformats.org/officeDocument/2006/relationships/image" Target="../media/image1459.gif"/><Relationship Id="rId1459" Type="http://schemas.openxmlformats.org/officeDocument/2006/relationships/image" Target="../media/image1460.gif"/><Relationship Id="rId1460" Type="http://schemas.openxmlformats.org/officeDocument/2006/relationships/image" Target="../media/image1461.gif"/><Relationship Id="rId1461" Type="http://schemas.openxmlformats.org/officeDocument/2006/relationships/image" Target="../media/image1462.gif"/><Relationship Id="rId1462" Type="http://schemas.openxmlformats.org/officeDocument/2006/relationships/image" Target="../media/image1463.gif"/><Relationship Id="rId1463" Type="http://schemas.openxmlformats.org/officeDocument/2006/relationships/image" Target="../media/image1464.gif"/><Relationship Id="rId1464" Type="http://schemas.openxmlformats.org/officeDocument/2006/relationships/image" Target="../media/image1465.gif"/><Relationship Id="rId1465" Type="http://schemas.openxmlformats.org/officeDocument/2006/relationships/image" Target="../media/image1466.gif"/><Relationship Id="rId1466" Type="http://schemas.openxmlformats.org/officeDocument/2006/relationships/image" Target="../media/image1467.gif"/><Relationship Id="rId1467" Type="http://schemas.openxmlformats.org/officeDocument/2006/relationships/image" Target="../media/image1468.gif"/><Relationship Id="rId1468" Type="http://schemas.openxmlformats.org/officeDocument/2006/relationships/image" Target="../media/image1469.gif"/><Relationship Id="rId1469" Type="http://schemas.openxmlformats.org/officeDocument/2006/relationships/image" Target="../media/image1470.gif"/><Relationship Id="rId1470" Type="http://schemas.openxmlformats.org/officeDocument/2006/relationships/image" Target="../media/image1471.gif"/><Relationship Id="rId1471" Type="http://schemas.openxmlformats.org/officeDocument/2006/relationships/image" Target="../media/image1472.gif"/><Relationship Id="rId1472" Type="http://schemas.openxmlformats.org/officeDocument/2006/relationships/image" Target="../media/image1473.gif"/><Relationship Id="rId1473" Type="http://schemas.openxmlformats.org/officeDocument/2006/relationships/image" Target="../media/image1474.gif"/><Relationship Id="rId1474" Type="http://schemas.openxmlformats.org/officeDocument/2006/relationships/image" Target="../media/image1475.gif"/><Relationship Id="rId1475" Type="http://schemas.openxmlformats.org/officeDocument/2006/relationships/image" Target="../media/image1476.gif"/><Relationship Id="rId1476" Type="http://schemas.openxmlformats.org/officeDocument/2006/relationships/image" Target="../media/image1477.gif"/><Relationship Id="rId1477" Type="http://schemas.openxmlformats.org/officeDocument/2006/relationships/image" Target="../media/image1478.gif"/><Relationship Id="rId1478" Type="http://schemas.openxmlformats.org/officeDocument/2006/relationships/image" Target="../media/image1479.gif"/><Relationship Id="rId1479" Type="http://schemas.openxmlformats.org/officeDocument/2006/relationships/image" Target="../media/image1480.gif"/><Relationship Id="rId1480" Type="http://schemas.openxmlformats.org/officeDocument/2006/relationships/image" Target="../media/image1481.gif"/><Relationship Id="rId1481" Type="http://schemas.openxmlformats.org/officeDocument/2006/relationships/image" Target="../media/image1482.gif"/><Relationship Id="rId1482" Type="http://schemas.openxmlformats.org/officeDocument/2006/relationships/image" Target="../media/image1483.gif"/><Relationship Id="rId1483" Type="http://schemas.openxmlformats.org/officeDocument/2006/relationships/image" Target="../media/image1484.gif"/><Relationship Id="rId1484" Type="http://schemas.openxmlformats.org/officeDocument/2006/relationships/image" Target="../media/image1485.gif"/><Relationship Id="rId1485" Type="http://schemas.openxmlformats.org/officeDocument/2006/relationships/image" Target="../media/image1486.gif"/><Relationship Id="rId1486" Type="http://schemas.openxmlformats.org/officeDocument/2006/relationships/image" Target="../media/image1487.gif"/><Relationship Id="rId1487" Type="http://schemas.openxmlformats.org/officeDocument/2006/relationships/image" Target="../media/image1488.gif"/><Relationship Id="rId1488" Type="http://schemas.openxmlformats.org/officeDocument/2006/relationships/image" Target="../media/image1489.gif"/><Relationship Id="rId1489" Type="http://schemas.openxmlformats.org/officeDocument/2006/relationships/image" Target="../media/image1490.gif"/><Relationship Id="rId1490" Type="http://schemas.openxmlformats.org/officeDocument/2006/relationships/image" Target="../media/image1491.gif"/><Relationship Id="rId1491" Type="http://schemas.openxmlformats.org/officeDocument/2006/relationships/image" Target="../media/image1492.gif"/><Relationship Id="rId1492" Type="http://schemas.openxmlformats.org/officeDocument/2006/relationships/image" Target="../media/image1493.gif"/><Relationship Id="rId1493" Type="http://schemas.openxmlformats.org/officeDocument/2006/relationships/image" Target="../media/image1494.gif"/><Relationship Id="rId1494" Type="http://schemas.openxmlformats.org/officeDocument/2006/relationships/image" Target="../media/image1495.gif"/><Relationship Id="rId1495" Type="http://schemas.openxmlformats.org/officeDocument/2006/relationships/image" Target="../media/image1496.gif"/><Relationship Id="rId1496" Type="http://schemas.openxmlformats.org/officeDocument/2006/relationships/image" Target="../media/image1497.gif"/><Relationship Id="rId1497" Type="http://schemas.openxmlformats.org/officeDocument/2006/relationships/image" Target="../media/image1498.gif"/><Relationship Id="rId1498" Type="http://schemas.openxmlformats.org/officeDocument/2006/relationships/image" Target="../media/image1499.gif"/><Relationship Id="rId1499" Type="http://schemas.openxmlformats.org/officeDocument/2006/relationships/image" Target="../media/image1500.gif"/><Relationship Id="rId1500" Type="http://schemas.openxmlformats.org/officeDocument/2006/relationships/image" Target="../media/image1501.gif"/><Relationship Id="rId1501" Type="http://schemas.openxmlformats.org/officeDocument/2006/relationships/image" Target="../media/image1502.gif"/><Relationship Id="rId1502" Type="http://schemas.openxmlformats.org/officeDocument/2006/relationships/image" Target="../media/image1503.gif"/><Relationship Id="rId1503" Type="http://schemas.openxmlformats.org/officeDocument/2006/relationships/image" Target="../media/image1504.gif"/><Relationship Id="rId1504" Type="http://schemas.openxmlformats.org/officeDocument/2006/relationships/image" Target="../media/image1505.gif"/><Relationship Id="rId1505" Type="http://schemas.openxmlformats.org/officeDocument/2006/relationships/image" Target="../media/image1506.gif"/><Relationship Id="rId1506" Type="http://schemas.openxmlformats.org/officeDocument/2006/relationships/image" Target="../media/image1507.gif"/><Relationship Id="rId1507" Type="http://schemas.openxmlformats.org/officeDocument/2006/relationships/image" Target="../media/image1508.gif"/><Relationship Id="rId1508" Type="http://schemas.openxmlformats.org/officeDocument/2006/relationships/image" Target="../media/image1509.gif"/><Relationship Id="rId1509" Type="http://schemas.openxmlformats.org/officeDocument/2006/relationships/image" Target="../media/image1510.gif"/><Relationship Id="rId1510" Type="http://schemas.openxmlformats.org/officeDocument/2006/relationships/image" Target="../media/image1511.gif"/><Relationship Id="rId1511" Type="http://schemas.openxmlformats.org/officeDocument/2006/relationships/image" Target="../media/image1512.gif"/><Relationship Id="rId1512" Type="http://schemas.openxmlformats.org/officeDocument/2006/relationships/image" Target="../media/image1513.gif"/><Relationship Id="rId1513" Type="http://schemas.openxmlformats.org/officeDocument/2006/relationships/image" Target="../media/image1514.gif"/><Relationship Id="rId1514" Type="http://schemas.openxmlformats.org/officeDocument/2006/relationships/image" Target="../media/image1515.gif"/><Relationship Id="rId1515" Type="http://schemas.openxmlformats.org/officeDocument/2006/relationships/image" Target="../media/image1516.gif"/><Relationship Id="rId1516" Type="http://schemas.openxmlformats.org/officeDocument/2006/relationships/image" Target="../media/image1517.gif"/><Relationship Id="rId1517" Type="http://schemas.openxmlformats.org/officeDocument/2006/relationships/image" Target="../media/image1518.gif"/><Relationship Id="rId1518" Type="http://schemas.openxmlformats.org/officeDocument/2006/relationships/image" Target="../media/image1519.gif"/><Relationship Id="rId1519" Type="http://schemas.openxmlformats.org/officeDocument/2006/relationships/image" Target="../media/image1520.gif"/><Relationship Id="rId1520" Type="http://schemas.openxmlformats.org/officeDocument/2006/relationships/image" Target="../media/image1521.gif"/><Relationship Id="rId1521" Type="http://schemas.openxmlformats.org/officeDocument/2006/relationships/image" Target="../media/image1522.gif"/><Relationship Id="rId1522" Type="http://schemas.openxmlformats.org/officeDocument/2006/relationships/image" Target="../media/image1523.gif"/><Relationship Id="rId1523" Type="http://schemas.openxmlformats.org/officeDocument/2006/relationships/image" Target="../media/image1524.gif"/><Relationship Id="rId1524" Type="http://schemas.openxmlformats.org/officeDocument/2006/relationships/image" Target="../media/image1525.gif"/><Relationship Id="rId1525" Type="http://schemas.openxmlformats.org/officeDocument/2006/relationships/image" Target="../media/image1526.gif"/><Relationship Id="rId1526" Type="http://schemas.openxmlformats.org/officeDocument/2006/relationships/image" Target="../media/image1527.gif"/><Relationship Id="rId1527" Type="http://schemas.openxmlformats.org/officeDocument/2006/relationships/image" Target="../media/image1528.gif"/><Relationship Id="rId1528" Type="http://schemas.openxmlformats.org/officeDocument/2006/relationships/image" Target="../media/image1529.gif"/><Relationship Id="rId1529" Type="http://schemas.openxmlformats.org/officeDocument/2006/relationships/image" Target="../media/image1530.gif"/><Relationship Id="rId1530" Type="http://schemas.openxmlformats.org/officeDocument/2006/relationships/image" Target="../media/image1531.gif"/><Relationship Id="rId1531" Type="http://schemas.openxmlformats.org/officeDocument/2006/relationships/image" Target="../media/image1532.gif"/><Relationship Id="rId1532" Type="http://schemas.openxmlformats.org/officeDocument/2006/relationships/image" Target="../media/image1533.gif"/><Relationship Id="rId1533" Type="http://schemas.openxmlformats.org/officeDocument/2006/relationships/image" Target="../media/image1534.gif"/><Relationship Id="rId1534" Type="http://schemas.openxmlformats.org/officeDocument/2006/relationships/image" Target="../media/image1535.gif"/><Relationship Id="rId1535" Type="http://schemas.openxmlformats.org/officeDocument/2006/relationships/image" Target="../media/image1536.gif"/><Relationship Id="rId1536" Type="http://schemas.openxmlformats.org/officeDocument/2006/relationships/image" Target="../media/image1537.gif"/><Relationship Id="rId1537" Type="http://schemas.openxmlformats.org/officeDocument/2006/relationships/image" Target="../media/image1538.gif"/><Relationship Id="rId1538" Type="http://schemas.openxmlformats.org/officeDocument/2006/relationships/image" Target="../media/image1539.gif"/><Relationship Id="rId1539" Type="http://schemas.openxmlformats.org/officeDocument/2006/relationships/image" Target="../media/image1540.gif"/><Relationship Id="rId1540" Type="http://schemas.openxmlformats.org/officeDocument/2006/relationships/image" Target="../media/image1541.gif"/><Relationship Id="rId1541" Type="http://schemas.openxmlformats.org/officeDocument/2006/relationships/image" Target="../media/image1542.gif"/><Relationship Id="rId1542" Type="http://schemas.openxmlformats.org/officeDocument/2006/relationships/image" Target="../media/image1543.gif"/><Relationship Id="rId1543" Type="http://schemas.openxmlformats.org/officeDocument/2006/relationships/image" Target="../media/image1544.gif"/><Relationship Id="rId1544" Type="http://schemas.openxmlformats.org/officeDocument/2006/relationships/image" Target="../media/image1545.gif"/><Relationship Id="rId1545" Type="http://schemas.openxmlformats.org/officeDocument/2006/relationships/image" Target="../media/image1546.gif"/><Relationship Id="rId1546" Type="http://schemas.openxmlformats.org/officeDocument/2006/relationships/image" Target="../media/image1547.gif"/><Relationship Id="rId1547" Type="http://schemas.openxmlformats.org/officeDocument/2006/relationships/image" Target="../media/image1548.gif"/><Relationship Id="rId1548" Type="http://schemas.openxmlformats.org/officeDocument/2006/relationships/image" Target="../media/image1549.gif"/><Relationship Id="rId1549" Type="http://schemas.openxmlformats.org/officeDocument/2006/relationships/image" Target="../media/image1550.gif"/><Relationship Id="rId1550" Type="http://schemas.openxmlformats.org/officeDocument/2006/relationships/image" Target="../media/image1551.gif"/><Relationship Id="rId1551" Type="http://schemas.openxmlformats.org/officeDocument/2006/relationships/image" Target="../media/image1552.gif"/><Relationship Id="rId1552" Type="http://schemas.openxmlformats.org/officeDocument/2006/relationships/image" Target="../media/image1553.gif"/><Relationship Id="rId1553" Type="http://schemas.openxmlformats.org/officeDocument/2006/relationships/image" Target="../media/image1554.gif"/><Relationship Id="rId1554" Type="http://schemas.openxmlformats.org/officeDocument/2006/relationships/image" Target="../media/image1555.gif"/><Relationship Id="rId1555" Type="http://schemas.openxmlformats.org/officeDocument/2006/relationships/image" Target="../media/image1556.gif"/><Relationship Id="rId1556" Type="http://schemas.openxmlformats.org/officeDocument/2006/relationships/image" Target="../media/image1557.gif"/><Relationship Id="rId1557" Type="http://schemas.openxmlformats.org/officeDocument/2006/relationships/image" Target="../media/image1558.gif"/><Relationship Id="rId1558" Type="http://schemas.openxmlformats.org/officeDocument/2006/relationships/image" Target="../media/image1559.gif"/><Relationship Id="rId1559" Type="http://schemas.openxmlformats.org/officeDocument/2006/relationships/image" Target="../media/image1560.gif"/><Relationship Id="rId1560" Type="http://schemas.openxmlformats.org/officeDocument/2006/relationships/image" Target="../media/image1561.gif"/><Relationship Id="rId1561" Type="http://schemas.openxmlformats.org/officeDocument/2006/relationships/image" Target="../media/image1562.gif"/><Relationship Id="rId1562" Type="http://schemas.openxmlformats.org/officeDocument/2006/relationships/image" Target="../media/image1563.gif"/><Relationship Id="rId1563" Type="http://schemas.openxmlformats.org/officeDocument/2006/relationships/image" Target="../media/image1564.gif"/><Relationship Id="rId1564" Type="http://schemas.openxmlformats.org/officeDocument/2006/relationships/image" Target="../media/image1565.gif"/><Relationship Id="rId1565" Type="http://schemas.openxmlformats.org/officeDocument/2006/relationships/image" Target="../media/image1566.gif"/><Relationship Id="rId1566" Type="http://schemas.openxmlformats.org/officeDocument/2006/relationships/image" Target="../media/image1567.gif"/><Relationship Id="rId1567" Type="http://schemas.openxmlformats.org/officeDocument/2006/relationships/image" Target="../media/image1568.gif"/><Relationship Id="rId1568" Type="http://schemas.openxmlformats.org/officeDocument/2006/relationships/image" Target="../media/image1569.gif"/><Relationship Id="rId1569" Type="http://schemas.openxmlformats.org/officeDocument/2006/relationships/image" Target="../media/image1570.gif"/><Relationship Id="rId1570" Type="http://schemas.openxmlformats.org/officeDocument/2006/relationships/image" Target="../media/image1571.gif"/><Relationship Id="rId1571" Type="http://schemas.openxmlformats.org/officeDocument/2006/relationships/image" Target="../media/image1572.gif"/><Relationship Id="rId1572" Type="http://schemas.openxmlformats.org/officeDocument/2006/relationships/image" Target="../media/image1573.gif"/><Relationship Id="rId1573" Type="http://schemas.openxmlformats.org/officeDocument/2006/relationships/image" Target="../media/image1574.gif"/><Relationship Id="rId1574" Type="http://schemas.openxmlformats.org/officeDocument/2006/relationships/image" Target="../media/image1575.gif"/><Relationship Id="rId1575" Type="http://schemas.openxmlformats.org/officeDocument/2006/relationships/image" Target="../media/image1576.gif"/><Relationship Id="rId1576" Type="http://schemas.openxmlformats.org/officeDocument/2006/relationships/image" Target="../media/image1577.gif"/><Relationship Id="rId1577" Type="http://schemas.openxmlformats.org/officeDocument/2006/relationships/image" Target="../media/image1578.gif"/><Relationship Id="rId1578" Type="http://schemas.openxmlformats.org/officeDocument/2006/relationships/image" Target="../media/image1579.gif"/><Relationship Id="rId1579" Type="http://schemas.openxmlformats.org/officeDocument/2006/relationships/image" Target="../media/image1580.gif"/><Relationship Id="rId1580" Type="http://schemas.openxmlformats.org/officeDocument/2006/relationships/image" Target="../media/image1581.gif"/><Relationship Id="rId1581" Type="http://schemas.openxmlformats.org/officeDocument/2006/relationships/image" Target="../media/image1582.gif"/><Relationship Id="rId1582" Type="http://schemas.openxmlformats.org/officeDocument/2006/relationships/image" Target="../media/image1583.gif"/><Relationship Id="rId1583" Type="http://schemas.openxmlformats.org/officeDocument/2006/relationships/image" Target="../media/image1584.gif"/><Relationship Id="rId1584" Type="http://schemas.openxmlformats.org/officeDocument/2006/relationships/image" Target="../media/image1585.gif"/><Relationship Id="rId1585" Type="http://schemas.openxmlformats.org/officeDocument/2006/relationships/image" Target="../media/image1586.gif"/><Relationship Id="rId1586" Type="http://schemas.openxmlformats.org/officeDocument/2006/relationships/image" Target="../media/image1587.gif"/><Relationship Id="rId1587" Type="http://schemas.openxmlformats.org/officeDocument/2006/relationships/image" Target="../media/image1588.gif"/><Relationship Id="rId1588" Type="http://schemas.openxmlformats.org/officeDocument/2006/relationships/image" Target="../media/image1589.gif"/><Relationship Id="rId1589" Type="http://schemas.openxmlformats.org/officeDocument/2006/relationships/image" Target="../media/image1590.gif"/><Relationship Id="rId1590" Type="http://schemas.openxmlformats.org/officeDocument/2006/relationships/image" Target="../media/image1591.gif"/><Relationship Id="rId1591" Type="http://schemas.openxmlformats.org/officeDocument/2006/relationships/image" Target="../media/image1592.gif"/><Relationship Id="rId1592" Type="http://schemas.openxmlformats.org/officeDocument/2006/relationships/image" Target="../media/image1593.gif"/><Relationship Id="rId1593" Type="http://schemas.openxmlformats.org/officeDocument/2006/relationships/image" Target="../media/image1594.gif"/><Relationship Id="rId1594" Type="http://schemas.openxmlformats.org/officeDocument/2006/relationships/image" Target="../media/image1595.gif"/><Relationship Id="rId1595" Type="http://schemas.openxmlformats.org/officeDocument/2006/relationships/image" Target="../media/image1596.gif"/><Relationship Id="rId1596" Type="http://schemas.openxmlformats.org/officeDocument/2006/relationships/image" Target="../media/image1597.gif"/><Relationship Id="rId1597" Type="http://schemas.openxmlformats.org/officeDocument/2006/relationships/image" Target="../media/image1598.gif"/><Relationship Id="rId1598" Type="http://schemas.openxmlformats.org/officeDocument/2006/relationships/image" Target="../media/image1599.gif"/><Relationship Id="rId1599" Type="http://schemas.openxmlformats.org/officeDocument/2006/relationships/image" Target="../media/image1600.gif"/><Relationship Id="rId1600" Type="http://schemas.openxmlformats.org/officeDocument/2006/relationships/image" Target="../media/image1601.gif"/><Relationship Id="rId1601" Type="http://schemas.openxmlformats.org/officeDocument/2006/relationships/image" Target="../media/image1602.gif"/><Relationship Id="rId1602" Type="http://schemas.openxmlformats.org/officeDocument/2006/relationships/image" Target="../media/image1603.gif"/><Relationship Id="rId1603" Type="http://schemas.openxmlformats.org/officeDocument/2006/relationships/image" Target="../media/image1604.gif"/><Relationship Id="rId1604" Type="http://schemas.openxmlformats.org/officeDocument/2006/relationships/image" Target="../media/image1605.gif"/><Relationship Id="rId1605" Type="http://schemas.openxmlformats.org/officeDocument/2006/relationships/image" Target="../media/image1606.gif"/><Relationship Id="rId1606" Type="http://schemas.openxmlformats.org/officeDocument/2006/relationships/image" Target="../media/image1607.gif"/><Relationship Id="rId1607" Type="http://schemas.openxmlformats.org/officeDocument/2006/relationships/image" Target="../media/image1608.gif"/><Relationship Id="rId1608" Type="http://schemas.openxmlformats.org/officeDocument/2006/relationships/image" Target="../media/image1609.gif"/><Relationship Id="rId1609" Type="http://schemas.openxmlformats.org/officeDocument/2006/relationships/image" Target="../media/image1610.gif"/><Relationship Id="rId1610" Type="http://schemas.openxmlformats.org/officeDocument/2006/relationships/image" Target="../media/image1611.gif"/><Relationship Id="rId1611" Type="http://schemas.openxmlformats.org/officeDocument/2006/relationships/image" Target="../media/image1612.gif"/><Relationship Id="rId1612" Type="http://schemas.openxmlformats.org/officeDocument/2006/relationships/image" Target="../media/image1613.gif"/><Relationship Id="rId1613" Type="http://schemas.openxmlformats.org/officeDocument/2006/relationships/image" Target="../media/image1614.gif"/><Relationship Id="rId1614" Type="http://schemas.openxmlformats.org/officeDocument/2006/relationships/image" Target="../media/image1615.gif"/><Relationship Id="rId1615" Type="http://schemas.openxmlformats.org/officeDocument/2006/relationships/image" Target="../media/image1616.gif"/><Relationship Id="rId1616" Type="http://schemas.openxmlformats.org/officeDocument/2006/relationships/image" Target="../media/image1617.gif"/><Relationship Id="rId1617" Type="http://schemas.openxmlformats.org/officeDocument/2006/relationships/image" Target="../media/image1618.gif"/><Relationship Id="rId1618" Type="http://schemas.openxmlformats.org/officeDocument/2006/relationships/image" Target="../media/image1619.gif"/><Relationship Id="rId1619" Type="http://schemas.openxmlformats.org/officeDocument/2006/relationships/image" Target="../media/image1620.gif"/><Relationship Id="rId1620" Type="http://schemas.openxmlformats.org/officeDocument/2006/relationships/image" Target="../media/image1621.gif"/><Relationship Id="rId1621" Type="http://schemas.openxmlformats.org/officeDocument/2006/relationships/image" Target="../media/image1622.gif"/><Relationship Id="rId1622" Type="http://schemas.openxmlformats.org/officeDocument/2006/relationships/image" Target="../media/image1623.gif"/><Relationship Id="rId1623" Type="http://schemas.openxmlformats.org/officeDocument/2006/relationships/image" Target="../media/image1624.gif"/><Relationship Id="rId1624" Type="http://schemas.openxmlformats.org/officeDocument/2006/relationships/image" Target="../media/image1625.gif"/><Relationship Id="rId1625" Type="http://schemas.openxmlformats.org/officeDocument/2006/relationships/image" Target="../media/image1626.gif"/><Relationship Id="rId1626" Type="http://schemas.openxmlformats.org/officeDocument/2006/relationships/image" Target="../media/image1627.gif"/><Relationship Id="rId1627" Type="http://schemas.openxmlformats.org/officeDocument/2006/relationships/image" Target="../media/image1628.gif"/><Relationship Id="rId1628" Type="http://schemas.openxmlformats.org/officeDocument/2006/relationships/image" Target="../media/image1629.gif"/><Relationship Id="rId1629" Type="http://schemas.openxmlformats.org/officeDocument/2006/relationships/image" Target="../media/image1630.gif"/><Relationship Id="rId1630" Type="http://schemas.openxmlformats.org/officeDocument/2006/relationships/image" Target="../media/image1631.gif"/><Relationship Id="rId1631" Type="http://schemas.openxmlformats.org/officeDocument/2006/relationships/image" Target="../media/image1632.gif"/><Relationship Id="rId1632" Type="http://schemas.openxmlformats.org/officeDocument/2006/relationships/image" Target="../media/image1633.gif"/><Relationship Id="rId1633" Type="http://schemas.openxmlformats.org/officeDocument/2006/relationships/image" Target="../media/image1634.gif"/><Relationship Id="rId1634" Type="http://schemas.openxmlformats.org/officeDocument/2006/relationships/image" Target="../media/image1635.gif"/><Relationship Id="rId1635" Type="http://schemas.openxmlformats.org/officeDocument/2006/relationships/image" Target="../media/image1636.gif"/><Relationship Id="rId1636" Type="http://schemas.openxmlformats.org/officeDocument/2006/relationships/image" Target="../media/image1637.gif"/><Relationship Id="rId1637" Type="http://schemas.openxmlformats.org/officeDocument/2006/relationships/image" Target="../media/image1638.gif"/><Relationship Id="rId1638" Type="http://schemas.openxmlformats.org/officeDocument/2006/relationships/image" Target="../media/image1639.gif"/><Relationship Id="rId1639" Type="http://schemas.openxmlformats.org/officeDocument/2006/relationships/image" Target="../media/image1640.gif"/><Relationship Id="rId1640" Type="http://schemas.openxmlformats.org/officeDocument/2006/relationships/image" Target="../media/image1641.gif"/><Relationship Id="rId1641" Type="http://schemas.openxmlformats.org/officeDocument/2006/relationships/image" Target="../media/image1642.gif"/><Relationship Id="rId1642" Type="http://schemas.openxmlformats.org/officeDocument/2006/relationships/image" Target="../media/image1643.gif"/><Relationship Id="rId1643" Type="http://schemas.openxmlformats.org/officeDocument/2006/relationships/image" Target="../media/image1644.gif"/><Relationship Id="rId1644" Type="http://schemas.openxmlformats.org/officeDocument/2006/relationships/image" Target="../media/image1645.gif"/><Relationship Id="rId1645" Type="http://schemas.openxmlformats.org/officeDocument/2006/relationships/image" Target="../media/image1646.gif"/><Relationship Id="rId1646" Type="http://schemas.openxmlformats.org/officeDocument/2006/relationships/image" Target="../media/image1647.gif"/><Relationship Id="rId1647" Type="http://schemas.openxmlformats.org/officeDocument/2006/relationships/image" Target="../media/image1648.gif"/><Relationship Id="rId1648" Type="http://schemas.openxmlformats.org/officeDocument/2006/relationships/image" Target="../media/image1649.gif"/><Relationship Id="rId1649" Type="http://schemas.openxmlformats.org/officeDocument/2006/relationships/image" Target="../media/image1650.gif"/><Relationship Id="rId1650" Type="http://schemas.openxmlformats.org/officeDocument/2006/relationships/image" Target="../media/image1651.gif"/><Relationship Id="rId1651" Type="http://schemas.openxmlformats.org/officeDocument/2006/relationships/image" Target="../media/image1652.gif"/><Relationship Id="rId1652" Type="http://schemas.openxmlformats.org/officeDocument/2006/relationships/image" Target="../media/image1653.gif"/><Relationship Id="rId1653" Type="http://schemas.openxmlformats.org/officeDocument/2006/relationships/image" Target="../media/image1654.gif"/><Relationship Id="rId1654" Type="http://schemas.openxmlformats.org/officeDocument/2006/relationships/image" Target="../media/image1655.gif"/><Relationship Id="rId1655" Type="http://schemas.openxmlformats.org/officeDocument/2006/relationships/image" Target="../media/image1656.gif"/><Relationship Id="rId1656" Type="http://schemas.openxmlformats.org/officeDocument/2006/relationships/image" Target="../media/image1657.gif"/><Relationship Id="rId1657" Type="http://schemas.openxmlformats.org/officeDocument/2006/relationships/image" Target="../media/image1658.gif"/><Relationship Id="rId1658" Type="http://schemas.openxmlformats.org/officeDocument/2006/relationships/image" Target="../media/image1659.gif"/><Relationship Id="rId1659" Type="http://schemas.openxmlformats.org/officeDocument/2006/relationships/image" Target="../media/image1660.gif"/><Relationship Id="rId1660" Type="http://schemas.openxmlformats.org/officeDocument/2006/relationships/image" Target="../media/image1661.gif"/><Relationship Id="rId1661" Type="http://schemas.openxmlformats.org/officeDocument/2006/relationships/image" Target="../media/image1662.gif"/><Relationship Id="rId1662" Type="http://schemas.openxmlformats.org/officeDocument/2006/relationships/image" Target="../media/image1663.gif"/><Relationship Id="rId1663" Type="http://schemas.openxmlformats.org/officeDocument/2006/relationships/image" Target="../media/image1664.gif"/><Relationship Id="rId1664" Type="http://schemas.openxmlformats.org/officeDocument/2006/relationships/image" Target="../media/image1665.gif"/><Relationship Id="rId1665" Type="http://schemas.openxmlformats.org/officeDocument/2006/relationships/image" Target="../media/image1666.gif"/><Relationship Id="rId1666" Type="http://schemas.openxmlformats.org/officeDocument/2006/relationships/image" Target="../media/image1667.gif"/><Relationship Id="rId1667" Type="http://schemas.openxmlformats.org/officeDocument/2006/relationships/image" Target="../media/image1668.gif"/><Relationship Id="rId1668" Type="http://schemas.openxmlformats.org/officeDocument/2006/relationships/image" Target="../media/image1669.gif"/><Relationship Id="rId1669" Type="http://schemas.openxmlformats.org/officeDocument/2006/relationships/image" Target="../media/image1670.gif"/><Relationship Id="rId1670" Type="http://schemas.openxmlformats.org/officeDocument/2006/relationships/image" Target="../media/image1671.gif"/><Relationship Id="rId1671" Type="http://schemas.openxmlformats.org/officeDocument/2006/relationships/image" Target="../media/image1672.gif"/><Relationship Id="rId1672" Type="http://schemas.openxmlformats.org/officeDocument/2006/relationships/image" Target="../media/image1673.gif"/><Relationship Id="rId1673" Type="http://schemas.openxmlformats.org/officeDocument/2006/relationships/image" Target="../media/image1674.gif"/><Relationship Id="rId1674" Type="http://schemas.openxmlformats.org/officeDocument/2006/relationships/image" Target="../media/image1675.gif"/><Relationship Id="rId1675" Type="http://schemas.openxmlformats.org/officeDocument/2006/relationships/image" Target="../media/image1676.gif"/><Relationship Id="rId1676" Type="http://schemas.openxmlformats.org/officeDocument/2006/relationships/image" Target="../media/image1677.gif"/><Relationship Id="rId1677" Type="http://schemas.openxmlformats.org/officeDocument/2006/relationships/image" Target="../media/image1678.gif"/><Relationship Id="rId1678" Type="http://schemas.openxmlformats.org/officeDocument/2006/relationships/image" Target="../media/image1679.gif"/><Relationship Id="rId1679" Type="http://schemas.openxmlformats.org/officeDocument/2006/relationships/image" Target="../media/image1680.gif"/><Relationship Id="rId1680" Type="http://schemas.openxmlformats.org/officeDocument/2006/relationships/image" Target="../media/image1681.gif"/><Relationship Id="rId1681" Type="http://schemas.openxmlformats.org/officeDocument/2006/relationships/image" Target="../media/image1682.gif"/><Relationship Id="rId1682" Type="http://schemas.openxmlformats.org/officeDocument/2006/relationships/image" Target="../media/image1683.gif"/><Relationship Id="rId1683" Type="http://schemas.openxmlformats.org/officeDocument/2006/relationships/image" Target="../media/image1684.gif"/><Relationship Id="rId1684" Type="http://schemas.openxmlformats.org/officeDocument/2006/relationships/image" Target="../media/image1685.gif"/><Relationship Id="rId1685" Type="http://schemas.openxmlformats.org/officeDocument/2006/relationships/image" Target="../media/image1686.gif"/><Relationship Id="rId1686" Type="http://schemas.openxmlformats.org/officeDocument/2006/relationships/image" Target="../media/image1687.gif"/><Relationship Id="rId1687" Type="http://schemas.openxmlformats.org/officeDocument/2006/relationships/image" Target="../media/image1688.gif"/><Relationship Id="rId1688" Type="http://schemas.openxmlformats.org/officeDocument/2006/relationships/image" Target="../media/image1689.gif"/><Relationship Id="rId1689" Type="http://schemas.openxmlformats.org/officeDocument/2006/relationships/image" Target="../media/image1690.gif"/><Relationship Id="rId1690" Type="http://schemas.openxmlformats.org/officeDocument/2006/relationships/image" Target="../media/image1691.gif"/><Relationship Id="rId1691" Type="http://schemas.openxmlformats.org/officeDocument/2006/relationships/image" Target="../media/image1692.gif"/><Relationship Id="rId1692" Type="http://schemas.openxmlformats.org/officeDocument/2006/relationships/image" Target="../media/image1693.gif"/><Relationship Id="rId1693" Type="http://schemas.openxmlformats.org/officeDocument/2006/relationships/image" Target="../media/image1694.gif"/><Relationship Id="rId1694" Type="http://schemas.openxmlformats.org/officeDocument/2006/relationships/image" Target="../media/image1695.gif"/><Relationship Id="rId1695" Type="http://schemas.openxmlformats.org/officeDocument/2006/relationships/image" Target="../media/image1696.gif"/><Relationship Id="rId1696" Type="http://schemas.openxmlformats.org/officeDocument/2006/relationships/image" Target="../media/image1697.gif"/><Relationship Id="rId1697" Type="http://schemas.openxmlformats.org/officeDocument/2006/relationships/image" Target="../media/image1698.gif"/><Relationship Id="rId1698" Type="http://schemas.openxmlformats.org/officeDocument/2006/relationships/image" Target="../media/image1699.gif"/><Relationship Id="rId1699" Type="http://schemas.openxmlformats.org/officeDocument/2006/relationships/image" Target="../media/image1700.gif"/><Relationship Id="rId1700" Type="http://schemas.openxmlformats.org/officeDocument/2006/relationships/image" Target="../media/image1701.gif"/><Relationship Id="rId1701" Type="http://schemas.openxmlformats.org/officeDocument/2006/relationships/image" Target="../media/image1702.gif"/><Relationship Id="rId1702" Type="http://schemas.openxmlformats.org/officeDocument/2006/relationships/image" Target="../media/image1703.gif"/><Relationship Id="rId1703" Type="http://schemas.openxmlformats.org/officeDocument/2006/relationships/image" Target="../media/image1704.gif"/><Relationship Id="rId1704" Type="http://schemas.openxmlformats.org/officeDocument/2006/relationships/image" Target="../media/image1705.gif"/><Relationship Id="rId1705" Type="http://schemas.openxmlformats.org/officeDocument/2006/relationships/image" Target="../media/image1706.gif"/><Relationship Id="rId1706" Type="http://schemas.openxmlformats.org/officeDocument/2006/relationships/image" Target="../media/image1707.gif"/><Relationship Id="rId1707" Type="http://schemas.openxmlformats.org/officeDocument/2006/relationships/image" Target="../media/image1708.gif"/><Relationship Id="rId1708" Type="http://schemas.openxmlformats.org/officeDocument/2006/relationships/image" Target="../media/image1709.gif"/><Relationship Id="rId1709" Type="http://schemas.openxmlformats.org/officeDocument/2006/relationships/image" Target="../media/image1710.gif"/><Relationship Id="rId1710" Type="http://schemas.openxmlformats.org/officeDocument/2006/relationships/image" Target="../media/image1711.gif"/><Relationship Id="rId1711" Type="http://schemas.openxmlformats.org/officeDocument/2006/relationships/image" Target="../media/image1712.gif"/><Relationship Id="rId1712" Type="http://schemas.openxmlformats.org/officeDocument/2006/relationships/image" Target="../media/image1713.gif"/><Relationship Id="rId1713" Type="http://schemas.openxmlformats.org/officeDocument/2006/relationships/image" Target="../media/image1714.gif"/><Relationship Id="rId1714" Type="http://schemas.openxmlformats.org/officeDocument/2006/relationships/image" Target="../media/image1715.gif"/><Relationship Id="rId1715" Type="http://schemas.openxmlformats.org/officeDocument/2006/relationships/image" Target="../media/image1716.gif"/><Relationship Id="rId1716" Type="http://schemas.openxmlformats.org/officeDocument/2006/relationships/image" Target="../media/image1717.gif"/><Relationship Id="rId1717" Type="http://schemas.openxmlformats.org/officeDocument/2006/relationships/image" Target="../media/image1718.gif"/><Relationship Id="rId1718" Type="http://schemas.openxmlformats.org/officeDocument/2006/relationships/image" Target="../media/image1719.gif"/><Relationship Id="rId1719" Type="http://schemas.openxmlformats.org/officeDocument/2006/relationships/image" Target="../media/image1720.gif"/><Relationship Id="rId1720" Type="http://schemas.openxmlformats.org/officeDocument/2006/relationships/image" Target="../media/image1721.gif"/><Relationship Id="rId1721" Type="http://schemas.openxmlformats.org/officeDocument/2006/relationships/image" Target="../media/image1722.gif"/><Relationship Id="rId1722" Type="http://schemas.openxmlformats.org/officeDocument/2006/relationships/image" Target="../media/image1723.gif"/><Relationship Id="rId1723" Type="http://schemas.openxmlformats.org/officeDocument/2006/relationships/image" Target="../media/image1724.gif"/><Relationship Id="rId1724" Type="http://schemas.openxmlformats.org/officeDocument/2006/relationships/image" Target="../media/image1725.gif"/><Relationship Id="rId1725" Type="http://schemas.openxmlformats.org/officeDocument/2006/relationships/image" Target="../media/image1726.gif"/><Relationship Id="rId1726" Type="http://schemas.openxmlformats.org/officeDocument/2006/relationships/image" Target="../media/image1727.gif"/><Relationship Id="rId1727" Type="http://schemas.openxmlformats.org/officeDocument/2006/relationships/image" Target="../media/image1728.gif"/><Relationship Id="rId1728" Type="http://schemas.openxmlformats.org/officeDocument/2006/relationships/image" Target="../media/image1729.gif"/><Relationship Id="rId1729" Type="http://schemas.openxmlformats.org/officeDocument/2006/relationships/image" Target="../media/image1730.gif"/><Relationship Id="rId1730" Type="http://schemas.openxmlformats.org/officeDocument/2006/relationships/image" Target="../media/image1731.gif"/><Relationship Id="rId1731" Type="http://schemas.openxmlformats.org/officeDocument/2006/relationships/image" Target="../media/image1732.gif"/><Relationship Id="rId1732" Type="http://schemas.openxmlformats.org/officeDocument/2006/relationships/image" Target="../media/image1733.gif"/><Relationship Id="rId1733" Type="http://schemas.openxmlformats.org/officeDocument/2006/relationships/image" Target="../media/image1734.gif"/><Relationship Id="rId1734" Type="http://schemas.openxmlformats.org/officeDocument/2006/relationships/image" Target="../media/image1735.gif"/><Relationship Id="rId1735" Type="http://schemas.openxmlformats.org/officeDocument/2006/relationships/image" Target="../media/image1736.gif"/><Relationship Id="rId1736" Type="http://schemas.openxmlformats.org/officeDocument/2006/relationships/image" Target="../media/image1737.gif"/><Relationship Id="rId1737" Type="http://schemas.openxmlformats.org/officeDocument/2006/relationships/image" Target="../media/image1738.gif"/><Relationship Id="rId1738" Type="http://schemas.openxmlformats.org/officeDocument/2006/relationships/image" Target="../media/image1739.gif"/><Relationship Id="rId1739" Type="http://schemas.openxmlformats.org/officeDocument/2006/relationships/image" Target="../media/image1740.gif"/><Relationship Id="rId1740" Type="http://schemas.openxmlformats.org/officeDocument/2006/relationships/image" Target="../media/image1741.gif"/><Relationship Id="rId1741" Type="http://schemas.openxmlformats.org/officeDocument/2006/relationships/image" Target="../media/image1742.gif"/><Relationship Id="rId1742" Type="http://schemas.openxmlformats.org/officeDocument/2006/relationships/image" Target="../media/image1743.gif"/><Relationship Id="rId1743" Type="http://schemas.openxmlformats.org/officeDocument/2006/relationships/image" Target="../media/image1744.gif"/><Relationship Id="rId1744" Type="http://schemas.openxmlformats.org/officeDocument/2006/relationships/image" Target="../media/image1745.gif"/><Relationship Id="rId1745" Type="http://schemas.openxmlformats.org/officeDocument/2006/relationships/image" Target="../media/image1746.gif"/><Relationship Id="rId1746" Type="http://schemas.openxmlformats.org/officeDocument/2006/relationships/image" Target="../media/image1747.gif"/><Relationship Id="rId1747" Type="http://schemas.openxmlformats.org/officeDocument/2006/relationships/image" Target="../media/image1748.gif"/><Relationship Id="rId1748" Type="http://schemas.openxmlformats.org/officeDocument/2006/relationships/image" Target="../media/image1749.gif"/><Relationship Id="rId1749" Type="http://schemas.openxmlformats.org/officeDocument/2006/relationships/image" Target="../media/image1750.gif"/><Relationship Id="rId1750" Type="http://schemas.openxmlformats.org/officeDocument/2006/relationships/image" Target="../media/image1751.gif"/><Relationship Id="rId1751" Type="http://schemas.openxmlformats.org/officeDocument/2006/relationships/image" Target="../media/image1752.gif"/><Relationship Id="rId1752" Type="http://schemas.openxmlformats.org/officeDocument/2006/relationships/image" Target="../media/image1753.gif"/><Relationship Id="rId1753" Type="http://schemas.openxmlformats.org/officeDocument/2006/relationships/image" Target="../media/image1754.gif"/><Relationship Id="rId1754" Type="http://schemas.openxmlformats.org/officeDocument/2006/relationships/image" Target="../media/image1755.gif"/><Relationship Id="rId1755" Type="http://schemas.openxmlformats.org/officeDocument/2006/relationships/image" Target="../media/image1756.gif"/><Relationship Id="rId1756" Type="http://schemas.openxmlformats.org/officeDocument/2006/relationships/image" Target="../media/image1757.gif"/><Relationship Id="rId1757" Type="http://schemas.openxmlformats.org/officeDocument/2006/relationships/image" Target="../media/image1758.gif"/><Relationship Id="rId1758" Type="http://schemas.openxmlformats.org/officeDocument/2006/relationships/image" Target="../media/image1759.gif"/><Relationship Id="rId1759" Type="http://schemas.openxmlformats.org/officeDocument/2006/relationships/image" Target="../media/image1760.gif"/><Relationship Id="rId1760" Type="http://schemas.openxmlformats.org/officeDocument/2006/relationships/image" Target="../media/image1761.gif"/><Relationship Id="rId1761" Type="http://schemas.openxmlformats.org/officeDocument/2006/relationships/image" Target="../media/image1762.gif"/><Relationship Id="rId1762" Type="http://schemas.openxmlformats.org/officeDocument/2006/relationships/image" Target="../media/image1763.gif"/><Relationship Id="rId1763" Type="http://schemas.openxmlformats.org/officeDocument/2006/relationships/image" Target="../media/image1764.gif"/><Relationship Id="rId1764" Type="http://schemas.openxmlformats.org/officeDocument/2006/relationships/image" Target="../media/image1765.gif"/><Relationship Id="rId1765" Type="http://schemas.openxmlformats.org/officeDocument/2006/relationships/image" Target="../media/image1766.gif"/><Relationship Id="rId1766" Type="http://schemas.openxmlformats.org/officeDocument/2006/relationships/image" Target="../media/image1767.gif"/><Relationship Id="rId1767" Type="http://schemas.openxmlformats.org/officeDocument/2006/relationships/image" Target="../media/image1768.gif"/><Relationship Id="rId1768" Type="http://schemas.openxmlformats.org/officeDocument/2006/relationships/image" Target="../media/image1769.gif"/><Relationship Id="rId1769" Type="http://schemas.openxmlformats.org/officeDocument/2006/relationships/image" Target="../media/image1770.gif"/><Relationship Id="rId1770" Type="http://schemas.openxmlformats.org/officeDocument/2006/relationships/image" Target="../media/image1771.gif"/><Relationship Id="rId1771" Type="http://schemas.openxmlformats.org/officeDocument/2006/relationships/image" Target="../media/image1772.gif"/><Relationship Id="rId1772" Type="http://schemas.openxmlformats.org/officeDocument/2006/relationships/image" Target="../media/image1773.gif"/><Relationship Id="rId1773" Type="http://schemas.openxmlformats.org/officeDocument/2006/relationships/image" Target="../media/image1774.gif"/><Relationship Id="rId1774" Type="http://schemas.openxmlformats.org/officeDocument/2006/relationships/image" Target="../media/image1775.gif"/><Relationship Id="rId1775" Type="http://schemas.openxmlformats.org/officeDocument/2006/relationships/image" Target="../media/image1776.gif"/><Relationship Id="rId1776" Type="http://schemas.openxmlformats.org/officeDocument/2006/relationships/image" Target="../media/image1777.gif"/><Relationship Id="rId1777" Type="http://schemas.openxmlformats.org/officeDocument/2006/relationships/image" Target="../media/image1778.gif"/><Relationship Id="rId1778" Type="http://schemas.openxmlformats.org/officeDocument/2006/relationships/image" Target="../media/image1779.gif"/><Relationship Id="rId1779" Type="http://schemas.openxmlformats.org/officeDocument/2006/relationships/image" Target="../media/image1780.gif"/><Relationship Id="rId1780" Type="http://schemas.openxmlformats.org/officeDocument/2006/relationships/image" Target="../media/image1781.gif"/><Relationship Id="rId1781" Type="http://schemas.openxmlformats.org/officeDocument/2006/relationships/image" Target="../media/image1782.gif"/><Relationship Id="rId1782" Type="http://schemas.openxmlformats.org/officeDocument/2006/relationships/image" Target="../media/image1783.gif"/><Relationship Id="rId1783" Type="http://schemas.openxmlformats.org/officeDocument/2006/relationships/image" Target="../media/image1784.gif"/><Relationship Id="rId1784" Type="http://schemas.openxmlformats.org/officeDocument/2006/relationships/image" Target="../media/image1785.gif"/><Relationship Id="rId1785" Type="http://schemas.openxmlformats.org/officeDocument/2006/relationships/image" Target="../media/image1786.gif"/><Relationship Id="rId1786" Type="http://schemas.openxmlformats.org/officeDocument/2006/relationships/image" Target="../media/image1787.gif"/><Relationship Id="rId1787" Type="http://schemas.openxmlformats.org/officeDocument/2006/relationships/image" Target="../media/image1788.gif"/><Relationship Id="rId1788" Type="http://schemas.openxmlformats.org/officeDocument/2006/relationships/image" Target="../media/image1789.gif"/><Relationship Id="rId1789" Type="http://schemas.openxmlformats.org/officeDocument/2006/relationships/image" Target="../media/image1790.gif"/><Relationship Id="rId1790" Type="http://schemas.openxmlformats.org/officeDocument/2006/relationships/image" Target="../media/image1791.gif"/><Relationship Id="rId1791" Type="http://schemas.openxmlformats.org/officeDocument/2006/relationships/image" Target="../media/image1792.gif"/><Relationship Id="rId1792" Type="http://schemas.openxmlformats.org/officeDocument/2006/relationships/image" Target="../media/image1793.gif"/><Relationship Id="rId1793" Type="http://schemas.openxmlformats.org/officeDocument/2006/relationships/image" Target="../media/image1794.gif"/><Relationship Id="rId1794" Type="http://schemas.openxmlformats.org/officeDocument/2006/relationships/image" Target="../media/image1795.gif"/><Relationship Id="rId1795" Type="http://schemas.openxmlformats.org/officeDocument/2006/relationships/image" Target="../media/image1796.gif"/><Relationship Id="rId1796" Type="http://schemas.openxmlformats.org/officeDocument/2006/relationships/image" Target="../media/image1797.gif"/><Relationship Id="rId1797" Type="http://schemas.openxmlformats.org/officeDocument/2006/relationships/image" Target="../media/image1798.gif"/><Relationship Id="rId1798" Type="http://schemas.openxmlformats.org/officeDocument/2006/relationships/image" Target="../media/image1799.gif"/><Relationship Id="rId1799" Type="http://schemas.openxmlformats.org/officeDocument/2006/relationships/image" Target="../media/image1800.gif"/><Relationship Id="rId1800" Type="http://schemas.openxmlformats.org/officeDocument/2006/relationships/image" Target="../media/image1801.gif"/><Relationship Id="rId1801" Type="http://schemas.openxmlformats.org/officeDocument/2006/relationships/image" Target="../media/image1802.gif"/><Relationship Id="rId1802" Type="http://schemas.openxmlformats.org/officeDocument/2006/relationships/image" Target="../media/image1803.gif"/><Relationship Id="rId1803" Type="http://schemas.openxmlformats.org/officeDocument/2006/relationships/image" Target="../media/image1804.gif"/><Relationship Id="rId1804" Type="http://schemas.openxmlformats.org/officeDocument/2006/relationships/image" Target="../media/image1805.gif"/><Relationship Id="rId1805" Type="http://schemas.openxmlformats.org/officeDocument/2006/relationships/image" Target="../media/image1806.gif"/><Relationship Id="rId1806" Type="http://schemas.openxmlformats.org/officeDocument/2006/relationships/image" Target="../media/image1807.gif"/><Relationship Id="rId1807" Type="http://schemas.openxmlformats.org/officeDocument/2006/relationships/image" Target="../media/image1808.gif"/><Relationship Id="rId1808" Type="http://schemas.openxmlformats.org/officeDocument/2006/relationships/image" Target="../media/image1809.gif"/><Relationship Id="rId1809" Type="http://schemas.openxmlformats.org/officeDocument/2006/relationships/image" Target="../media/image1810.gif"/><Relationship Id="rId1810" Type="http://schemas.openxmlformats.org/officeDocument/2006/relationships/image" Target="../media/image1811.gif"/><Relationship Id="rId1811" Type="http://schemas.openxmlformats.org/officeDocument/2006/relationships/image" Target="../media/image1812.gif"/><Relationship Id="rId1812" Type="http://schemas.openxmlformats.org/officeDocument/2006/relationships/image" Target="../media/image1813.gif"/><Relationship Id="rId1813" Type="http://schemas.openxmlformats.org/officeDocument/2006/relationships/image" Target="../media/image1814.gif"/><Relationship Id="rId1814" Type="http://schemas.openxmlformats.org/officeDocument/2006/relationships/image" Target="../media/image1815.gif"/><Relationship Id="rId1815" Type="http://schemas.openxmlformats.org/officeDocument/2006/relationships/image" Target="../media/image1816.gif"/><Relationship Id="rId1816" Type="http://schemas.openxmlformats.org/officeDocument/2006/relationships/image" Target="../media/image1817.gif"/><Relationship Id="rId1817" Type="http://schemas.openxmlformats.org/officeDocument/2006/relationships/image" Target="../media/image1818.gif"/><Relationship Id="rId1818" Type="http://schemas.openxmlformats.org/officeDocument/2006/relationships/image" Target="../media/image1819.gif"/><Relationship Id="rId1819" Type="http://schemas.openxmlformats.org/officeDocument/2006/relationships/image" Target="../media/image1820.gif"/><Relationship Id="rId1820" Type="http://schemas.openxmlformats.org/officeDocument/2006/relationships/image" Target="../media/image1821.gif"/><Relationship Id="rId1821" Type="http://schemas.openxmlformats.org/officeDocument/2006/relationships/image" Target="../media/image1822.gif"/><Relationship Id="rId1822" Type="http://schemas.openxmlformats.org/officeDocument/2006/relationships/image" Target="../media/image1823.gif"/><Relationship Id="rId1823" Type="http://schemas.openxmlformats.org/officeDocument/2006/relationships/image" Target="../media/image1824.gif"/><Relationship Id="rId1824" Type="http://schemas.openxmlformats.org/officeDocument/2006/relationships/image" Target="../media/image1825.gif"/><Relationship Id="rId1825" Type="http://schemas.openxmlformats.org/officeDocument/2006/relationships/image" Target="../media/image1826.gif"/><Relationship Id="rId1826" Type="http://schemas.openxmlformats.org/officeDocument/2006/relationships/image" Target="../media/image1827.gif"/><Relationship Id="rId1827" Type="http://schemas.openxmlformats.org/officeDocument/2006/relationships/image" Target="../media/image1828.gif"/><Relationship Id="rId1828" Type="http://schemas.openxmlformats.org/officeDocument/2006/relationships/image" Target="../media/image1829.gif"/><Relationship Id="rId1829" Type="http://schemas.openxmlformats.org/officeDocument/2006/relationships/image" Target="../media/image1830.gif"/><Relationship Id="rId1830" Type="http://schemas.openxmlformats.org/officeDocument/2006/relationships/image" Target="../media/image1831.gif"/><Relationship Id="rId1831" Type="http://schemas.openxmlformats.org/officeDocument/2006/relationships/image" Target="../media/image1832.gif"/><Relationship Id="rId1832" Type="http://schemas.openxmlformats.org/officeDocument/2006/relationships/image" Target="../media/image1833.gif"/><Relationship Id="rId1833" Type="http://schemas.openxmlformats.org/officeDocument/2006/relationships/image" Target="../media/image1834.gif"/><Relationship Id="rId1834" Type="http://schemas.openxmlformats.org/officeDocument/2006/relationships/image" Target="../media/image1835.gif"/><Relationship Id="rId1835" Type="http://schemas.openxmlformats.org/officeDocument/2006/relationships/image" Target="../media/image1836.gif"/><Relationship Id="rId1836" Type="http://schemas.openxmlformats.org/officeDocument/2006/relationships/image" Target="../media/image1837.gif"/><Relationship Id="rId1837" Type="http://schemas.openxmlformats.org/officeDocument/2006/relationships/image" Target="../media/image1838.gif"/><Relationship Id="rId1838" Type="http://schemas.openxmlformats.org/officeDocument/2006/relationships/image" Target="../media/image1839.gif"/><Relationship Id="rId1839" Type="http://schemas.openxmlformats.org/officeDocument/2006/relationships/image" Target="../media/image1840.gif"/><Relationship Id="rId1840" Type="http://schemas.openxmlformats.org/officeDocument/2006/relationships/image" Target="../media/image1841.gif"/><Relationship Id="rId1841" Type="http://schemas.openxmlformats.org/officeDocument/2006/relationships/image" Target="../media/image1842.gif"/><Relationship Id="rId1842" Type="http://schemas.openxmlformats.org/officeDocument/2006/relationships/image" Target="../media/image1843.gif"/><Relationship Id="rId1843" Type="http://schemas.openxmlformats.org/officeDocument/2006/relationships/image" Target="../media/image1844.gif"/><Relationship Id="rId1844" Type="http://schemas.openxmlformats.org/officeDocument/2006/relationships/image" Target="../media/image1845.gif"/><Relationship Id="rId1845" Type="http://schemas.openxmlformats.org/officeDocument/2006/relationships/image" Target="../media/image1846.gif"/><Relationship Id="rId1846" Type="http://schemas.openxmlformats.org/officeDocument/2006/relationships/image" Target="../media/image1847.gif"/><Relationship Id="rId1847" Type="http://schemas.openxmlformats.org/officeDocument/2006/relationships/image" Target="../media/image1848.gif"/><Relationship Id="rId1848" Type="http://schemas.openxmlformats.org/officeDocument/2006/relationships/image" Target="../media/image1849.gif"/><Relationship Id="rId1849" Type="http://schemas.openxmlformats.org/officeDocument/2006/relationships/image" Target="../media/image1850.gif"/><Relationship Id="rId1850" Type="http://schemas.openxmlformats.org/officeDocument/2006/relationships/image" Target="../media/image1851.gif"/><Relationship Id="rId1851" Type="http://schemas.openxmlformats.org/officeDocument/2006/relationships/image" Target="../media/image1852.gif"/><Relationship Id="rId1852" Type="http://schemas.openxmlformats.org/officeDocument/2006/relationships/image" Target="../media/image1853.gif"/><Relationship Id="rId1853" Type="http://schemas.openxmlformats.org/officeDocument/2006/relationships/image" Target="../media/image1854.gif"/><Relationship Id="rId1854" Type="http://schemas.openxmlformats.org/officeDocument/2006/relationships/image" Target="../media/image1855.gif"/><Relationship Id="rId1855" Type="http://schemas.openxmlformats.org/officeDocument/2006/relationships/image" Target="../media/image1856.gif"/><Relationship Id="rId1856" Type="http://schemas.openxmlformats.org/officeDocument/2006/relationships/image" Target="../media/image1857.gif"/><Relationship Id="rId1857" Type="http://schemas.openxmlformats.org/officeDocument/2006/relationships/image" Target="../media/image1858.gif"/><Relationship Id="rId1858" Type="http://schemas.openxmlformats.org/officeDocument/2006/relationships/image" Target="../media/image1859.gif"/><Relationship Id="rId1859" Type="http://schemas.openxmlformats.org/officeDocument/2006/relationships/image" Target="../media/image1860.gif"/><Relationship Id="rId1860" Type="http://schemas.openxmlformats.org/officeDocument/2006/relationships/image" Target="../media/image1861.gif"/><Relationship Id="rId1861" Type="http://schemas.openxmlformats.org/officeDocument/2006/relationships/image" Target="../media/image1862.gif"/><Relationship Id="rId1862" Type="http://schemas.openxmlformats.org/officeDocument/2006/relationships/image" Target="../media/image1863.gif"/><Relationship Id="rId1863" Type="http://schemas.openxmlformats.org/officeDocument/2006/relationships/image" Target="../media/image1864.gif"/><Relationship Id="rId1864" Type="http://schemas.openxmlformats.org/officeDocument/2006/relationships/image" Target="../media/image1865.gif"/><Relationship Id="rId1865" Type="http://schemas.openxmlformats.org/officeDocument/2006/relationships/image" Target="../media/image1866.gif"/><Relationship Id="rId1866" Type="http://schemas.openxmlformats.org/officeDocument/2006/relationships/image" Target="../media/image1867.gif"/><Relationship Id="rId1867" Type="http://schemas.openxmlformats.org/officeDocument/2006/relationships/image" Target="../media/image1868.gif"/><Relationship Id="rId1868" Type="http://schemas.openxmlformats.org/officeDocument/2006/relationships/image" Target="../media/image1869.gif"/><Relationship Id="rId1869" Type="http://schemas.openxmlformats.org/officeDocument/2006/relationships/image" Target="../media/image1870.gif"/><Relationship Id="rId1870" Type="http://schemas.openxmlformats.org/officeDocument/2006/relationships/image" Target="../media/image1871.gif"/><Relationship Id="rId1871" Type="http://schemas.openxmlformats.org/officeDocument/2006/relationships/image" Target="../media/image1872.gif"/><Relationship Id="rId1872" Type="http://schemas.openxmlformats.org/officeDocument/2006/relationships/image" Target="../media/image1873.gif"/><Relationship Id="rId1873" Type="http://schemas.openxmlformats.org/officeDocument/2006/relationships/image" Target="../media/image1874.gif"/><Relationship Id="rId1874" Type="http://schemas.openxmlformats.org/officeDocument/2006/relationships/image" Target="../media/image1875.gif"/><Relationship Id="rId1875" Type="http://schemas.openxmlformats.org/officeDocument/2006/relationships/image" Target="../media/image1876.gif"/><Relationship Id="rId1876" Type="http://schemas.openxmlformats.org/officeDocument/2006/relationships/image" Target="../media/image1877.gif"/><Relationship Id="rId1877" Type="http://schemas.openxmlformats.org/officeDocument/2006/relationships/image" Target="../media/image1878.gif"/><Relationship Id="rId1878" Type="http://schemas.openxmlformats.org/officeDocument/2006/relationships/image" Target="../media/image1879.gif"/>
</Relationships>
</file>

<file path=xl/drawings/_rels/drawing7.xml.rels><?xml version="1.0" encoding="UTF-8"?>
<Relationships xmlns="http://schemas.openxmlformats.org/package/2006/relationships"><Relationship Id="rId1" Type="http://schemas.openxmlformats.org/officeDocument/2006/relationships/image" Target="../media/image1880.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685800</xdr:colOff>
      <xdr:row>1</xdr:row>
      <xdr:rowOff>57240</xdr:rowOff>
    </xdr:from>
    <xdr:to>
      <xdr:col>5</xdr:col>
      <xdr:colOff>542160</xdr:colOff>
      <xdr:row>1</xdr:row>
      <xdr:rowOff>630360</xdr:rowOff>
    </xdr:to>
    <xdr:pic>
      <xdr:nvPicPr>
        <xdr:cNvPr id="0" name="Imagem 1" descr=""/>
        <xdr:cNvPicPr/>
      </xdr:nvPicPr>
      <xdr:blipFill>
        <a:blip r:embed="rId1"/>
        <a:stretch/>
      </xdr:blipFill>
      <xdr:spPr>
        <a:xfrm>
          <a:off x="3951000" y="247680"/>
          <a:ext cx="612000" cy="5731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81720</xdr:colOff>
      <xdr:row>110</xdr:row>
      <xdr:rowOff>27360</xdr:rowOff>
    </xdr:from>
    <xdr:to>
      <xdr:col>9</xdr:col>
      <xdr:colOff>919800</xdr:colOff>
      <xdr:row>122</xdr:row>
      <xdr:rowOff>176400</xdr:rowOff>
    </xdr:to>
    <xdr:sp>
      <xdr:nvSpPr>
        <xdr:cNvPr id="1" name="CustomShape 1"/>
        <xdr:cNvSpPr/>
      </xdr:nvSpPr>
      <xdr:spPr>
        <a:xfrm>
          <a:off x="81720" y="34203240"/>
          <a:ext cx="13487760" cy="2358720"/>
        </a:xfrm>
        <a:prstGeom prst="rect">
          <a:avLst/>
        </a:prstGeom>
        <a:noFill/>
        <a:ln w="9360">
          <a:noFill/>
        </a:ln>
      </xdr:spPr>
      <xdr:style>
        <a:lnRef idx="0"/>
        <a:fillRef idx="0"/>
        <a:effectRef idx="0"/>
        <a:fontRef idx="minor"/>
      </xdr:style>
      <xdr:txBody>
        <a:bodyPr lIns="90000" rIns="90000" tIns="45000" bIns="45000" anchor="t">
          <a:noAutofit/>
        </a:bodyPr>
        <a:p>
          <a:pPr algn="just">
            <a:lnSpc>
              <a:spcPct val="100000"/>
            </a:lnSpc>
          </a:pPr>
          <a:r>
            <a:rPr b="1" lang="pt-BR" sz="1000" spc="-1" strike="noStrike">
              <a:solidFill>
                <a:srgbClr val="000000"/>
              </a:solidFill>
              <a:latin typeface="Arial"/>
            </a:rPr>
            <a:t>NOTAS</a:t>
          </a:r>
          <a:endParaRPr b="0" lang="pt-BR" sz="1000" spc="-1" strike="noStrike">
            <a:latin typeface="Times New Roman"/>
          </a:endParaRPr>
        </a:p>
        <a:p>
          <a:pPr algn="just">
            <a:lnSpc>
              <a:spcPct val="150000"/>
            </a:lnSpc>
          </a:pPr>
          <a:r>
            <a:rPr b="0" lang="pt-BR" sz="1000" spc="-1" strike="noStrike">
              <a:solidFill>
                <a:srgbClr val="000000"/>
              </a:solidFill>
              <a:latin typeface="Arial"/>
            </a:rPr>
            <a:t>1 - O local deverá  ser vistoriado previamente, para a constatação de peculiaridades dos serviços e programação da execução dos mesmos, devendo esta, ser apresentada também previamente. </a:t>
          </a:r>
          <a:endParaRPr b="0" lang="pt-BR" sz="1000" spc="-1" strike="noStrike">
            <a:latin typeface="Times New Roman"/>
          </a:endParaRPr>
        </a:p>
        <a:p>
          <a:pPr algn="just">
            <a:lnSpc>
              <a:spcPct val="150000"/>
            </a:lnSpc>
          </a:pPr>
          <a:r>
            <a:rPr b="0" lang="pt-BR" sz="1000" spc="-1" strike="noStrike">
              <a:solidFill>
                <a:srgbClr val="000000"/>
              </a:solidFill>
              <a:latin typeface="Arial"/>
            </a:rPr>
            <a:t>2 - O local de execução dos serviços deverá ser suficientemente protegido (equipamentos, utensílios, mobiliários, etc.). Todas as partes afetadas deverão ser inteiramente recompostas. </a:t>
          </a:r>
          <a:endParaRPr b="0" lang="pt-BR" sz="1000" spc="-1" strike="noStrike">
            <a:latin typeface="Times New Roman"/>
          </a:endParaRPr>
        </a:p>
        <a:p>
          <a:pPr algn="just">
            <a:lnSpc>
              <a:spcPct val="150000"/>
            </a:lnSpc>
          </a:pPr>
          <a:r>
            <a:rPr b="0" lang="pt-BR" sz="1000" spc="-1" strike="noStrike">
              <a:solidFill>
                <a:srgbClr val="000000"/>
              </a:solidFill>
              <a:latin typeface="Arial"/>
            </a:rPr>
            <a:t>3 - Os quantitativos e os custos desta planilha orçamentária estão compatíveis com os quantitativos do Projeto Básico / Executivo</a:t>
          </a:r>
          <a:endParaRPr b="0" lang="pt-BR" sz="1000" spc="-1" strike="noStrike">
            <a:latin typeface="Times New Roman"/>
          </a:endParaRPr>
        </a:p>
        <a:p>
          <a:pPr algn="just">
            <a:lnSpc>
              <a:spcPct val="150000"/>
            </a:lnSpc>
          </a:pPr>
          <a:r>
            <a:rPr b="0" lang="pt-BR" sz="1000" spc="-1" strike="noStrike">
              <a:solidFill>
                <a:srgbClr val="000000"/>
              </a:solidFill>
              <a:latin typeface="Arial"/>
            </a:rPr>
            <a:t>4 - Prazo provável de execução de até </a:t>
          </a:r>
          <a:r>
            <a:rPr b="1" lang="pt-BR" sz="1000" spc="-1" strike="noStrike">
              <a:solidFill>
                <a:srgbClr val="000000"/>
              </a:solidFill>
              <a:latin typeface="Arial"/>
            </a:rPr>
            <a:t>3 meses</a:t>
          </a:r>
          <a:endParaRPr b="0" lang="pt-BR" sz="1000" spc="-1" strike="noStrike">
            <a:latin typeface="Times New Roman"/>
          </a:endParaRPr>
        </a:p>
        <a:p>
          <a:pPr algn="just">
            <a:lnSpc>
              <a:spcPct val="150000"/>
            </a:lnSpc>
          </a:pPr>
          <a:r>
            <a:rPr b="0" lang="pt-BR" sz="1000" spc="-1" strike="noStrike">
              <a:solidFill>
                <a:srgbClr val="000000"/>
              </a:solidFill>
              <a:latin typeface="Arial"/>
            </a:rPr>
            <a:t>5 - O Sistema de Custos empregado atende ao Decreto 7983/13 e às recomendações TCU, CNJ e CSJT mais recentes e encontra-se descrito no Caderno Técnico, tópico "Sistema de Custos".</a:t>
          </a:r>
          <a:endParaRPr b="0" lang="pt-BR" sz="1000" spc="-1" strike="noStrike">
            <a:latin typeface="Times New Roman"/>
          </a:endParaRPr>
        </a:p>
        <a:p>
          <a:pPr algn="just">
            <a:lnSpc>
              <a:spcPct val="100000"/>
            </a:lnSpc>
          </a:pPr>
          <a:r>
            <a:rPr b="0" lang="pt-BR" sz="1000" spc="-1" strike="noStrike">
              <a:solidFill>
                <a:srgbClr val="000000"/>
              </a:solidFill>
              <a:latin typeface="Arial"/>
            </a:rPr>
            <a:t>6 - ENCARGOS SOCIAIS / DESONERAÇÃO</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85,92% (Horista - UTILIZADA PARA MÃO DE OBRA DIRETAMENTE LIGADA A EXECUÇÃO DE SERVIÇOS)</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49,08% (Mensalista - UTILIZADA PARA MÃO DE OBRA INDIRETA)</a:t>
          </a:r>
          <a:endParaRPr b="0" lang="pt-BR" sz="1000" spc="-1" strike="noStrike">
            <a:latin typeface="Times New Roman"/>
          </a:endParaRPr>
        </a:p>
        <a:p>
          <a:pPr algn="just">
            <a:lnSpc>
              <a:spcPct val="100000"/>
            </a:lnSpc>
          </a:pPr>
          <a:r>
            <a:rPr b="0" lang="pt-BR" sz="1000" spc="-1" strike="noStrike">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b="0" lang="pt-BR" sz="10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6</xdr:col>
      <xdr:colOff>95040</xdr:colOff>
      <xdr:row>42</xdr:row>
      <xdr:rowOff>142560</xdr:rowOff>
    </xdr:to>
    <xdr:sp>
      <xdr:nvSpPr>
        <xdr:cNvPr id="2" name="shapetype_202" hidden="1"/>
        <xdr:cNvSpPr/>
      </xdr:nvSpPr>
      <xdr:spPr>
        <a:xfrm>
          <a:off x="0" y="0"/>
          <a:ext cx="9006120" cy="8381520"/>
        </a:xfrm>
        <a:prstGeom prst="rect">
          <a:avLst/>
        </a:prstGeom>
        <a:solidFill>
          <a:srgbClr val="ffffff"/>
        </a:solidFill>
        <a:ln w="9525">
          <a:solidFill>
            <a:srgbClr val="000000"/>
          </a:solidFill>
          <a:miter/>
        </a:ln>
      </xdr:spPr>
      <xdr:style>
        <a:lnRef idx="0"/>
        <a:fillRef idx="0"/>
        <a:effectRef idx="0"/>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0</xdr:rowOff>
    </xdr:from>
    <xdr:to>
      <xdr:col>0</xdr:col>
      <xdr:colOff>8640</xdr:colOff>
      <xdr:row>56</xdr:row>
      <xdr:rowOff>63000</xdr:rowOff>
    </xdr:to>
    <xdr:pic>
      <xdr:nvPicPr>
        <xdr:cNvPr id="3" name="Imagem 1" descr=""/>
        <xdr:cNvPicPr/>
      </xdr:nvPicPr>
      <xdr:blipFill>
        <a:blip r:embed="rId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 name="Imagem 2" descr=""/>
        <xdr:cNvPicPr/>
      </xdr:nvPicPr>
      <xdr:blipFill>
        <a:blip r:embed="rId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 name="Imagem 3" descr=""/>
        <xdr:cNvPicPr/>
      </xdr:nvPicPr>
      <xdr:blipFill>
        <a:blip r:embed="rId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 name="Imagem 4" descr=""/>
        <xdr:cNvPicPr/>
      </xdr:nvPicPr>
      <xdr:blipFill>
        <a:blip r:embed="rId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 name="Imagem 5" descr=""/>
        <xdr:cNvPicPr/>
      </xdr:nvPicPr>
      <xdr:blipFill>
        <a:blip r:embed="rId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 name="Imagem 6" descr=""/>
        <xdr:cNvPicPr/>
      </xdr:nvPicPr>
      <xdr:blipFill>
        <a:blip r:embed="rId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 name="Imagem 7" descr=""/>
        <xdr:cNvPicPr/>
      </xdr:nvPicPr>
      <xdr:blipFill>
        <a:blip r:embed="rId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 name="Imagem 8" descr=""/>
        <xdr:cNvPicPr/>
      </xdr:nvPicPr>
      <xdr:blipFill>
        <a:blip r:embed="rId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 name="Imagem 9" descr=""/>
        <xdr:cNvPicPr/>
      </xdr:nvPicPr>
      <xdr:blipFill>
        <a:blip r:embed="rId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 name="Imagem 10" descr=""/>
        <xdr:cNvPicPr/>
      </xdr:nvPicPr>
      <xdr:blipFill>
        <a:blip r:embed="rId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 name="Imagem 11" descr=""/>
        <xdr:cNvPicPr/>
      </xdr:nvPicPr>
      <xdr:blipFill>
        <a:blip r:embed="rId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 name="Imagem 12" descr=""/>
        <xdr:cNvPicPr/>
      </xdr:nvPicPr>
      <xdr:blipFill>
        <a:blip r:embed="rId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 name="Imagem 13" descr=""/>
        <xdr:cNvPicPr/>
      </xdr:nvPicPr>
      <xdr:blipFill>
        <a:blip r:embed="rId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 name="Imagem 14" descr=""/>
        <xdr:cNvPicPr/>
      </xdr:nvPicPr>
      <xdr:blipFill>
        <a:blip r:embed="rId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 name="Imagem 15" descr=""/>
        <xdr:cNvPicPr/>
      </xdr:nvPicPr>
      <xdr:blipFill>
        <a:blip r:embed="rId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 name="Imagem 16" descr=""/>
        <xdr:cNvPicPr/>
      </xdr:nvPicPr>
      <xdr:blipFill>
        <a:blip r:embed="rId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 name="Imagem 17" descr=""/>
        <xdr:cNvPicPr/>
      </xdr:nvPicPr>
      <xdr:blipFill>
        <a:blip r:embed="rId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 name="Imagem 18" descr=""/>
        <xdr:cNvPicPr/>
      </xdr:nvPicPr>
      <xdr:blipFill>
        <a:blip r:embed="rId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 name="Imagem 19" descr=""/>
        <xdr:cNvPicPr/>
      </xdr:nvPicPr>
      <xdr:blipFill>
        <a:blip r:embed="rId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 name="Imagem 20" descr=""/>
        <xdr:cNvPicPr/>
      </xdr:nvPicPr>
      <xdr:blipFill>
        <a:blip r:embed="rId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 name="Imagem 21" descr=""/>
        <xdr:cNvPicPr/>
      </xdr:nvPicPr>
      <xdr:blipFill>
        <a:blip r:embed="rId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 name="Imagem 22" descr=""/>
        <xdr:cNvPicPr/>
      </xdr:nvPicPr>
      <xdr:blipFill>
        <a:blip r:embed="rId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 name="Imagem 23" descr=""/>
        <xdr:cNvPicPr/>
      </xdr:nvPicPr>
      <xdr:blipFill>
        <a:blip r:embed="rId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 name="Imagem 24" descr=""/>
        <xdr:cNvPicPr/>
      </xdr:nvPicPr>
      <xdr:blipFill>
        <a:blip r:embed="rId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 name="Imagem 25" descr=""/>
        <xdr:cNvPicPr/>
      </xdr:nvPicPr>
      <xdr:blipFill>
        <a:blip r:embed="rId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 name="Imagem 26" descr=""/>
        <xdr:cNvPicPr/>
      </xdr:nvPicPr>
      <xdr:blipFill>
        <a:blip r:embed="rId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 name="Imagem 27" descr=""/>
        <xdr:cNvPicPr/>
      </xdr:nvPicPr>
      <xdr:blipFill>
        <a:blip r:embed="rId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 name="Imagem 28" descr=""/>
        <xdr:cNvPicPr/>
      </xdr:nvPicPr>
      <xdr:blipFill>
        <a:blip r:embed="rId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 name="Imagem 29" descr=""/>
        <xdr:cNvPicPr/>
      </xdr:nvPicPr>
      <xdr:blipFill>
        <a:blip r:embed="rId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 name="Imagem 30" descr=""/>
        <xdr:cNvPicPr/>
      </xdr:nvPicPr>
      <xdr:blipFill>
        <a:blip r:embed="rId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 name="Imagem 31" descr=""/>
        <xdr:cNvPicPr/>
      </xdr:nvPicPr>
      <xdr:blipFill>
        <a:blip r:embed="rId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 name="Imagem 32" descr=""/>
        <xdr:cNvPicPr/>
      </xdr:nvPicPr>
      <xdr:blipFill>
        <a:blip r:embed="rId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 name="Imagem 33" descr=""/>
        <xdr:cNvPicPr/>
      </xdr:nvPicPr>
      <xdr:blipFill>
        <a:blip r:embed="rId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 name="Imagem 34" descr=""/>
        <xdr:cNvPicPr/>
      </xdr:nvPicPr>
      <xdr:blipFill>
        <a:blip r:embed="rId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 name="Imagem 35" descr=""/>
        <xdr:cNvPicPr/>
      </xdr:nvPicPr>
      <xdr:blipFill>
        <a:blip r:embed="rId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 name="Imagem 36" descr=""/>
        <xdr:cNvPicPr/>
      </xdr:nvPicPr>
      <xdr:blipFill>
        <a:blip r:embed="rId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 name="Imagem 37" descr=""/>
        <xdr:cNvPicPr/>
      </xdr:nvPicPr>
      <xdr:blipFill>
        <a:blip r:embed="rId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 name="Imagem 38" descr=""/>
        <xdr:cNvPicPr/>
      </xdr:nvPicPr>
      <xdr:blipFill>
        <a:blip r:embed="rId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 name="Imagem 39" descr=""/>
        <xdr:cNvPicPr/>
      </xdr:nvPicPr>
      <xdr:blipFill>
        <a:blip r:embed="rId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 name="Imagem 40" descr=""/>
        <xdr:cNvPicPr/>
      </xdr:nvPicPr>
      <xdr:blipFill>
        <a:blip r:embed="rId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 name="Imagem 41" descr=""/>
        <xdr:cNvPicPr/>
      </xdr:nvPicPr>
      <xdr:blipFill>
        <a:blip r:embed="rId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 name="Imagem 42" descr=""/>
        <xdr:cNvPicPr/>
      </xdr:nvPicPr>
      <xdr:blipFill>
        <a:blip r:embed="rId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 name="Imagem 43" descr=""/>
        <xdr:cNvPicPr/>
      </xdr:nvPicPr>
      <xdr:blipFill>
        <a:blip r:embed="rId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 name="Imagem 44" descr=""/>
        <xdr:cNvPicPr/>
      </xdr:nvPicPr>
      <xdr:blipFill>
        <a:blip r:embed="rId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 name="Imagem 45" descr=""/>
        <xdr:cNvPicPr/>
      </xdr:nvPicPr>
      <xdr:blipFill>
        <a:blip r:embed="rId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 name="Imagem 46" descr=""/>
        <xdr:cNvPicPr/>
      </xdr:nvPicPr>
      <xdr:blipFill>
        <a:blip r:embed="rId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 name="Imagem 47" descr=""/>
        <xdr:cNvPicPr/>
      </xdr:nvPicPr>
      <xdr:blipFill>
        <a:blip r:embed="rId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 name="Imagem 48" descr=""/>
        <xdr:cNvPicPr/>
      </xdr:nvPicPr>
      <xdr:blipFill>
        <a:blip r:embed="rId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 name="Imagem 49" descr=""/>
        <xdr:cNvPicPr/>
      </xdr:nvPicPr>
      <xdr:blipFill>
        <a:blip r:embed="rId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 name="Imagem 50" descr=""/>
        <xdr:cNvPicPr/>
      </xdr:nvPicPr>
      <xdr:blipFill>
        <a:blip r:embed="rId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 name="Imagem 51" descr=""/>
        <xdr:cNvPicPr/>
      </xdr:nvPicPr>
      <xdr:blipFill>
        <a:blip r:embed="rId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 name="Imagem 52" descr=""/>
        <xdr:cNvPicPr/>
      </xdr:nvPicPr>
      <xdr:blipFill>
        <a:blip r:embed="rId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 name="Imagem 53" descr=""/>
        <xdr:cNvPicPr/>
      </xdr:nvPicPr>
      <xdr:blipFill>
        <a:blip r:embed="rId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 name="Imagem 54" descr=""/>
        <xdr:cNvPicPr/>
      </xdr:nvPicPr>
      <xdr:blipFill>
        <a:blip r:embed="rId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 name="Imagem 55" descr=""/>
        <xdr:cNvPicPr/>
      </xdr:nvPicPr>
      <xdr:blipFill>
        <a:blip r:embed="rId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 name="Imagem 56" descr=""/>
        <xdr:cNvPicPr/>
      </xdr:nvPicPr>
      <xdr:blipFill>
        <a:blip r:embed="rId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 name="Imagem 57" descr=""/>
        <xdr:cNvPicPr/>
      </xdr:nvPicPr>
      <xdr:blipFill>
        <a:blip r:embed="rId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 name="Imagem 58" descr=""/>
        <xdr:cNvPicPr/>
      </xdr:nvPicPr>
      <xdr:blipFill>
        <a:blip r:embed="rId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 name="Imagem 59" descr=""/>
        <xdr:cNvPicPr/>
      </xdr:nvPicPr>
      <xdr:blipFill>
        <a:blip r:embed="rId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 name="Imagem 60" descr=""/>
        <xdr:cNvPicPr/>
      </xdr:nvPicPr>
      <xdr:blipFill>
        <a:blip r:embed="rId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 name="Imagem 61" descr=""/>
        <xdr:cNvPicPr/>
      </xdr:nvPicPr>
      <xdr:blipFill>
        <a:blip r:embed="rId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 name="Imagem 62" descr=""/>
        <xdr:cNvPicPr/>
      </xdr:nvPicPr>
      <xdr:blipFill>
        <a:blip r:embed="rId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 name="Imagem 63" descr=""/>
        <xdr:cNvPicPr/>
      </xdr:nvPicPr>
      <xdr:blipFill>
        <a:blip r:embed="rId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 name="Imagem 64" descr=""/>
        <xdr:cNvPicPr/>
      </xdr:nvPicPr>
      <xdr:blipFill>
        <a:blip r:embed="rId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 name="Imagem 65" descr=""/>
        <xdr:cNvPicPr/>
      </xdr:nvPicPr>
      <xdr:blipFill>
        <a:blip r:embed="rId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 name="Imagem 66" descr=""/>
        <xdr:cNvPicPr/>
      </xdr:nvPicPr>
      <xdr:blipFill>
        <a:blip r:embed="rId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 name="Imagem 67" descr=""/>
        <xdr:cNvPicPr/>
      </xdr:nvPicPr>
      <xdr:blipFill>
        <a:blip r:embed="rId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 name="Imagem 68" descr=""/>
        <xdr:cNvPicPr/>
      </xdr:nvPicPr>
      <xdr:blipFill>
        <a:blip r:embed="rId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 name="Imagem 69" descr=""/>
        <xdr:cNvPicPr/>
      </xdr:nvPicPr>
      <xdr:blipFill>
        <a:blip r:embed="rId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 name="Imagem 70" descr=""/>
        <xdr:cNvPicPr/>
      </xdr:nvPicPr>
      <xdr:blipFill>
        <a:blip r:embed="rId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 name="Imagem 71" descr=""/>
        <xdr:cNvPicPr/>
      </xdr:nvPicPr>
      <xdr:blipFill>
        <a:blip r:embed="rId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 name="Imagem 72" descr=""/>
        <xdr:cNvPicPr/>
      </xdr:nvPicPr>
      <xdr:blipFill>
        <a:blip r:embed="rId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 name="Imagem 73" descr=""/>
        <xdr:cNvPicPr/>
      </xdr:nvPicPr>
      <xdr:blipFill>
        <a:blip r:embed="rId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 name="Imagem 74" descr=""/>
        <xdr:cNvPicPr/>
      </xdr:nvPicPr>
      <xdr:blipFill>
        <a:blip r:embed="rId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 name="Imagem 75" descr=""/>
        <xdr:cNvPicPr/>
      </xdr:nvPicPr>
      <xdr:blipFill>
        <a:blip r:embed="rId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 name="Imagem 76" descr=""/>
        <xdr:cNvPicPr/>
      </xdr:nvPicPr>
      <xdr:blipFill>
        <a:blip r:embed="rId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 name="Imagem 77" descr=""/>
        <xdr:cNvPicPr/>
      </xdr:nvPicPr>
      <xdr:blipFill>
        <a:blip r:embed="rId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 name="Imagem 78" descr=""/>
        <xdr:cNvPicPr/>
      </xdr:nvPicPr>
      <xdr:blipFill>
        <a:blip r:embed="rId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 name="Imagem 79" descr=""/>
        <xdr:cNvPicPr/>
      </xdr:nvPicPr>
      <xdr:blipFill>
        <a:blip r:embed="rId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 name="Imagem 80" descr=""/>
        <xdr:cNvPicPr/>
      </xdr:nvPicPr>
      <xdr:blipFill>
        <a:blip r:embed="rId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 name="Imagem 81" descr=""/>
        <xdr:cNvPicPr/>
      </xdr:nvPicPr>
      <xdr:blipFill>
        <a:blip r:embed="rId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 name="Imagem 82" descr=""/>
        <xdr:cNvPicPr/>
      </xdr:nvPicPr>
      <xdr:blipFill>
        <a:blip r:embed="rId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 name="Imagem 83" descr=""/>
        <xdr:cNvPicPr/>
      </xdr:nvPicPr>
      <xdr:blipFill>
        <a:blip r:embed="rId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 name="Imagem 84" descr=""/>
        <xdr:cNvPicPr/>
      </xdr:nvPicPr>
      <xdr:blipFill>
        <a:blip r:embed="rId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 name="Imagem 85" descr=""/>
        <xdr:cNvPicPr/>
      </xdr:nvPicPr>
      <xdr:blipFill>
        <a:blip r:embed="rId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 name="Imagem 86" descr=""/>
        <xdr:cNvPicPr/>
      </xdr:nvPicPr>
      <xdr:blipFill>
        <a:blip r:embed="rId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 name="Imagem 87" descr=""/>
        <xdr:cNvPicPr/>
      </xdr:nvPicPr>
      <xdr:blipFill>
        <a:blip r:embed="rId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 name="Imagem 88" descr=""/>
        <xdr:cNvPicPr/>
      </xdr:nvPicPr>
      <xdr:blipFill>
        <a:blip r:embed="rId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 name="Imagem 89" descr=""/>
        <xdr:cNvPicPr/>
      </xdr:nvPicPr>
      <xdr:blipFill>
        <a:blip r:embed="rId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 name="Imagem 90" descr=""/>
        <xdr:cNvPicPr/>
      </xdr:nvPicPr>
      <xdr:blipFill>
        <a:blip r:embed="rId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 name="Imagem 91" descr=""/>
        <xdr:cNvPicPr/>
      </xdr:nvPicPr>
      <xdr:blipFill>
        <a:blip r:embed="rId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 name="Imagem 92" descr=""/>
        <xdr:cNvPicPr/>
      </xdr:nvPicPr>
      <xdr:blipFill>
        <a:blip r:embed="rId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 name="Imagem 93" descr=""/>
        <xdr:cNvPicPr/>
      </xdr:nvPicPr>
      <xdr:blipFill>
        <a:blip r:embed="rId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 name="Imagem 94" descr=""/>
        <xdr:cNvPicPr/>
      </xdr:nvPicPr>
      <xdr:blipFill>
        <a:blip r:embed="rId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 name="Imagem 95" descr=""/>
        <xdr:cNvPicPr/>
      </xdr:nvPicPr>
      <xdr:blipFill>
        <a:blip r:embed="rId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 name="Imagem 96" descr=""/>
        <xdr:cNvPicPr/>
      </xdr:nvPicPr>
      <xdr:blipFill>
        <a:blip r:embed="rId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 name="Imagem 97" descr=""/>
        <xdr:cNvPicPr/>
      </xdr:nvPicPr>
      <xdr:blipFill>
        <a:blip r:embed="rId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 name="Imagem 98" descr=""/>
        <xdr:cNvPicPr/>
      </xdr:nvPicPr>
      <xdr:blipFill>
        <a:blip r:embed="rId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 name="Imagem 99" descr=""/>
        <xdr:cNvPicPr/>
      </xdr:nvPicPr>
      <xdr:blipFill>
        <a:blip r:embed="rId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 name="Imagem 100" descr=""/>
        <xdr:cNvPicPr/>
      </xdr:nvPicPr>
      <xdr:blipFill>
        <a:blip r:embed="rId1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 name="Imagem 101" descr=""/>
        <xdr:cNvPicPr/>
      </xdr:nvPicPr>
      <xdr:blipFill>
        <a:blip r:embed="rId1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 name="Imagem 102" descr=""/>
        <xdr:cNvPicPr/>
      </xdr:nvPicPr>
      <xdr:blipFill>
        <a:blip r:embed="rId1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 name="Imagem 103" descr=""/>
        <xdr:cNvPicPr/>
      </xdr:nvPicPr>
      <xdr:blipFill>
        <a:blip r:embed="rId1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 name="Imagem 104" descr=""/>
        <xdr:cNvPicPr/>
      </xdr:nvPicPr>
      <xdr:blipFill>
        <a:blip r:embed="rId1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 name="Imagem 105" descr=""/>
        <xdr:cNvPicPr/>
      </xdr:nvPicPr>
      <xdr:blipFill>
        <a:blip r:embed="rId1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 name="Imagem 106" descr=""/>
        <xdr:cNvPicPr/>
      </xdr:nvPicPr>
      <xdr:blipFill>
        <a:blip r:embed="rId1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 name="Imagem 107" descr=""/>
        <xdr:cNvPicPr/>
      </xdr:nvPicPr>
      <xdr:blipFill>
        <a:blip r:embed="rId1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 name="Imagem 108" descr=""/>
        <xdr:cNvPicPr/>
      </xdr:nvPicPr>
      <xdr:blipFill>
        <a:blip r:embed="rId1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 name="Imagem 109" descr=""/>
        <xdr:cNvPicPr/>
      </xdr:nvPicPr>
      <xdr:blipFill>
        <a:blip r:embed="rId1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 name="Imagem 110" descr=""/>
        <xdr:cNvPicPr/>
      </xdr:nvPicPr>
      <xdr:blipFill>
        <a:blip r:embed="rId1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 name="Imagem 111" descr=""/>
        <xdr:cNvPicPr/>
      </xdr:nvPicPr>
      <xdr:blipFill>
        <a:blip r:embed="rId1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 name="Imagem 112" descr=""/>
        <xdr:cNvPicPr/>
      </xdr:nvPicPr>
      <xdr:blipFill>
        <a:blip r:embed="rId1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 name="Imagem 113" descr=""/>
        <xdr:cNvPicPr/>
      </xdr:nvPicPr>
      <xdr:blipFill>
        <a:blip r:embed="rId1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 name="Imagem 114" descr=""/>
        <xdr:cNvPicPr/>
      </xdr:nvPicPr>
      <xdr:blipFill>
        <a:blip r:embed="rId1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 name="Imagem 115" descr=""/>
        <xdr:cNvPicPr/>
      </xdr:nvPicPr>
      <xdr:blipFill>
        <a:blip r:embed="rId1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 name="Imagem 116" descr=""/>
        <xdr:cNvPicPr/>
      </xdr:nvPicPr>
      <xdr:blipFill>
        <a:blip r:embed="rId1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 name="Imagem 117" descr=""/>
        <xdr:cNvPicPr/>
      </xdr:nvPicPr>
      <xdr:blipFill>
        <a:blip r:embed="rId1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 name="Imagem 118" descr=""/>
        <xdr:cNvPicPr/>
      </xdr:nvPicPr>
      <xdr:blipFill>
        <a:blip r:embed="rId1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 name="Imagem 119" descr=""/>
        <xdr:cNvPicPr/>
      </xdr:nvPicPr>
      <xdr:blipFill>
        <a:blip r:embed="rId1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 name="Imagem 120" descr=""/>
        <xdr:cNvPicPr/>
      </xdr:nvPicPr>
      <xdr:blipFill>
        <a:blip r:embed="rId1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 name="Imagem 121" descr=""/>
        <xdr:cNvPicPr/>
      </xdr:nvPicPr>
      <xdr:blipFill>
        <a:blip r:embed="rId1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 name="Imagem 122" descr=""/>
        <xdr:cNvPicPr/>
      </xdr:nvPicPr>
      <xdr:blipFill>
        <a:blip r:embed="rId1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 name="Imagem 123" descr=""/>
        <xdr:cNvPicPr/>
      </xdr:nvPicPr>
      <xdr:blipFill>
        <a:blip r:embed="rId1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 name="Imagem 124" descr=""/>
        <xdr:cNvPicPr/>
      </xdr:nvPicPr>
      <xdr:blipFill>
        <a:blip r:embed="rId1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 name="Imagem 125" descr=""/>
        <xdr:cNvPicPr/>
      </xdr:nvPicPr>
      <xdr:blipFill>
        <a:blip r:embed="rId1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 name="Imagem 126" descr=""/>
        <xdr:cNvPicPr/>
      </xdr:nvPicPr>
      <xdr:blipFill>
        <a:blip r:embed="rId1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 name="Imagem 127" descr=""/>
        <xdr:cNvPicPr/>
      </xdr:nvPicPr>
      <xdr:blipFill>
        <a:blip r:embed="rId1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 name="Imagem 128" descr=""/>
        <xdr:cNvPicPr/>
      </xdr:nvPicPr>
      <xdr:blipFill>
        <a:blip r:embed="rId1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 name="Imagem 129" descr=""/>
        <xdr:cNvPicPr/>
      </xdr:nvPicPr>
      <xdr:blipFill>
        <a:blip r:embed="rId1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 name="Imagem 130" descr=""/>
        <xdr:cNvPicPr/>
      </xdr:nvPicPr>
      <xdr:blipFill>
        <a:blip r:embed="rId1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 name="Imagem 131" descr=""/>
        <xdr:cNvPicPr/>
      </xdr:nvPicPr>
      <xdr:blipFill>
        <a:blip r:embed="rId1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 name="Imagem 132" descr=""/>
        <xdr:cNvPicPr/>
      </xdr:nvPicPr>
      <xdr:blipFill>
        <a:blip r:embed="rId1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 name="Imagem 133" descr=""/>
        <xdr:cNvPicPr/>
      </xdr:nvPicPr>
      <xdr:blipFill>
        <a:blip r:embed="rId1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 name="Imagem 134" descr=""/>
        <xdr:cNvPicPr/>
      </xdr:nvPicPr>
      <xdr:blipFill>
        <a:blip r:embed="rId1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 name="Imagem 135" descr=""/>
        <xdr:cNvPicPr/>
      </xdr:nvPicPr>
      <xdr:blipFill>
        <a:blip r:embed="rId1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 name="Imagem 136" descr=""/>
        <xdr:cNvPicPr/>
      </xdr:nvPicPr>
      <xdr:blipFill>
        <a:blip r:embed="rId1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 name="Imagem 137" descr=""/>
        <xdr:cNvPicPr/>
      </xdr:nvPicPr>
      <xdr:blipFill>
        <a:blip r:embed="rId1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 name="Imagem 138" descr=""/>
        <xdr:cNvPicPr/>
      </xdr:nvPicPr>
      <xdr:blipFill>
        <a:blip r:embed="rId1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 name="Imagem 139" descr=""/>
        <xdr:cNvPicPr/>
      </xdr:nvPicPr>
      <xdr:blipFill>
        <a:blip r:embed="rId1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 name="Imagem 140" descr=""/>
        <xdr:cNvPicPr/>
      </xdr:nvPicPr>
      <xdr:blipFill>
        <a:blip r:embed="rId1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 name="Imagem 141" descr=""/>
        <xdr:cNvPicPr/>
      </xdr:nvPicPr>
      <xdr:blipFill>
        <a:blip r:embed="rId1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 name="Imagem 142" descr=""/>
        <xdr:cNvPicPr/>
      </xdr:nvPicPr>
      <xdr:blipFill>
        <a:blip r:embed="rId1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 name="Imagem 143" descr=""/>
        <xdr:cNvPicPr/>
      </xdr:nvPicPr>
      <xdr:blipFill>
        <a:blip r:embed="rId1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 name="Imagem 144" descr=""/>
        <xdr:cNvPicPr/>
      </xdr:nvPicPr>
      <xdr:blipFill>
        <a:blip r:embed="rId1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 name="Imagem 145" descr=""/>
        <xdr:cNvPicPr/>
      </xdr:nvPicPr>
      <xdr:blipFill>
        <a:blip r:embed="rId1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 name="Imagem 146" descr=""/>
        <xdr:cNvPicPr/>
      </xdr:nvPicPr>
      <xdr:blipFill>
        <a:blip r:embed="rId1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 name="Imagem 147" descr=""/>
        <xdr:cNvPicPr/>
      </xdr:nvPicPr>
      <xdr:blipFill>
        <a:blip r:embed="rId1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 name="Imagem 148" descr=""/>
        <xdr:cNvPicPr/>
      </xdr:nvPicPr>
      <xdr:blipFill>
        <a:blip r:embed="rId1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 name="Imagem 149" descr=""/>
        <xdr:cNvPicPr/>
      </xdr:nvPicPr>
      <xdr:blipFill>
        <a:blip r:embed="rId1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 name="Imagem 150" descr=""/>
        <xdr:cNvPicPr/>
      </xdr:nvPicPr>
      <xdr:blipFill>
        <a:blip r:embed="rId1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 name="Imagem 151" descr=""/>
        <xdr:cNvPicPr/>
      </xdr:nvPicPr>
      <xdr:blipFill>
        <a:blip r:embed="rId1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 name="Imagem 152" descr=""/>
        <xdr:cNvPicPr/>
      </xdr:nvPicPr>
      <xdr:blipFill>
        <a:blip r:embed="rId1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 name="Imagem 153" descr=""/>
        <xdr:cNvPicPr/>
      </xdr:nvPicPr>
      <xdr:blipFill>
        <a:blip r:embed="rId1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 name="Imagem 154" descr=""/>
        <xdr:cNvPicPr/>
      </xdr:nvPicPr>
      <xdr:blipFill>
        <a:blip r:embed="rId1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 name="Imagem 155" descr=""/>
        <xdr:cNvPicPr/>
      </xdr:nvPicPr>
      <xdr:blipFill>
        <a:blip r:embed="rId1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 name="Imagem 156" descr=""/>
        <xdr:cNvPicPr/>
      </xdr:nvPicPr>
      <xdr:blipFill>
        <a:blip r:embed="rId1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 name="Imagem 157" descr=""/>
        <xdr:cNvPicPr/>
      </xdr:nvPicPr>
      <xdr:blipFill>
        <a:blip r:embed="rId1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 name="Imagem 158" descr=""/>
        <xdr:cNvPicPr/>
      </xdr:nvPicPr>
      <xdr:blipFill>
        <a:blip r:embed="rId1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 name="Imagem 159" descr=""/>
        <xdr:cNvPicPr/>
      </xdr:nvPicPr>
      <xdr:blipFill>
        <a:blip r:embed="rId1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 name="Imagem 160" descr=""/>
        <xdr:cNvPicPr/>
      </xdr:nvPicPr>
      <xdr:blipFill>
        <a:blip r:embed="rId1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3" name="Imagem 161" descr=""/>
        <xdr:cNvPicPr/>
      </xdr:nvPicPr>
      <xdr:blipFill>
        <a:blip r:embed="rId1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4" name="Imagem 162" descr=""/>
        <xdr:cNvPicPr/>
      </xdr:nvPicPr>
      <xdr:blipFill>
        <a:blip r:embed="rId1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5" name="Imagem 163" descr=""/>
        <xdr:cNvPicPr/>
      </xdr:nvPicPr>
      <xdr:blipFill>
        <a:blip r:embed="rId1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6" name="Imagem 164" descr=""/>
        <xdr:cNvPicPr/>
      </xdr:nvPicPr>
      <xdr:blipFill>
        <a:blip r:embed="rId1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7" name="Imagem 165" descr=""/>
        <xdr:cNvPicPr/>
      </xdr:nvPicPr>
      <xdr:blipFill>
        <a:blip r:embed="rId1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8" name="Imagem 166" descr=""/>
        <xdr:cNvPicPr/>
      </xdr:nvPicPr>
      <xdr:blipFill>
        <a:blip r:embed="rId1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9" name="Imagem 167" descr=""/>
        <xdr:cNvPicPr/>
      </xdr:nvPicPr>
      <xdr:blipFill>
        <a:blip r:embed="rId1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0" name="Imagem 168" descr=""/>
        <xdr:cNvPicPr/>
      </xdr:nvPicPr>
      <xdr:blipFill>
        <a:blip r:embed="rId1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1" name="Imagem 169" descr=""/>
        <xdr:cNvPicPr/>
      </xdr:nvPicPr>
      <xdr:blipFill>
        <a:blip r:embed="rId1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2" name="Imagem 170" descr=""/>
        <xdr:cNvPicPr/>
      </xdr:nvPicPr>
      <xdr:blipFill>
        <a:blip r:embed="rId1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3" name="Imagem 171" descr=""/>
        <xdr:cNvPicPr/>
      </xdr:nvPicPr>
      <xdr:blipFill>
        <a:blip r:embed="rId1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4" name="Imagem 172" descr=""/>
        <xdr:cNvPicPr/>
      </xdr:nvPicPr>
      <xdr:blipFill>
        <a:blip r:embed="rId1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5" name="Imagem 173" descr=""/>
        <xdr:cNvPicPr/>
      </xdr:nvPicPr>
      <xdr:blipFill>
        <a:blip r:embed="rId1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6" name="Imagem 174" descr=""/>
        <xdr:cNvPicPr/>
      </xdr:nvPicPr>
      <xdr:blipFill>
        <a:blip r:embed="rId1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7" name="Imagem 175" descr=""/>
        <xdr:cNvPicPr/>
      </xdr:nvPicPr>
      <xdr:blipFill>
        <a:blip r:embed="rId1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8" name="Imagem 176" descr=""/>
        <xdr:cNvPicPr/>
      </xdr:nvPicPr>
      <xdr:blipFill>
        <a:blip r:embed="rId1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9" name="Imagem 177" descr=""/>
        <xdr:cNvPicPr/>
      </xdr:nvPicPr>
      <xdr:blipFill>
        <a:blip r:embed="rId1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0" name="Imagem 178" descr=""/>
        <xdr:cNvPicPr/>
      </xdr:nvPicPr>
      <xdr:blipFill>
        <a:blip r:embed="rId1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1" name="Imagem 179" descr=""/>
        <xdr:cNvPicPr/>
      </xdr:nvPicPr>
      <xdr:blipFill>
        <a:blip r:embed="rId1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2" name="Imagem 180" descr=""/>
        <xdr:cNvPicPr/>
      </xdr:nvPicPr>
      <xdr:blipFill>
        <a:blip r:embed="rId1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3" name="Imagem 181" descr=""/>
        <xdr:cNvPicPr/>
      </xdr:nvPicPr>
      <xdr:blipFill>
        <a:blip r:embed="rId1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4" name="Imagem 182" descr=""/>
        <xdr:cNvPicPr/>
      </xdr:nvPicPr>
      <xdr:blipFill>
        <a:blip r:embed="rId1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5" name="Imagem 183" descr=""/>
        <xdr:cNvPicPr/>
      </xdr:nvPicPr>
      <xdr:blipFill>
        <a:blip r:embed="rId1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6" name="Imagem 184" descr=""/>
        <xdr:cNvPicPr/>
      </xdr:nvPicPr>
      <xdr:blipFill>
        <a:blip r:embed="rId1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7" name="Imagem 185" descr=""/>
        <xdr:cNvPicPr/>
      </xdr:nvPicPr>
      <xdr:blipFill>
        <a:blip r:embed="rId1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8" name="Imagem 186" descr=""/>
        <xdr:cNvPicPr/>
      </xdr:nvPicPr>
      <xdr:blipFill>
        <a:blip r:embed="rId1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9" name="Imagem 187" descr=""/>
        <xdr:cNvPicPr/>
      </xdr:nvPicPr>
      <xdr:blipFill>
        <a:blip r:embed="rId1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0" name="Imagem 188" descr=""/>
        <xdr:cNvPicPr/>
      </xdr:nvPicPr>
      <xdr:blipFill>
        <a:blip r:embed="rId1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1" name="Imagem 189" descr=""/>
        <xdr:cNvPicPr/>
      </xdr:nvPicPr>
      <xdr:blipFill>
        <a:blip r:embed="rId1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2" name="Imagem 190" descr=""/>
        <xdr:cNvPicPr/>
      </xdr:nvPicPr>
      <xdr:blipFill>
        <a:blip r:embed="rId1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3" name="Imagem 191" descr=""/>
        <xdr:cNvPicPr/>
      </xdr:nvPicPr>
      <xdr:blipFill>
        <a:blip r:embed="rId1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4" name="Imagem 192" descr=""/>
        <xdr:cNvPicPr/>
      </xdr:nvPicPr>
      <xdr:blipFill>
        <a:blip r:embed="rId1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5" name="Imagem 193" descr=""/>
        <xdr:cNvPicPr/>
      </xdr:nvPicPr>
      <xdr:blipFill>
        <a:blip r:embed="rId1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6" name="Imagem 194" descr=""/>
        <xdr:cNvPicPr/>
      </xdr:nvPicPr>
      <xdr:blipFill>
        <a:blip r:embed="rId1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7" name="Imagem 195" descr=""/>
        <xdr:cNvPicPr/>
      </xdr:nvPicPr>
      <xdr:blipFill>
        <a:blip r:embed="rId1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8" name="Imagem 196" descr=""/>
        <xdr:cNvPicPr/>
      </xdr:nvPicPr>
      <xdr:blipFill>
        <a:blip r:embed="rId1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9" name="Imagem 197" descr=""/>
        <xdr:cNvPicPr/>
      </xdr:nvPicPr>
      <xdr:blipFill>
        <a:blip r:embed="rId1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0" name="Imagem 198" descr=""/>
        <xdr:cNvPicPr/>
      </xdr:nvPicPr>
      <xdr:blipFill>
        <a:blip r:embed="rId1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1" name="Imagem 199" descr=""/>
        <xdr:cNvPicPr/>
      </xdr:nvPicPr>
      <xdr:blipFill>
        <a:blip r:embed="rId1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2" name="Imagem 200" descr=""/>
        <xdr:cNvPicPr/>
      </xdr:nvPicPr>
      <xdr:blipFill>
        <a:blip r:embed="rId2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3" name="Imagem 201" descr=""/>
        <xdr:cNvPicPr/>
      </xdr:nvPicPr>
      <xdr:blipFill>
        <a:blip r:embed="rId2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4" name="Imagem 202" descr=""/>
        <xdr:cNvPicPr/>
      </xdr:nvPicPr>
      <xdr:blipFill>
        <a:blip r:embed="rId2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5" name="Imagem 203" descr=""/>
        <xdr:cNvPicPr/>
      </xdr:nvPicPr>
      <xdr:blipFill>
        <a:blip r:embed="rId2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6" name="Imagem 204" descr=""/>
        <xdr:cNvPicPr/>
      </xdr:nvPicPr>
      <xdr:blipFill>
        <a:blip r:embed="rId2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7" name="Imagem 205" descr=""/>
        <xdr:cNvPicPr/>
      </xdr:nvPicPr>
      <xdr:blipFill>
        <a:blip r:embed="rId2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8" name="Imagem 206" descr=""/>
        <xdr:cNvPicPr/>
      </xdr:nvPicPr>
      <xdr:blipFill>
        <a:blip r:embed="rId2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9" name="Imagem 207" descr=""/>
        <xdr:cNvPicPr/>
      </xdr:nvPicPr>
      <xdr:blipFill>
        <a:blip r:embed="rId2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0" name="Imagem 208" descr=""/>
        <xdr:cNvPicPr/>
      </xdr:nvPicPr>
      <xdr:blipFill>
        <a:blip r:embed="rId2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1" name="Imagem 209" descr=""/>
        <xdr:cNvPicPr/>
      </xdr:nvPicPr>
      <xdr:blipFill>
        <a:blip r:embed="rId2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2" name="Imagem 210" descr=""/>
        <xdr:cNvPicPr/>
      </xdr:nvPicPr>
      <xdr:blipFill>
        <a:blip r:embed="rId2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3" name="Imagem 211" descr=""/>
        <xdr:cNvPicPr/>
      </xdr:nvPicPr>
      <xdr:blipFill>
        <a:blip r:embed="rId2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4" name="Imagem 212" descr=""/>
        <xdr:cNvPicPr/>
      </xdr:nvPicPr>
      <xdr:blipFill>
        <a:blip r:embed="rId2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5" name="Imagem 213" descr=""/>
        <xdr:cNvPicPr/>
      </xdr:nvPicPr>
      <xdr:blipFill>
        <a:blip r:embed="rId2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6" name="Imagem 214" descr=""/>
        <xdr:cNvPicPr/>
      </xdr:nvPicPr>
      <xdr:blipFill>
        <a:blip r:embed="rId2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7" name="Imagem 215" descr=""/>
        <xdr:cNvPicPr/>
      </xdr:nvPicPr>
      <xdr:blipFill>
        <a:blip r:embed="rId2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8" name="Imagem 216" descr=""/>
        <xdr:cNvPicPr/>
      </xdr:nvPicPr>
      <xdr:blipFill>
        <a:blip r:embed="rId2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9" name="Imagem 217" descr=""/>
        <xdr:cNvPicPr/>
      </xdr:nvPicPr>
      <xdr:blipFill>
        <a:blip r:embed="rId2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0" name="Imagem 218" descr=""/>
        <xdr:cNvPicPr/>
      </xdr:nvPicPr>
      <xdr:blipFill>
        <a:blip r:embed="rId2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1" name="Imagem 219" descr=""/>
        <xdr:cNvPicPr/>
      </xdr:nvPicPr>
      <xdr:blipFill>
        <a:blip r:embed="rId2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2" name="Imagem 220" descr=""/>
        <xdr:cNvPicPr/>
      </xdr:nvPicPr>
      <xdr:blipFill>
        <a:blip r:embed="rId2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3" name="Imagem 221" descr=""/>
        <xdr:cNvPicPr/>
      </xdr:nvPicPr>
      <xdr:blipFill>
        <a:blip r:embed="rId2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4" name="Imagem 222" descr=""/>
        <xdr:cNvPicPr/>
      </xdr:nvPicPr>
      <xdr:blipFill>
        <a:blip r:embed="rId2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5" name="Imagem 223" descr=""/>
        <xdr:cNvPicPr/>
      </xdr:nvPicPr>
      <xdr:blipFill>
        <a:blip r:embed="rId2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6" name="Imagem 224" descr=""/>
        <xdr:cNvPicPr/>
      </xdr:nvPicPr>
      <xdr:blipFill>
        <a:blip r:embed="rId2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7" name="Imagem 225" descr=""/>
        <xdr:cNvPicPr/>
      </xdr:nvPicPr>
      <xdr:blipFill>
        <a:blip r:embed="rId2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8" name="Imagem 226" descr=""/>
        <xdr:cNvPicPr/>
      </xdr:nvPicPr>
      <xdr:blipFill>
        <a:blip r:embed="rId2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9" name="Imagem 227" descr=""/>
        <xdr:cNvPicPr/>
      </xdr:nvPicPr>
      <xdr:blipFill>
        <a:blip r:embed="rId2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0" name="Imagem 228" descr=""/>
        <xdr:cNvPicPr/>
      </xdr:nvPicPr>
      <xdr:blipFill>
        <a:blip r:embed="rId2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1" name="Imagem 229" descr=""/>
        <xdr:cNvPicPr/>
      </xdr:nvPicPr>
      <xdr:blipFill>
        <a:blip r:embed="rId2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2" name="Imagem 230" descr=""/>
        <xdr:cNvPicPr/>
      </xdr:nvPicPr>
      <xdr:blipFill>
        <a:blip r:embed="rId2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3" name="Imagem 231" descr=""/>
        <xdr:cNvPicPr/>
      </xdr:nvPicPr>
      <xdr:blipFill>
        <a:blip r:embed="rId2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4" name="Imagem 232" descr=""/>
        <xdr:cNvPicPr/>
      </xdr:nvPicPr>
      <xdr:blipFill>
        <a:blip r:embed="rId2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5" name="Imagem 233" descr=""/>
        <xdr:cNvPicPr/>
      </xdr:nvPicPr>
      <xdr:blipFill>
        <a:blip r:embed="rId2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6" name="Imagem 234" descr=""/>
        <xdr:cNvPicPr/>
      </xdr:nvPicPr>
      <xdr:blipFill>
        <a:blip r:embed="rId2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7" name="Imagem 235" descr=""/>
        <xdr:cNvPicPr/>
      </xdr:nvPicPr>
      <xdr:blipFill>
        <a:blip r:embed="rId2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8" name="Imagem 236" descr=""/>
        <xdr:cNvPicPr/>
      </xdr:nvPicPr>
      <xdr:blipFill>
        <a:blip r:embed="rId2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9" name="Imagem 237" descr=""/>
        <xdr:cNvPicPr/>
      </xdr:nvPicPr>
      <xdr:blipFill>
        <a:blip r:embed="rId2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0" name="Imagem 238" descr=""/>
        <xdr:cNvPicPr/>
      </xdr:nvPicPr>
      <xdr:blipFill>
        <a:blip r:embed="rId2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1" name="Imagem 239" descr=""/>
        <xdr:cNvPicPr/>
      </xdr:nvPicPr>
      <xdr:blipFill>
        <a:blip r:embed="rId2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2" name="Imagem 240" descr=""/>
        <xdr:cNvPicPr/>
      </xdr:nvPicPr>
      <xdr:blipFill>
        <a:blip r:embed="rId2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3" name="Imagem 241" descr=""/>
        <xdr:cNvPicPr/>
      </xdr:nvPicPr>
      <xdr:blipFill>
        <a:blip r:embed="rId2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4" name="Imagem 242" descr=""/>
        <xdr:cNvPicPr/>
      </xdr:nvPicPr>
      <xdr:blipFill>
        <a:blip r:embed="rId2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5" name="Imagem 243" descr=""/>
        <xdr:cNvPicPr/>
      </xdr:nvPicPr>
      <xdr:blipFill>
        <a:blip r:embed="rId2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6" name="Imagem 244" descr=""/>
        <xdr:cNvPicPr/>
      </xdr:nvPicPr>
      <xdr:blipFill>
        <a:blip r:embed="rId2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7" name="Imagem 245" descr=""/>
        <xdr:cNvPicPr/>
      </xdr:nvPicPr>
      <xdr:blipFill>
        <a:blip r:embed="rId2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8" name="Imagem 246" descr=""/>
        <xdr:cNvPicPr/>
      </xdr:nvPicPr>
      <xdr:blipFill>
        <a:blip r:embed="rId2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9" name="Imagem 247" descr=""/>
        <xdr:cNvPicPr/>
      </xdr:nvPicPr>
      <xdr:blipFill>
        <a:blip r:embed="rId2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0" name="Imagem 248" descr=""/>
        <xdr:cNvPicPr/>
      </xdr:nvPicPr>
      <xdr:blipFill>
        <a:blip r:embed="rId2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1" name="Imagem 249" descr=""/>
        <xdr:cNvPicPr/>
      </xdr:nvPicPr>
      <xdr:blipFill>
        <a:blip r:embed="rId2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2" name="Imagem 250" descr=""/>
        <xdr:cNvPicPr/>
      </xdr:nvPicPr>
      <xdr:blipFill>
        <a:blip r:embed="rId2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3" name="Imagem 251" descr=""/>
        <xdr:cNvPicPr/>
      </xdr:nvPicPr>
      <xdr:blipFill>
        <a:blip r:embed="rId2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4" name="Imagem 252" descr=""/>
        <xdr:cNvPicPr/>
      </xdr:nvPicPr>
      <xdr:blipFill>
        <a:blip r:embed="rId2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5" name="Imagem 253" descr=""/>
        <xdr:cNvPicPr/>
      </xdr:nvPicPr>
      <xdr:blipFill>
        <a:blip r:embed="rId2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6" name="Imagem 254" descr=""/>
        <xdr:cNvPicPr/>
      </xdr:nvPicPr>
      <xdr:blipFill>
        <a:blip r:embed="rId2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7" name="Imagem 255" descr=""/>
        <xdr:cNvPicPr/>
      </xdr:nvPicPr>
      <xdr:blipFill>
        <a:blip r:embed="rId2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8" name="Imagem 256" descr=""/>
        <xdr:cNvPicPr/>
      </xdr:nvPicPr>
      <xdr:blipFill>
        <a:blip r:embed="rId2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9" name="Imagem 257" descr=""/>
        <xdr:cNvPicPr/>
      </xdr:nvPicPr>
      <xdr:blipFill>
        <a:blip r:embed="rId2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0" name="Imagem 258" descr=""/>
        <xdr:cNvPicPr/>
      </xdr:nvPicPr>
      <xdr:blipFill>
        <a:blip r:embed="rId2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1" name="Imagem 259" descr=""/>
        <xdr:cNvPicPr/>
      </xdr:nvPicPr>
      <xdr:blipFill>
        <a:blip r:embed="rId2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2" name="Imagem 260" descr=""/>
        <xdr:cNvPicPr/>
      </xdr:nvPicPr>
      <xdr:blipFill>
        <a:blip r:embed="rId2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3" name="Imagem 261" descr=""/>
        <xdr:cNvPicPr/>
      </xdr:nvPicPr>
      <xdr:blipFill>
        <a:blip r:embed="rId2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4" name="Imagem 262" descr=""/>
        <xdr:cNvPicPr/>
      </xdr:nvPicPr>
      <xdr:blipFill>
        <a:blip r:embed="rId2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5" name="Imagem 263" descr=""/>
        <xdr:cNvPicPr/>
      </xdr:nvPicPr>
      <xdr:blipFill>
        <a:blip r:embed="rId2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6" name="Imagem 264" descr=""/>
        <xdr:cNvPicPr/>
      </xdr:nvPicPr>
      <xdr:blipFill>
        <a:blip r:embed="rId2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7" name="Imagem 265" descr=""/>
        <xdr:cNvPicPr/>
      </xdr:nvPicPr>
      <xdr:blipFill>
        <a:blip r:embed="rId2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8" name="Imagem 266" descr=""/>
        <xdr:cNvPicPr/>
      </xdr:nvPicPr>
      <xdr:blipFill>
        <a:blip r:embed="rId2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9" name="Imagem 267" descr=""/>
        <xdr:cNvPicPr/>
      </xdr:nvPicPr>
      <xdr:blipFill>
        <a:blip r:embed="rId2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0" name="Imagem 268" descr=""/>
        <xdr:cNvPicPr/>
      </xdr:nvPicPr>
      <xdr:blipFill>
        <a:blip r:embed="rId2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1" name="Imagem 269" descr=""/>
        <xdr:cNvPicPr/>
      </xdr:nvPicPr>
      <xdr:blipFill>
        <a:blip r:embed="rId2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2" name="Imagem 270" descr=""/>
        <xdr:cNvPicPr/>
      </xdr:nvPicPr>
      <xdr:blipFill>
        <a:blip r:embed="rId2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3" name="Imagem 271" descr=""/>
        <xdr:cNvPicPr/>
      </xdr:nvPicPr>
      <xdr:blipFill>
        <a:blip r:embed="rId2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4" name="Imagem 272" descr=""/>
        <xdr:cNvPicPr/>
      </xdr:nvPicPr>
      <xdr:blipFill>
        <a:blip r:embed="rId2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5" name="Imagem 273" descr=""/>
        <xdr:cNvPicPr/>
      </xdr:nvPicPr>
      <xdr:blipFill>
        <a:blip r:embed="rId2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6" name="Imagem 274" descr=""/>
        <xdr:cNvPicPr/>
      </xdr:nvPicPr>
      <xdr:blipFill>
        <a:blip r:embed="rId2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7" name="Imagem 275" descr=""/>
        <xdr:cNvPicPr/>
      </xdr:nvPicPr>
      <xdr:blipFill>
        <a:blip r:embed="rId2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8" name="Imagem 276" descr=""/>
        <xdr:cNvPicPr/>
      </xdr:nvPicPr>
      <xdr:blipFill>
        <a:blip r:embed="rId2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9" name="Imagem 277" descr=""/>
        <xdr:cNvPicPr/>
      </xdr:nvPicPr>
      <xdr:blipFill>
        <a:blip r:embed="rId2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0" name="Imagem 278" descr=""/>
        <xdr:cNvPicPr/>
      </xdr:nvPicPr>
      <xdr:blipFill>
        <a:blip r:embed="rId2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1" name="Imagem 279" descr=""/>
        <xdr:cNvPicPr/>
      </xdr:nvPicPr>
      <xdr:blipFill>
        <a:blip r:embed="rId2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2" name="Imagem 280" descr=""/>
        <xdr:cNvPicPr/>
      </xdr:nvPicPr>
      <xdr:blipFill>
        <a:blip r:embed="rId2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3" name="Imagem 281" descr=""/>
        <xdr:cNvPicPr/>
      </xdr:nvPicPr>
      <xdr:blipFill>
        <a:blip r:embed="rId2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4" name="Imagem 282" descr=""/>
        <xdr:cNvPicPr/>
      </xdr:nvPicPr>
      <xdr:blipFill>
        <a:blip r:embed="rId2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5" name="Imagem 283" descr=""/>
        <xdr:cNvPicPr/>
      </xdr:nvPicPr>
      <xdr:blipFill>
        <a:blip r:embed="rId2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6" name="Imagem 284" descr=""/>
        <xdr:cNvPicPr/>
      </xdr:nvPicPr>
      <xdr:blipFill>
        <a:blip r:embed="rId2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7" name="Imagem 285" descr=""/>
        <xdr:cNvPicPr/>
      </xdr:nvPicPr>
      <xdr:blipFill>
        <a:blip r:embed="rId2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8" name="Imagem 286" descr=""/>
        <xdr:cNvPicPr/>
      </xdr:nvPicPr>
      <xdr:blipFill>
        <a:blip r:embed="rId2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9" name="Imagem 287" descr=""/>
        <xdr:cNvPicPr/>
      </xdr:nvPicPr>
      <xdr:blipFill>
        <a:blip r:embed="rId2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0" name="Imagem 288" descr=""/>
        <xdr:cNvPicPr/>
      </xdr:nvPicPr>
      <xdr:blipFill>
        <a:blip r:embed="rId2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1" name="Imagem 289" descr=""/>
        <xdr:cNvPicPr/>
      </xdr:nvPicPr>
      <xdr:blipFill>
        <a:blip r:embed="rId2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2" name="Imagem 290" descr=""/>
        <xdr:cNvPicPr/>
      </xdr:nvPicPr>
      <xdr:blipFill>
        <a:blip r:embed="rId2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3" name="Imagem 291" descr=""/>
        <xdr:cNvPicPr/>
      </xdr:nvPicPr>
      <xdr:blipFill>
        <a:blip r:embed="rId2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4" name="Imagem 292" descr=""/>
        <xdr:cNvPicPr/>
      </xdr:nvPicPr>
      <xdr:blipFill>
        <a:blip r:embed="rId2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5" name="Imagem 293" descr=""/>
        <xdr:cNvPicPr/>
      </xdr:nvPicPr>
      <xdr:blipFill>
        <a:blip r:embed="rId2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6" name="Imagem 294" descr=""/>
        <xdr:cNvPicPr/>
      </xdr:nvPicPr>
      <xdr:blipFill>
        <a:blip r:embed="rId2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7" name="Imagem 295" descr=""/>
        <xdr:cNvPicPr/>
      </xdr:nvPicPr>
      <xdr:blipFill>
        <a:blip r:embed="rId2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8" name="Imagem 296" descr=""/>
        <xdr:cNvPicPr/>
      </xdr:nvPicPr>
      <xdr:blipFill>
        <a:blip r:embed="rId2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9" name="Imagem 297" descr=""/>
        <xdr:cNvPicPr/>
      </xdr:nvPicPr>
      <xdr:blipFill>
        <a:blip r:embed="rId2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0" name="Imagem 298" descr=""/>
        <xdr:cNvPicPr/>
      </xdr:nvPicPr>
      <xdr:blipFill>
        <a:blip r:embed="rId2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1" name="Imagem 299" descr=""/>
        <xdr:cNvPicPr/>
      </xdr:nvPicPr>
      <xdr:blipFill>
        <a:blip r:embed="rId2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2" name="Imagem 300" descr=""/>
        <xdr:cNvPicPr/>
      </xdr:nvPicPr>
      <xdr:blipFill>
        <a:blip r:embed="rId3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3" name="Imagem 301" descr=""/>
        <xdr:cNvPicPr/>
      </xdr:nvPicPr>
      <xdr:blipFill>
        <a:blip r:embed="rId3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4" name="Imagem 302" descr=""/>
        <xdr:cNvPicPr/>
      </xdr:nvPicPr>
      <xdr:blipFill>
        <a:blip r:embed="rId3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5" name="Imagem 303" descr=""/>
        <xdr:cNvPicPr/>
      </xdr:nvPicPr>
      <xdr:blipFill>
        <a:blip r:embed="rId3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6" name="Imagem 304" descr=""/>
        <xdr:cNvPicPr/>
      </xdr:nvPicPr>
      <xdr:blipFill>
        <a:blip r:embed="rId3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7" name="Imagem 305" descr=""/>
        <xdr:cNvPicPr/>
      </xdr:nvPicPr>
      <xdr:blipFill>
        <a:blip r:embed="rId3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8" name="Imagem 306" descr=""/>
        <xdr:cNvPicPr/>
      </xdr:nvPicPr>
      <xdr:blipFill>
        <a:blip r:embed="rId3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9" name="Imagem 307" descr=""/>
        <xdr:cNvPicPr/>
      </xdr:nvPicPr>
      <xdr:blipFill>
        <a:blip r:embed="rId3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0" name="Imagem 308" descr=""/>
        <xdr:cNvPicPr/>
      </xdr:nvPicPr>
      <xdr:blipFill>
        <a:blip r:embed="rId3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1" name="Imagem 309" descr=""/>
        <xdr:cNvPicPr/>
      </xdr:nvPicPr>
      <xdr:blipFill>
        <a:blip r:embed="rId3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2" name="Imagem 310" descr=""/>
        <xdr:cNvPicPr/>
      </xdr:nvPicPr>
      <xdr:blipFill>
        <a:blip r:embed="rId3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3" name="Imagem 311" descr=""/>
        <xdr:cNvPicPr/>
      </xdr:nvPicPr>
      <xdr:blipFill>
        <a:blip r:embed="rId3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4" name="Imagem 312" descr=""/>
        <xdr:cNvPicPr/>
      </xdr:nvPicPr>
      <xdr:blipFill>
        <a:blip r:embed="rId3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5" name="Imagem 313" descr=""/>
        <xdr:cNvPicPr/>
      </xdr:nvPicPr>
      <xdr:blipFill>
        <a:blip r:embed="rId3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6" name="Imagem 314" descr=""/>
        <xdr:cNvPicPr/>
      </xdr:nvPicPr>
      <xdr:blipFill>
        <a:blip r:embed="rId3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7" name="Imagem 315" descr=""/>
        <xdr:cNvPicPr/>
      </xdr:nvPicPr>
      <xdr:blipFill>
        <a:blip r:embed="rId3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8" name="Imagem 316" descr=""/>
        <xdr:cNvPicPr/>
      </xdr:nvPicPr>
      <xdr:blipFill>
        <a:blip r:embed="rId3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9" name="Imagem 317" descr=""/>
        <xdr:cNvPicPr/>
      </xdr:nvPicPr>
      <xdr:blipFill>
        <a:blip r:embed="rId3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0" name="Imagem 318" descr=""/>
        <xdr:cNvPicPr/>
      </xdr:nvPicPr>
      <xdr:blipFill>
        <a:blip r:embed="rId3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1" name="Imagem 319" descr=""/>
        <xdr:cNvPicPr/>
      </xdr:nvPicPr>
      <xdr:blipFill>
        <a:blip r:embed="rId3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2" name="Imagem 320" descr=""/>
        <xdr:cNvPicPr/>
      </xdr:nvPicPr>
      <xdr:blipFill>
        <a:blip r:embed="rId3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3" name="Imagem 321" descr=""/>
        <xdr:cNvPicPr/>
      </xdr:nvPicPr>
      <xdr:blipFill>
        <a:blip r:embed="rId3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4" name="Imagem 322" descr=""/>
        <xdr:cNvPicPr/>
      </xdr:nvPicPr>
      <xdr:blipFill>
        <a:blip r:embed="rId3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5" name="Imagem 323" descr=""/>
        <xdr:cNvPicPr/>
      </xdr:nvPicPr>
      <xdr:blipFill>
        <a:blip r:embed="rId3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6" name="Imagem 324" descr=""/>
        <xdr:cNvPicPr/>
      </xdr:nvPicPr>
      <xdr:blipFill>
        <a:blip r:embed="rId3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7" name="Imagem 325" descr=""/>
        <xdr:cNvPicPr/>
      </xdr:nvPicPr>
      <xdr:blipFill>
        <a:blip r:embed="rId3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8" name="Imagem 326" descr=""/>
        <xdr:cNvPicPr/>
      </xdr:nvPicPr>
      <xdr:blipFill>
        <a:blip r:embed="rId3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9" name="Imagem 327" descr=""/>
        <xdr:cNvPicPr/>
      </xdr:nvPicPr>
      <xdr:blipFill>
        <a:blip r:embed="rId3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0" name="Imagem 328" descr=""/>
        <xdr:cNvPicPr/>
      </xdr:nvPicPr>
      <xdr:blipFill>
        <a:blip r:embed="rId3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1" name="Imagem 329" descr=""/>
        <xdr:cNvPicPr/>
      </xdr:nvPicPr>
      <xdr:blipFill>
        <a:blip r:embed="rId3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2" name="Imagem 330" descr=""/>
        <xdr:cNvPicPr/>
      </xdr:nvPicPr>
      <xdr:blipFill>
        <a:blip r:embed="rId3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3" name="Imagem 331" descr=""/>
        <xdr:cNvPicPr/>
      </xdr:nvPicPr>
      <xdr:blipFill>
        <a:blip r:embed="rId3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4" name="Imagem 332" descr=""/>
        <xdr:cNvPicPr/>
      </xdr:nvPicPr>
      <xdr:blipFill>
        <a:blip r:embed="rId3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5" name="Imagem 333" descr=""/>
        <xdr:cNvPicPr/>
      </xdr:nvPicPr>
      <xdr:blipFill>
        <a:blip r:embed="rId3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6" name="Imagem 334" descr=""/>
        <xdr:cNvPicPr/>
      </xdr:nvPicPr>
      <xdr:blipFill>
        <a:blip r:embed="rId3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7" name="Imagem 335" descr=""/>
        <xdr:cNvPicPr/>
      </xdr:nvPicPr>
      <xdr:blipFill>
        <a:blip r:embed="rId3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8" name="Imagem 336" descr=""/>
        <xdr:cNvPicPr/>
      </xdr:nvPicPr>
      <xdr:blipFill>
        <a:blip r:embed="rId3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9" name="Imagem 337" descr=""/>
        <xdr:cNvPicPr/>
      </xdr:nvPicPr>
      <xdr:blipFill>
        <a:blip r:embed="rId3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0" name="Imagem 338" descr=""/>
        <xdr:cNvPicPr/>
      </xdr:nvPicPr>
      <xdr:blipFill>
        <a:blip r:embed="rId3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1" name="Imagem 339" descr=""/>
        <xdr:cNvPicPr/>
      </xdr:nvPicPr>
      <xdr:blipFill>
        <a:blip r:embed="rId3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2" name="Imagem 340" descr=""/>
        <xdr:cNvPicPr/>
      </xdr:nvPicPr>
      <xdr:blipFill>
        <a:blip r:embed="rId3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3" name="Imagem 341" descr=""/>
        <xdr:cNvPicPr/>
      </xdr:nvPicPr>
      <xdr:blipFill>
        <a:blip r:embed="rId3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4" name="Imagem 342" descr=""/>
        <xdr:cNvPicPr/>
      </xdr:nvPicPr>
      <xdr:blipFill>
        <a:blip r:embed="rId3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5" name="Imagem 343" descr=""/>
        <xdr:cNvPicPr/>
      </xdr:nvPicPr>
      <xdr:blipFill>
        <a:blip r:embed="rId3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6" name="Imagem 344" descr=""/>
        <xdr:cNvPicPr/>
      </xdr:nvPicPr>
      <xdr:blipFill>
        <a:blip r:embed="rId3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7" name="Imagem 345" descr=""/>
        <xdr:cNvPicPr/>
      </xdr:nvPicPr>
      <xdr:blipFill>
        <a:blip r:embed="rId3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8" name="Imagem 346" descr=""/>
        <xdr:cNvPicPr/>
      </xdr:nvPicPr>
      <xdr:blipFill>
        <a:blip r:embed="rId3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9" name="Imagem 347" descr=""/>
        <xdr:cNvPicPr/>
      </xdr:nvPicPr>
      <xdr:blipFill>
        <a:blip r:embed="rId3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0" name="Imagem 348" descr=""/>
        <xdr:cNvPicPr/>
      </xdr:nvPicPr>
      <xdr:blipFill>
        <a:blip r:embed="rId3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1" name="Imagem 349" descr=""/>
        <xdr:cNvPicPr/>
      </xdr:nvPicPr>
      <xdr:blipFill>
        <a:blip r:embed="rId3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2" name="Imagem 350" descr=""/>
        <xdr:cNvPicPr/>
      </xdr:nvPicPr>
      <xdr:blipFill>
        <a:blip r:embed="rId3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3" name="Imagem 351" descr=""/>
        <xdr:cNvPicPr/>
      </xdr:nvPicPr>
      <xdr:blipFill>
        <a:blip r:embed="rId3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4" name="Imagem 352" descr=""/>
        <xdr:cNvPicPr/>
      </xdr:nvPicPr>
      <xdr:blipFill>
        <a:blip r:embed="rId3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5" name="Imagem 353" descr=""/>
        <xdr:cNvPicPr/>
      </xdr:nvPicPr>
      <xdr:blipFill>
        <a:blip r:embed="rId3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6" name="Imagem 354" descr=""/>
        <xdr:cNvPicPr/>
      </xdr:nvPicPr>
      <xdr:blipFill>
        <a:blip r:embed="rId3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7" name="Imagem 355" descr=""/>
        <xdr:cNvPicPr/>
      </xdr:nvPicPr>
      <xdr:blipFill>
        <a:blip r:embed="rId3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8" name="Imagem 356" descr=""/>
        <xdr:cNvPicPr/>
      </xdr:nvPicPr>
      <xdr:blipFill>
        <a:blip r:embed="rId3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9" name="Imagem 357" descr=""/>
        <xdr:cNvPicPr/>
      </xdr:nvPicPr>
      <xdr:blipFill>
        <a:blip r:embed="rId3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0" name="Imagem 358" descr=""/>
        <xdr:cNvPicPr/>
      </xdr:nvPicPr>
      <xdr:blipFill>
        <a:blip r:embed="rId3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1" name="Imagem 359" descr=""/>
        <xdr:cNvPicPr/>
      </xdr:nvPicPr>
      <xdr:blipFill>
        <a:blip r:embed="rId3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2" name="Imagem 360" descr=""/>
        <xdr:cNvPicPr/>
      </xdr:nvPicPr>
      <xdr:blipFill>
        <a:blip r:embed="rId3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3" name="Imagem 361" descr=""/>
        <xdr:cNvPicPr/>
      </xdr:nvPicPr>
      <xdr:blipFill>
        <a:blip r:embed="rId3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4" name="Imagem 362" descr=""/>
        <xdr:cNvPicPr/>
      </xdr:nvPicPr>
      <xdr:blipFill>
        <a:blip r:embed="rId3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5" name="Imagem 363" descr=""/>
        <xdr:cNvPicPr/>
      </xdr:nvPicPr>
      <xdr:blipFill>
        <a:blip r:embed="rId3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6" name="Imagem 364" descr=""/>
        <xdr:cNvPicPr/>
      </xdr:nvPicPr>
      <xdr:blipFill>
        <a:blip r:embed="rId3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7" name="Imagem 365" descr=""/>
        <xdr:cNvPicPr/>
      </xdr:nvPicPr>
      <xdr:blipFill>
        <a:blip r:embed="rId3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8" name="Imagem 366" descr=""/>
        <xdr:cNvPicPr/>
      </xdr:nvPicPr>
      <xdr:blipFill>
        <a:blip r:embed="rId3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9" name="Imagem 367" descr=""/>
        <xdr:cNvPicPr/>
      </xdr:nvPicPr>
      <xdr:blipFill>
        <a:blip r:embed="rId3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0" name="Imagem 368" descr=""/>
        <xdr:cNvPicPr/>
      </xdr:nvPicPr>
      <xdr:blipFill>
        <a:blip r:embed="rId3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1" name="Imagem 369" descr=""/>
        <xdr:cNvPicPr/>
      </xdr:nvPicPr>
      <xdr:blipFill>
        <a:blip r:embed="rId3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2" name="Imagem 370" descr=""/>
        <xdr:cNvPicPr/>
      </xdr:nvPicPr>
      <xdr:blipFill>
        <a:blip r:embed="rId3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3" name="Imagem 371" descr=""/>
        <xdr:cNvPicPr/>
      </xdr:nvPicPr>
      <xdr:blipFill>
        <a:blip r:embed="rId3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4" name="Imagem 372" descr=""/>
        <xdr:cNvPicPr/>
      </xdr:nvPicPr>
      <xdr:blipFill>
        <a:blip r:embed="rId3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5" name="Imagem 373" descr=""/>
        <xdr:cNvPicPr/>
      </xdr:nvPicPr>
      <xdr:blipFill>
        <a:blip r:embed="rId3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6" name="Imagem 374" descr=""/>
        <xdr:cNvPicPr/>
      </xdr:nvPicPr>
      <xdr:blipFill>
        <a:blip r:embed="rId3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7" name="Imagem 375" descr=""/>
        <xdr:cNvPicPr/>
      </xdr:nvPicPr>
      <xdr:blipFill>
        <a:blip r:embed="rId3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8" name="Imagem 376" descr=""/>
        <xdr:cNvPicPr/>
      </xdr:nvPicPr>
      <xdr:blipFill>
        <a:blip r:embed="rId3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9" name="Imagem 377" descr=""/>
        <xdr:cNvPicPr/>
      </xdr:nvPicPr>
      <xdr:blipFill>
        <a:blip r:embed="rId3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0" name="Imagem 378" descr=""/>
        <xdr:cNvPicPr/>
      </xdr:nvPicPr>
      <xdr:blipFill>
        <a:blip r:embed="rId3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1" name="Imagem 379" descr=""/>
        <xdr:cNvPicPr/>
      </xdr:nvPicPr>
      <xdr:blipFill>
        <a:blip r:embed="rId3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2" name="Imagem 380" descr=""/>
        <xdr:cNvPicPr/>
      </xdr:nvPicPr>
      <xdr:blipFill>
        <a:blip r:embed="rId3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3" name="Imagem 381" descr=""/>
        <xdr:cNvPicPr/>
      </xdr:nvPicPr>
      <xdr:blipFill>
        <a:blip r:embed="rId3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4" name="Imagem 382" descr=""/>
        <xdr:cNvPicPr/>
      </xdr:nvPicPr>
      <xdr:blipFill>
        <a:blip r:embed="rId3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5" name="Imagem 383" descr=""/>
        <xdr:cNvPicPr/>
      </xdr:nvPicPr>
      <xdr:blipFill>
        <a:blip r:embed="rId3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6" name="Imagem 384" descr=""/>
        <xdr:cNvPicPr/>
      </xdr:nvPicPr>
      <xdr:blipFill>
        <a:blip r:embed="rId3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7" name="Imagem 385" descr=""/>
        <xdr:cNvPicPr/>
      </xdr:nvPicPr>
      <xdr:blipFill>
        <a:blip r:embed="rId3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8" name="Imagem 386" descr=""/>
        <xdr:cNvPicPr/>
      </xdr:nvPicPr>
      <xdr:blipFill>
        <a:blip r:embed="rId3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9" name="Imagem 387" descr=""/>
        <xdr:cNvPicPr/>
      </xdr:nvPicPr>
      <xdr:blipFill>
        <a:blip r:embed="rId3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0" name="Imagem 388" descr=""/>
        <xdr:cNvPicPr/>
      </xdr:nvPicPr>
      <xdr:blipFill>
        <a:blip r:embed="rId3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1" name="Imagem 389" descr=""/>
        <xdr:cNvPicPr/>
      </xdr:nvPicPr>
      <xdr:blipFill>
        <a:blip r:embed="rId3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2" name="Imagem 390" descr=""/>
        <xdr:cNvPicPr/>
      </xdr:nvPicPr>
      <xdr:blipFill>
        <a:blip r:embed="rId3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3" name="Imagem 391" descr=""/>
        <xdr:cNvPicPr/>
      </xdr:nvPicPr>
      <xdr:blipFill>
        <a:blip r:embed="rId3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4" name="Imagem 392" descr=""/>
        <xdr:cNvPicPr/>
      </xdr:nvPicPr>
      <xdr:blipFill>
        <a:blip r:embed="rId3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5" name="Imagem 393" descr=""/>
        <xdr:cNvPicPr/>
      </xdr:nvPicPr>
      <xdr:blipFill>
        <a:blip r:embed="rId3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6" name="Imagem 394" descr=""/>
        <xdr:cNvPicPr/>
      </xdr:nvPicPr>
      <xdr:blipFill>
        <a:blip r:embed="rId3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7" name="Imagem 395" descr=""/>
        <xdr:cNvPicPr/>
      </xdr:nvPicPr>
      <xdr:blipFill>
        <a:blip r:embed="rId3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8" name="Imagem 396" descr=""/>
        <xdr:cNvPicPr/>
      </xdr:nvPicPr>
      <xdr:blipFill>
        <a:blip r:embed="rId3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9" name="Imagem 397" descr=""/>
        <xdr:cNvPicPr/>
      </xdr:nvPicPr>
      <xdr:blipFill>
        <a:blip r:embed="rId3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0" name="Imagem 398" descr=""/>
        <xdr:cNvPicPr/>
      </xdr:nvPicPr>
      <xdr:blipFill>
        <a:blip r:embed="rId3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1" name="Imagem 399" descr=""/>
        <xdr:cNvPicPr/>
      </xdr:nvPicPr>
      <xdr:blipFill>
        <a:blip r:embed="rId3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2" name="Imagem 400" descr=""/>
        <xdr:cNvPicPr/>
      </xdr:nvPicPr>
      <xdr:blipFill>
        <a:blip r:embed="rId4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3" name="Imagem 401" descr=""/>
        <xdr:cNvPicPr/>
      </xdr:nvPicPr>
      <xdr:blipFill>
        <a:blip r:embed="rId4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4" name="Imagem 402" descr=""/>
        <xdr:cNvPicPr/>
      </xdr:nvPicPr>
      <xdr:blipFill>
        <a:blip r:embed="rId4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5" name="Imagem 403" descr=""/>
        <xdr:cNvPicPr/>
      </xdr:nvPicPr>
      <xdr:blipFill>
        <a:blip r:embed="rId4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6" name="Imagem 404" descr=""/>
        <xdr:cNvPicPr/>
      </xdr:nvPicPr>
      <xdr:blipFill>
        <a:blip r:embed="rId4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7" name="Imagem 405" descr=""/>
        <xdr:cNvPicPr/>
      </xdr:nvPicPr>
      <xdr:blipFill>
        <a:blip r:embed="rId4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8" name="Imagem 406" descr=""/>
        <xdr:cNvPicPr/>
      </xdr:nvPicPr>
      <xdr:blipFill>
        <a:blip r:embed="rId4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9" name="Imagem 407" descr=""/>
        <xdr:cNvPicPr/>
      </xdr:nvPicPr>
      <xdr:blipFill>
        <a:blip r:embed="rId4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0" name="Imagem 408" descr=""/>
        <xdr:cNvPicPr/>
      </xdr:nvPicPr>
      <xdr:blipFill>
        <a:blip r:embed="rId4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1" name="Imagem 409" descr=""/>
        <xdr:cNvPicPr/>
      </xdr:nvPicPr>
      <xdr:blipFill>
        <a:blip r:embed="rId4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2" name="Imagem 410" descr=""/>
        <xdr:cNvPicPr/>
      </xdr:nvPicPr>
      <xdr:blipFill>
        <a:blip r:embed="rId4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3" name="Imagem 411" descr=""/>
        <xdr:cNvPicPr/>
      </xdr:nvPicPr>
      <xdr:blipFill>
        <a:blip r:embed="rId4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4" name="Imagem 412" descr=""/>
        <xdr:cNvPicPr/>
      </xdr:nvPicPr>
      <xdr:blipFill>
        <a:blip r:embed="rId4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5" name="Imagem 413" descr=""/>
        <xdr:cNvPicPr/>
      </xdr:nvPicPr>
      <xdr:blipFill>
        <a:blip r:embed="rId4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6" name="Imagem 414" descr=""/>
        <xdr:cNvPicPr/>
      </xdr:nvPicPr>
      <xdr:blipFill>
        <a:blip r:embed="rId4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7" name="Imagem 415" descr=""/>
        <xdr:cNvPicPr/>
      </xdr:nvPicPr>
      <xdr:blipFill>
        <a:blip r:embed="rId4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8" name="Imagem 416" descr=""/>
        <xdr:cNvPicPr/>
      </xdr:nvPicPr>
      <xdr:blipFill>
        <a:blip r:embed="rId4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9" name="Imagem 417" descr=""/>
        <xdr:cNvPicPr/>
      </xdr:nvPicPr>
      <xdr:blipFill>
        <a:blip r:embed="rId4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0" name="Imagem 418" descr=""/>
        <xdr:cNvPicPr/>
      </xdr:nvPicPr>
      <xdr:blipFill>
        <a:blip r:embed="rId4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1" name="Imagem 419" descr=""/>
        <xdr:cNvPicPr/>
      </xdr:nvPicPr>
      <xdr:blipFill>
        <a:blip r:embed="rId4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2" name="Imagem 420" descr=""/>
        <xdr:cNvPicPr/>
      </xdr:nvPicPr>
      <xdr:blipFill>
        <a:blip r:embed="rId4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3" name="Imagem 421" descr=""/>
        <xdr:cNvPicPr/>
      </xdr:nvPicPr>
      <xdr:blipFill>
        <a:blip r:embed="rId4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4" name="Imagem 422" descr=""/>
        <xdr:cNvPicPr/>
      </xdr:nvPicPr>
      <xdr:blipFill>
        <a:blip r:embed="rId4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5" name="Imagem 423" descr=""/>
        <xdr:cNvPicPr/>
      </xdr:nvPicPr>
      <xdr:blipFill>
        <a:blip r:embed="rId4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6" name="Imagem 424" descr=""/>
        <xdr:cNvPicPr/>
      </xdr:nvPicPr>
      <xdr:blipFill>
        <a:blip r:embed="rId4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7" name="Imagem 425" descr=""/>
        <xdr:cNvPicPr/>
      </xdr:nvPicPr>
      <xdr:blipFill>
        <a:blip r:embed="rId4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8" name="Imagem 426" descr=""/>
        <xdr:cNvPicPr/>
      </xdr:nvPicPr>
      <xdr:blipFill>
        <a:blip r:embed="rId4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9" name="Imagem 427" descr=""/>
        <xdr:cNvPicPr/>
      </xdr:nvPicPr>
      <xdr:blipFill>
        <a:blip r:embed="rId4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0" name="Imagem 428" descr=""/>
        <xdr:cNvPicPr/>
      </xdr:nvPicPr>
      <xdr:blipFill>
        <a:blip r:embed="rId4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1" name="Imagem 429" descr=""/>
        <xdr:cNvPicPr/>
      </xdr:nvPicPr>
      <xdr:blipFill>
        <a:blip r:embed="rId4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2" name="Imagem 430" descr=""/>
        <xdr:cNvPicPr/>
      </xdr:nvPicPr>
      <xdr:blipFill>
        <a:blip r:embed="rId4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3" name="Imagem 431" descr=""/>
        <xdr:cNvPicPr/>
      </xdr:nvPicPr>
      <xdr:blipFill>
        <a:blip r:embed="rId4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4" name="Imagem 432" descr=""/>
        <xdr:cNvPicPr/>
      </xdr:nvPicPr>
      <xdr:blipFill>
        <a:blip r:embed="rId4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5" name="Imagem 433" descr=""/>
        <xdr:cNvPicPr/>
      </xdr:nvPicPr>
      <xdr:blipFill>
        <a:blip r:embed="rId4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6" name="Imagem 434" descr=""/>
        <xdr:cNvPicPr/>
      </xdr:nvPicPr>
      <xdr:blipFill>
        <a:blip r:embed="rId4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7" name="Imagem 435" descr=""/>
        <xdr:cNvPicPr/>
      </xdr:nvPicPr>
      <xdr:blipFill>
        <a:blip r:embed="rId4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8" name="Imagem 436" descr=""/>
        <xdr:cNvPicPr/>
      </xdr:nvPicPr>
      <xdr:blipFill>
        <a:blip r:embed="rId4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9" name="Imagem 437" descr=""/>
        <xdr:cNvPicPr/>
      </xdr:nvPicPr>
      <xdr:blipFill>
        <a:blip r:embed="rId4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0" name="Imagem 438" descr=""/>
        <xdr:cNvPicPr/>
      </xdr:nvPicPr>
      <xdr:blipFill>
        <a:blip r:embed="rId4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1" name="Imagem 439" descr=""/>
        <xdr:cNvPicPr/>
      </xdr:nvPicPr>
      <xdr:blipFill>
        <a:blip r:embed="rId4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2" name="Imagem 440" descr=""/>
        <xdr:cNvPicPr/>
      </xdr:nvPicPr>
      <xdr:blipFill>
        <a:blip r:embed="rId4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3" name="Imagem 441" descr=""/>
        <xdr:cNvPicPr/>
      </xdr:nvPicPr>
      <xdr:blipFill>
        <a:blip r:embed="rId4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4" name="Imagem 442" descr=""/>
        <xdr:cNvPicPr/>
      </xdr:nvPicPr>
      <xdr:blipFill>
        <a:blip r:embed="rId4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5" name="Imagem 443" descr=""/>
        <xdr:cNvPicPr/>
      </xdr:nvPicPr>
      <xdr:blipFill>
        <a:blip r:embed="rId4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6" name="Imagem 444" descr=""/>
        <xdr:cNvPicPr/>
      </xdr:nvPicPr>
      <xdr:blipFill>
        <a:blip r:embed="rId4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7" name="Imagem 445" descr=""/>
        <xdr:cNvPicPr/>
      </xdr:nvPicPr>
      <xdr:blipFill>
        <a:blip r:embed="rId4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8" name="Imagem 446" descr=""/>
        <xdr:cNvPicPr/>
      </xdr:nvPicPr>
      <xdr:blipFill>
        <a:blip r:embed="rId4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9" name="Imagem 447" descr=""/>
        <xdr:cNvPicPr/>
      </xdr:nvPicPr>
      <xdr:blipFill>
        <a:blip r:embed="rId4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0" name="Imagem 448" descr=""/>
        <xdr:cNvPicPr/>
      </xdr:nvPicPr>
      <xdr:blipFill>
        <a:blip r:embed="rId4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1" name="Imagem 449" descr=""/>
        <xdr:cNvPicPr/>
      </xdr:nvPicPr>
      <xdr:blipFill>
        <a:blip r:embed="rId4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2" name="Imagem 450" descr=""/>
        <xdr:cNvPicPr/>
      </xdr:nvPicPr>
      <xdr:blipFill>
        <a:blip r:embed="rId4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3" name="Imagem 451" descr=""/>
        <xdr:cNvPicPr/>
      </xdr:nvPicPr>
      <xdr:blipFill>
        <a:blip r:embed="rId4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4" name="Imagem 452" descr=""/>
        <xdr:cNvPicPr/>
      </xdr:nvPicPr>
      <xdr:blipFill>
        <a:blip r:embed="rId4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5" name="Imagem 453" descr=""/>
        <xdr:cNvPicPr/>
      </xdr:nvPicPr>
      <xdr:blipFill>
        <a:blip r:embed="rId4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6" name="Imagem 454" descr=""/>
        <xdr:cNvPicPr/>
      </xdr:nvPicPr>
      <xdr:blipFill>
        <a:blip r:embed="rId4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7" name="Imagem 455" descr=""/>
        <xdr:cNvPicPr/>
      </xdr:nvPicPr>
      <xdr:blipFill>
        <a:blip r:embed="rId4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8" name="Imagem 456" descr=""/>
        <xdr:cNvPicPr/>
      </xdr:nvPicPr>
      <xdr:blipFill>
        <a:blip r:embed="rId4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9" name="Imagem 457" descr=""/>
        <xdr:cNvPicPr/>
      </xdr:nvPicPr>
      <xdr:blipFill>
        <a:blip r:embed="rId4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0" name="Imagem 458" descr=""/>
        <xdr:cNvPicPr/>
      </xdr:nvPicPr>
      <xdr:blipFill>
        <a:blip r:embed="rId4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1" name="Imagem 459" descr=""/>
        <xdr:cNvPicPr/>
      </xdr:nvPicPr>
      <xdr:blipFill>
        <a:blip r:embed="rId4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2" name="Imagem 460" descr=""/>
        <xdr:cNvPicPr/>
      </xdr:nvPicPr>
      <xdr:blipFill>
        <a:blip r:embed="rId4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3" name="Imagem 461" descr=""/>
        <xdr:cNvPicPr/>
      </xdr:nvPicPr>
      <xdr:blipFill>
        <a:blip r:embed="rId4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4" name="Imagem 462" descr=""/>
        <xdr:cNvPicPr/>
      </xdr:nvPicPr>
      <xdr:blipFill>
        <a:blip r:embed="rId4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5" name="Imagem 463" descr=""/>
        <xdr:cNvPicPr/>
      </xdr:nvPicPr>
      <xdr:blipFill>
        <a:blip r:embed="rId4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6" name="Imagem 464" descr=""/>
        <xdr:cNvPicPr/>
      </xdr:nvPicPr>
      <xdr:blipFill>
        <a:blip r:embed="rId4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7" name="Imagem 465" descr=""/>
        <xdr:cNvPicPr/>
      </xdr:nvPicPr>
      <xdr:blipFill>
        <a:blip r:embed="rId4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8" name="Imagem 466" descr=""/>
        <xdr:cNvPicPr/>
      </xdr:nvPicPr>
      <xdr:blipFill>
        <a:blip r:embed="rId4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9" name="Imagem 467" descr=""/>
        <xdr:cNvPicPr/>
      </xdr:nvPicPr>
      <xdr:blipFill>
        <a:blip r:embed="rId4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0" name="Imagem 468" descr=""/>
        <xdr:cNvPicPr/>
      </xdr:nvPicPr>
      <xdr:blipFill>
        <a:blip r:embed="rId4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1" name="Imagem 469" descr=""/>
        <xdr:cNvPicPr/>
      </xdr:nvPicPr>
      <xdr:blipFill>
        <a:blip r:embed="rId4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2" name="Imagem 470" descr=""/>
        <xdr:cNvPicPr/>
      </xdr:nvPicPr>
      <xdr:blipFill>
        <a:blip r:embed="rId4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3" name="Imagem 471" descr=""/>
        <xdr:cNvPicPr/>
      </xdr:nvPicPr>
      <xdr:blipFill>
        <a:blip r:embed="rId4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4" name="Imagem 472" descr=""/>
        <xdr:cNvPicPr/>
      </xdr:nvPicPr>
      <xdr:blipFill>
        <a:blip r:embed="rId4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5" name="Imagem 473" descr=""/>
        <xdr:cNvPicPr/>
      </xdr:nvPicPr>
      <xdr:blipFill>
        <a:blip r:embed="rId4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6" name="Imagem 474" descr=""/>
        <xdr:cNvPicPr/>
      </xdr:nvPicPr>
      <xdr:blipFill>
        <a:blip r:embed="rId4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7" name="Imagem 475" descr=""/>
        <xdr:cNvPicPr/>
      </xdr:nvPicPr>
      <xdr:blipFill>
        <a:blip r:embed="rId4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8" name="Imagem 476" descr=""/>
        <xdr:cNvPicPr/>
      </xdr:nvPicPr>
      <xdr:blipFill>
        <a:blip r:embed="rId4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9" name="Imagem 477" descr=""/>
        <xdr:cNvPicPr/>
      </xdr:nvPicPr>
      <xdr:blipFill>
        <a:blip r:embed="rId4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0" name="Imagem 478" descr=""/>
        <xdr:cNvPicPr/>
      </xdr:nvPicPr>
      <xdr:blipFill>
        <a:blip r:embed="rId4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1" name="Imagem 479" descr=""/>
        <xdr:cNvPicPr/>
      </xdr:nvPicPr>
      <xdr:blipFill>
        <a:blip r:embed="rId4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2" name="Imagem 480" descr=""/>
        <xdr:cNvPicPr/>
      </xdr:nvPicPr>
      <xdr:blipFill>
        <a:blip r:embed="rId4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3" name="Imagem 481" descr=""/>
        <xdr:cNvPicPr/>
      </xdr:nvPicPr>
      <xdr:blipFill>
        <a:blip r:embed="rId4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4" name="Imagem 482" descr=""/>
        <xdr:cNvPicPr/>
      </xdr:nvPicPr>
      <xdr:blipFill>
        <a:blip r:embed="rId4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5" name="Imagem 483" descr=""/>
        <xdr:cNvPicPr/>
      </xdr:nvPicPr>
      <xdr:blipFill>
        <a:blip r:embed="rId4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6" name="Imagem 484" descr=""/>
        <xdr:cNvPicPr/>
      </xdr:nvPicPr>
      <xdr:blipFill>
        <a:blip r:embed="rId4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7" name="Imagem 485" descr=""/>
        <xdr:cNvPicPr/>
      </xdr:nvPicPr>
      <xdr:blipFill>
        <a:blip r:embed="rId4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8" name="Imagem 486" descr=""/>
        <xdr:cNvPicPr/>
      </xdr:nvPicPr>
      <xdr:blipFill>
        <a:blip r:embed="rId4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9" name="Imagem 487" descr=""/>
        <xdr:cNvPicPr/>
      </xdr:nvPicPr>
      <xdr:blipFill>
        <a:blip r:embed="rId4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0" name="Imagem 488" descr=""/>
        <xdr:cNvPicPr/>
      </xdr:nvPicPr>
      <xdr:blipFill>
        <a:blip r:embed="rId4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1" name="Imagem 489" descr=""/>
        <xdr:cNvPicPr/>
      </xdr:nvPicPr>
      <xdr:blipFill>
        <a:blip r:embed="rId4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2" name="Imagem 490" descr=""/>
        <xdr:cNvPicPr/>
      </xdr:nvPicPr>
      <xdr:blipFill>
        <a:blip r:embed="rId4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3" name="Imagem 491" descr=""/>
        <xdr:cNvPicPr/>
      </xdr:nvPicPr>
      <xdr:blipFill>
        <a:blip r:embed="rId4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4" name="Imagem 492" descr=""/>
        <xdr:cNvPicPr/>
      </xdr:nvPicPr>
      <xdr:blipFill>
        <a:blip r:embed="rId4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5" name="Imagem 493" descr=""/>
        <xdr:cNvPicPr/>
      </xdr:nvPicPr>
      <xdr:blipFill>
        <a:blip r:embed="rId4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6" name="Imagem 494" descr=""/>
        <xdr:cNvPicPr/>
      </xdr:nvPicPr>
      <xdr:blipFill>
        <a:blip r:embed="rId4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7" name="Imagem 495" descr=""/>
        <xdr:cNvPicPr/>
      </xdr:nvPicPr>
      <xdr:blipFill>
        <a:blip r:embed="rId4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8" name="Imagem 496" descr=""/>
        <xdr:cNvPicPr/>
      </xdr:nvPicPr>
      <xdr:blipFill>
        <a:blip r:embed="rId4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9" name="Imagem 497" descr=""/>
        <xdr:cNvPicPr/>
      </xdr:nvPicPr>
      <xdr:blipFill>
        <a:blip r:embed="rId4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0" name="Imagem 498" descr=""/>
        <xdr:cNvPicPr/>
      </xdr:nvPicPr>
      <xdr:blipFill>
        <a:blip r:embed="rId4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1" name="Imagem 499" descr=""/>
        <xdr:cNvPicPr/>
      </xdr:nvPicPr>
      <xdr:blipFill>
        <a:blip r:embed="rId4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2" name="Imagem 500" descr=""/>
        <xdr:cNvPicPr/>
      </xdr:nvPicPr>
      <xdr:blipFill>
        <a:blip r:embed="rId5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3" name="Imagem 501" descr=""/>
        <xdr:cNvPicPr/>
      </xdr:nvPicPr>
      <xdr:blipFill>
        <a:blip r:embed="rId5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4" name="Imagem 502" descr=""/>
        <xdr:cNvPicPr/>
      </xdr:nvPicPr>
      <xdr:blipFill>
        <a:blip r:embed="rId5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5" name="Imagem 503" descr=""/>
        <xdr:cNvPicPr/>
      </xdr:nvPicPr>
      <xdr:blipFill>
        <a:blip r:embed="rId5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6" name="Imagem 504" descr=""/>
        <xdr:cNvPicPr/>
      </xdr:nvPicPr>
      <xdr:blipFill>
        <a:blip r:embed="rId5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7" name="Imagem 505" descr=""/>
        <xdr:cNvPicPr/>
      </xdr:nvPicPr>
      <xdr:blipFill>
        <a:blip r:embed="rId5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8" name="Imagem 506" descr=""/>
        <xdr:cNvPicPr/>
      </xdr:nvPicPr>
      <xdr:blipFill>
        <a:blip r:embed="rId5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9" name="Imagem 507" descr=""/>
        <xdr:cNvPicPr/>
      </xdr:nvPicPr>
      <xdr:blipFill>
        <a:blip r:embed="rId5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0" name="Imagem 508" descr=""/>
        <xdr:cNvPicPr/>
      </xdr:nvPicPr>
      <xdr:blipFill>
        <a:blip r:embed="rId5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1" name="Imagem 509" descr=""/>
        <xdr:cNvPicPr/>
      </xdr:nvPicPr>
      <xdr:blipFill>
        <a:blip r:embed="rId5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2" name="Imagem 510" descr=""/>
        <xdr:cNvPicPr/>
      </xdr:nvPicPr>
      <xdr:blipFill>
        <a:blip r:embed="rId5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3" name="Imagem 511" descr=""/>
        <xdr:cNvPicPr/>
      </xdr:nvPicPr>
      <xdr:blipFill>
        <a:blip r:embed="rId5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4" name="Imagem 512" descr=""/>
        <xdr:cNvPicPr/>
      </xdr:nvPicPr>
      <xdr:blipFill>
        <a:blip r:embed="rId5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5" name="Imagem 513" descr=""/>
        <xdr:cNvPicPr/>
      </xdr:nvPicPr>
      <xdr:blipFill>
        <a:blip r:embed="rId5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6" name="Imagem 514" descr=""/>
        <xdr:cNvPicPr/>
      </xdr:nvPicPr>
      <xdr:blipFill>
        <a:blip r:embed="rId5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7" name="Imagem 515" descr=""/>
        <xdr:cNvPicPr/>
      </xdr:nvPicPr>
      <xdr:blipFill>
        <a:blip r:embed="rId5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8" name="Imagem 516" descr=""/>
        <xdr:cNvPicPr/>
      </xdr:nvPicPr>
      <xdr:blipFill>
        <a:blip r:embed="rId5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9" name="Imagem 517" descr=""/>
        <xdr:cNvPicPr/>
      </xdr:nvPicPr>
      <xdr:blipFill>
        <a:blip r:embed="rId5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0" name="Imagem 518" descr=""/>
        <xdr:cNvPicPr/>
      </xdr:nvPicPr>
      <xdr:blipFill>
        <a:blip r:embed="rId5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1" name="Imagem 519" descr=""/>
        <xdr:cNvPicPr/>
      </xdr:nvPicPr>
      <xdr:blipFill>
        <a:blip r:embed="rId5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2" name="Imagem 520" descr=""/>
        <xdr:cNvPicPr/>
      </xdr:nvPicPr>
      <xdr:blipFill>
        <a:blip r:embed="rId5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3" name="Imagem 521" descr=""/>
        <xdr:cNvPicPr/>
      </xdr:nvPicPr>
      <xdr:blipFill>
        <a:blip r:embed="rId5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4" name="Imagem 522" descr=""/>
        <xdr:cNvPicPr/>
      </xdr:nvPicPr>
      <xdr:blipFill>
        <a:blip r:embed="rId5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5" name="Imagem 523" descr=""/>
        <xdr:cNvPicPr/>
      </xdr:nvPicPr>
      <xdr:blipFill>
        <a:blip r:embed="rId5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6" name="Imagem 524" descr=""/>
        <xdr:cNvPicPr/>
      </xdr:nvPicPr>
      <xdr:blipFill>
        <a:blip r:embed="rId5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7" name="Imagem 525" descr=""/>
        <xdr:cNvPicPr/>
      </xdr:nvPicPr>
      <xdr:blipFill>
        <a:blip r:embed="rId5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8" name="Imagem 526" descr=""/>
        <xdr:cNvPicPr/>
      </xdr:nvPicPr>
      <xdr:blipFill>
        <a:blip r:embed="rId5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9" name="Imagem 527" descr=""/>
        <xdr:cNvPicPr/>
      </xdr:nvPicPr>
      <xdr:blipFill>
        <a:blip r:embed="rId5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0" name="Imagem 528" descr=""/>
        <xdr:cNvPicPr/>
      </xdr:nvPicPr>
      <xdr:blipFill>
        <a:blip r:embed="rId5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1" name="Imagem 529" descr=""/>
        <xdr:cNvPicPr/>
      </xdr:nvPicPr>
      <xdr:blipFill>
        <a:blip r:embed="rId5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2" name="Imagem 530" descr=""/>
        <xdr:cNvPicPr/>
      </xdr:nvPicPr>
      <xdr:blipFill>
        <a:blip r:embed="rId5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3" name="Imagem 531" descr=""/>
        <xdr:cNvPicPr/>
      </xdr:nvPicPr>
      <xdr:blipFill>
        <a:blip r:embed="rId5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4" name="Imagem 532" descr=""/>
        <xdr:cNvPicPr/>
      </xdr:nvPicPr>
      <xdr:blipFill>
        <a:blip r:embed="rId5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5" name="Imagem 533" descr=""/>
        <xdr:cNvPicPr/>
      </xdr:nvPicPr>
      <xdr:blipFill>
        <a:blip r:embed="rId5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6" name="Imagem 534" descr=""/>
        <xdr:cNvPicPr/>
      </xdr:nvPicPr>
      <xdr:blipFill>
        <a:blip r:embed="rId5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7" name="Imagem 535" descr=""/>
        <xdr:cNvPicPr/>
      </xdr:nvPicPr>
      <xdr:blipFill>
        <a:blip r:embed="rId5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8" name="Imagem 536" descr=""/>
        <xdr:cNvPicPr/>
      </xdr:nvPicPr>
      <xdr:blipFill>
        <a:blip r:embed="rId5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9" name="Imagem 537" descr=""/>
        <xdr:cNvPicPr/>
      </xdr:nvPicPr>
      <xdr:blipFill>
        <a:blip r:embed="rId5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0" name="Imagem 538" descr=""/>
        <xdr:cNvPicPr/>
      </xdr:nvPicPr>
      <xdr:blipFill>
        <a:blip r:embed="rId5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1" name="Imagem 539" descr=""/>
        <xdr:cNvPicPr/>
      </xdr:nvPicPr>
      <xdr:blipFill>
        <a:blip r:embed="rId5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2" name="Imagem 540" descr=""/>
        <xdr:cNvPicPr/>
      </xdr:nvPicPr>
      <xdr:blipFill>
        <a:blip r:embed="rId5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3" name="Imagem 541" descr=""/>
        <xdr:cNvPicPr/>
      </xdr:nvPicPr>
      <xdr:blipFill>
        <a:blip r:embed="rId5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4" name="Imagem 542" descr=""/>
        <xdr:cNvPicPr/>
      </xdr:nvPicPr>
      <xdr:blipFill>
        <a:blip r:embed="rId5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5" name="Imagem 543" descr=""/>
        <xdr:cNvPicPr/>
      </xdr:nvPicPr>
      <xdr:blipFill>
        <a:blip r:embed="rId5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6" name="Imagem 544" descr=""/>
        <xdr:cNvPicPr/>
      </xdr:nvPicPr>
      <xdr:blipFill>
        <a:blip r:embed="rId5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7" name="Imagem 545" descr=""/>
        <xdr:cNvPicPr/>
      </xdr:nvPicPr>
      <xdr:blipFill>
        <a:blip r:embed="rId5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8" name="Imagem 546" descr=""/>
        <xdr:cNvPicPr/>
      </xdr:nvPicPr>
      <xdr:blipFill>
        <a:blip r:embed="rId5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9" name="Imagem 547" descr=""/>
        <xdr:cNvPicPr/>
      </xdr:nvPicPr>
      <xdr:blipFill>
        <a:blip r:embed="rId5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0" name="Imagem 548" descr=""/>
        <xdr:cNvPicPr/>
      </xdr:nvPicPr>
      <xdr:blipFill>
        <a:blip r:embed="rId5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1" name="Imagem 549" descr=""/>
        <xdr:cNvPicPr/>
      </xdr:nvPicPr>
      <xdr:blipFill>
        <a:blip r:embed="rId5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2" name="Imagem 550" descr=""/>
        <xdr:cNvPicPr/>
      </xdr:nvPicPr>
      <xdr:blipFill>
        <a:blip r:embed="rId5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3" name="Imagem 551" descr=""/>
        <xdr:cNvPicPr/>
      </xdr:nvPicPr>
      <xdr:blipFill>
        <a:blip r:embed="rId5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4" name="Imagem 552" descr=""/>
        <xdr:cNvPicPr/>
      </xdr:nvPicPr>
      <xdr:blipFill>
        <a:blip r:embed="rId5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5" name="Imagem 553" descr=""/>
        <xdr:cNvPicPr/>
      </xdr:nvPicPr>
      <xdr:blipFill>
        <a:blip r:embed="rId5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6" name="Imagem 554" descr=""/>
        <xdr:cNvPicPr/>
      </xdr:nvPicPr>
      <xdr:blipFill>
        <a:blip r:embed="rId5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7" name="Imagem 555" descr=""/>
        <xdr:cNvPicPr/>
      </xdr:nvPicPr>
      <xdr:blipFill>
        <a:blip r:embed="rId5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8" name="Imagem 556" descr=""/>
        <xdr:cNvPicPr/>
      </xdr:nvPicPr>
      <xdr:blipFill>
        <a:blip r:embed="rId5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9" name="Imagem 557" descr=""/>
        <xdr:cNvPicPr/>
      </xdr:nvPicPr>
      <xdr:blipFill>
        <a:blip r:embed="rId5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0" name="Imagem 558" descr=""/>
        <xdr:cNvPicPr/>
      </xdr:nvPicPr>
      <xdr:blipFill>
        <a:blip r:embed="rId5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1" name="Imagem 559" descr=""/>
        <xdr:cNvPicPr/>
      </xdr:nvPicPr>
      <xdr:blipFill>
        <a:blip r:embed="rId5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2" name="Imagem 560" descr=""/>
        <xdr:cNvPicPr/>
      </xdr:nvPicPr>
      <xdr:blipFill>
        <a:blip r:embed="rId5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3" name="Imagem 561" descr=""/>
        <xdr:cNvPicPr/>
      </xdr:nvPicPr>
      <xdr:blipFill>
        <a:blip r:embed="rId5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4" name="Imagem 562" descr=""/>
        <xdr:cNvPicPr/>
      </xdr:nvPicPr>
      <xdr:blipFill>
        <a:blip r:embed="rId5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5" name="Imagem 563" descr=""/>
        <xdr:cNvPicPr/>
      </xdr:nvPicPr>
      <xdr:blipFill>
        <a:blip r:embed="rId5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6" name="Imagem 564" descr=""/>
        <xdr:cNvPicPr/>
      </xdr:nvPicPr>
      <xdr:blipFill>
        <a:blip r:embed="rId5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7" name="Imagem 565" descr=""/>
        <xdr:cNvPicPr/>
      </xdr:nvPicPr>
      <xdr:blipFill>
        <a:blip r:embed="rId5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8" name="Imagem 566" descr=""/>
        <xdr:cNvPicPr/>
      </xdr:nvPicPr>
      <xdr:blipFill>
        <a:blip r:embed="rId5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9" name="Imagem 567" descr=""/>
        <xdr:cNvPicPr/>
      </xdr:nvPicPr>
      <xdr:blipFill>
        <a:blip r:embed="rId5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0" name="Imagem 568" descr=""/>
        <xdr:cNvPicPr/>
      </xdr:nvPicPr>
      <xdr:blipFill>
        <a:blip r:embed="rId5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1" name="Imagem 569" descr=""/>
        <xdr:cNvPicPr/>
      </xdr:nvPicPr>
      <xdr:blipFill>
        <a:blip r:embed="rId5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2" name="Imagem 570" descr=""/>
        <xdr:cNvPicPr/>
      </xdr:nvPicPr>
      <xdr:blipFill>
        <a:blip r:embed="rId5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3" name="Imagem 571" descr=""/>
        <xdr:cNvPicPr/>
      </xdr:nvPicPr>
      <xdr:blipFill>
        <a:blip r:embed="rId5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4" name="Imagem 572" descr=""/>
        <xdr:cNvPicPr/>
      </xdr:nvPicPr>
      <xdr:blipFill>
        <a:blip r:embed="rId5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5" name="Imagem 573" descr=""/>
        <xdr:cNvPicPr/>
      </xdr:nvPicPr>
      <xdr:blipFill>
        <a:blip r:embed="rId5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6" name="Imagem 574" descr=""/>
        <xdr:cNvPicPr/>
      </xdr:nvPicPr>
      <xdr:blipFill>
        <a:blip r:embed="rId5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7" name="Imagem 575" descr=""/>
        <xdr:cNvPicPr/>
      </xdr:nvPicPr>
      <xdr:blipFill>
        <a:blip r:embed="rId5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8" name="Imagem 576" descr=""/>
        <xdr:cNvPicPr/>
      </xdr:nvPicPr>
      <xdr:blipFill>
        <a:blip r:embed="rId5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9" name="Imagem 577" descr=""/>
        <xdr:cNvPicPr/>
      </xdr:nvPicPr>
      <xdr:blipFill>
        <a:blip r:embed="rId5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0" name="Imagem 578" descr=""/>
        <xdr:cNvPicPr/>
      </xdr:nvPicPr>
      <xdr:blipFill>
        <a:blip r:embed="rId5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1" name="Imagem 579" descr=""/>
        <xdr:cNvPicPr/>
      </xdr:nvPicPr>
      <xdr:blipFill>
        <a:blip r:embed="rId5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2" name="Imagem 580" descr=""/>
        <xdr:cNvPicPr/>
      </xdr:nvPicPr>
      <xdr:blipFill>
        <a:blip r:embed="rId5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3" name="Imagem 581" descr=""/>
        <xdr:cNvPicPr/>
      </xdr:nvPicPr>
      <xdr:blipFill>
        <a:blip r:embed="rId5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4" name="Imagem 582" descr=""/>
        <xdr:cNvPicPr/>
      </xdr:nvPicPr>
      <xdr:blipFill>
        <a:blip r:embed="rId5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5" name="Imagem 583" descr=""/>
        <xdr:cNvPicPr/>
      </xdr:nvPicPr>
      <xdr:blipFill>
        <a:blip r:embed="rId5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6" name="Imagem 584" descr=""/>
        <xdr:cNvPicPr/>
      </xdr:nvPicPr>
      <xdr:blipFill>
        <a:blip r:embed="rId5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7" name="Imagem 585" descr=""/>
        <xdr:cNvPicPr/>
      </xdr:nvPicPr>
      <xdr:blipFill>
        <a:blip r:embed="rId5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8" name="Imagem 586" descr=""/>
        <xdr:cNvPicPr/>
      </xdr:nvPicPr>
      <xdr:blipFill>
        <a:blip r:embed="rId5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9" name="Imagem 587" descr=""/>
        <xdr:cNvPicPr/>
      </xdr:nvPicPr>
      <xdr:blipFill>
        <a:blip r:embed="rId5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0" name="Imagem 588" descr=""/>
        <xdr:cNvPicPr/>
      </xdr:nvPicPr>
      <xdr:blipFill>
        <a:blip r:embed="rId5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1" name="Imagem 589" descr=""/>
        <xdr:cNvPicPr/>
      </xdr:nvPicPr>
      <xdr:blipFill>
        <a:blip r:embed="rId5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2" name="Imagem 590" descr=""/>
        <xdr:cNvPicPr/>
      </xdr:nvPicPr>
      <xdr:blipFill>
        <a:blip r:embed="rId5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3" name="Imagem 591" descr=""/>
        <xdr:cNvPicPr/>
      </xdr:nvPicPr>
      <xdr:blipFill>
        <a:blip r:embed="rId5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4" name="Imagem 592" descr=""/>
        <xdr:cNvPicPr/>
      </xdr:nvPicPr>
      <xdr:blipFill>
        <a:blip r:embed="rId5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5" name="Imagem 593" descr=""/>
        <xdr:cNvPicPr/>
      </xdr:nvPicPr>
      <xdr:blipFill>
        <a:blip r:embed="rId5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6" name="Imagem 594" descr=""/>
        <xdr:cNvPicPr/>
      </xdr:nvPicPr>
      <xdr:blipFill>
        <a:blip r:embed="rId5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7" name="Imagem 595" descr=""/>
        <xdr:cNvPicPr/>
      </xdr:nvPicPr>
      <xdr:blipFill>
        <a:blip r:embed="rId5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8" name="Imagem 596" descr=""/>
        <xdr:cNvPicPr/>
      </xdr:nvPicPr>
      <xdr:blipFill>
        <a:blip r:embed="rId5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9" name="Imagem 597" descr=""/>
        <xdr:cNvPicPr/>
      </xdr:nvPicPr>
      <xdr:blipFill>
        <a:blip r:embed="rId5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0" name="Imagem 598" descr=""/>
        <xdr:cNvPicPr/>
      </xdr:nvPicPr>
      <xdr:blipFill>
        <a:blip r:embed="rId5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1" name="Imagem 599" descr=""/>
        <xdr:cNvPicPr/>
      </xdr:nvPicPr>
      <xdr:blipFill>
        <a:blip r:embed="rId5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2" name="Imagem 600" descr=""/>
        <xdr:cNvPicPr/>
      </xdr:nvPicPr>
      <xdr:blipFill>
        <a:blip r:embed="rId6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3" name="Imagem 601" descr=""/>
        <xdr:cNvPicPr/>
      </xdr:nvPicPr>
      <xdr:blipFill>
        <a:blip r:embed="rId6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4" name="Imagem 602" descr=""/>
        <xdr:cNvPicPr/>
      </xdr:nvPicPr>
      <xdr:blipFill>
        <a:blip r:embed="rId6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5" name="Imagem 603" descr=""/>
        <xdr:cNvPicPr/>
      </xdr:nvPicPr>
      <xdr:blipFill>
        <a:blip r:embed="rId6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6" name="Imagem 604" descr=""/>
        <xdr:cNvPicPr/>
      </xdr:nvPicPr>
      <xdr:blipFill>
        <a:blip r:embed="rId6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7" name="Imagem 605" descr=""/>
        <xdr:cNvPicPr/>
      </xdr:nvPicPr>
      <xdr:blipFill>
        <a:blip r:embed="rId6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8" name="Imagem 606" descr=""/>
        <xdr:cNvPicPr/>
      </xdr:nvPicPr>
      <xdr:blipFill>
        <a:blip r:embed="rId6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9" name="Imagem 607" descr=""/>
        <xdr:cNvPicPr/>
      </xdr:nvPicPr>
      <xdr:blipFill>
        <a:blip r:embed="rId6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0" name="Imagem 608" descr=""/>
        <xdr:cNvPicPr/>
      </xdr:nvPicPr>
      <xdr:blipFill>
        <a:blip r:embed="rId6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1" name="Imagem 609" descr=""/>
        <xdr:cNvPicPr/>
      </xdr:nvPicPr>
      <xdr:blipFill>
        <a:blip r:embed="rId6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2" name="Imagem 610" descr=""/>
        <xdr:cNvPicPr/>
      </xdr:nvPicPr>
      <xdr:blipFill>
        <a:blip r:embed="rId6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3" name="Imagem 611" descr=""/>
        <xdr:cNvPicPr/>
      </xdr:nvPicPr>
      <xdr:blipFill>
        <a:blip r:embed="rId6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4" name="Imagem 612" descr=""/>
        <xdr:cNvPicPr/>
      </xdr:nvPicPr>
      <xdr:blipFill>
        <a:blip r:embed="rId6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5" name="Imagem 613" descr=""/>
        <xdr:cNvPicPr/>
      </xdr:nvPicPr>
      <xdr:blipFill>
        <a:blip r:embed="rId6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6" name="Imagem 614" descr=""/>
        <xdr:cNvPicPr/>
      </xdr:nvPicPr>
      <xdr:blipFill>
        <a:blip r:embed="rId6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7" name="Imagem 615" descr=""/>
        <xdr:cNvPicPr/>
      </xdr:nvPicPr>
      <xdr:blipFill>
        <a:blip r:embed="rId6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8" name="Imagem 616" descr=""/>
        <xdr:cNvPicPr/>
      </xdr:nvPicPr>
      <xdr:blipFill>
        <a:blip r:embed="rId6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9" name="Imagem 617" descr=""/>
        <xdr:cNvPicPr/>
      </xdr:nvPicPr>
      <xdr:blipFill>
        <a:blip r:embed="rId6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0" name="Imagem 618" descr=""/>
        <xdr:cNvPicPr/>
      </xdr:nvPicPr>
      <xdr:blipFill>
        <a:blip r:embed="rId6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1" name="Imagem 619" descr=""/>
        <xdr:cNvPicPr/>
      </xdr:nvPicPr>
      <xdr:blipFill>
        <a:blip r:embed="rId6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2" name="Imagem 620" descr=""/>
        <xdr:cNvPicPr/>
      </xdr:nvPicPr>
      <xdr:blipFill>
        <a:blip r:embed="rId6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3" name="Imagem 621" descr=""/>
        <xdr:cNvPicPr/>
      </xdr:nvPicPr>
      <xdr:blipFill>
        <a:blip r:embed="rId6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4" name="Imagem 622" descr=""/>
        <xdr:cNvPicPr/>
      </xdr:nvPicPr>
      <xdr:blipFill>
        <a:blip r:embed="rId6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5" name="Imagem 623" descr=""/>
        <xdr:cNvPicPr/>
      </xdr:nvPicPr>
      <xdr:blipFill>
        <a:blip r:embed="rId6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6" name="Imagem 624" descr=""/>
        <xdr:cNvPicPr/>
      </xdr:nvPicPr>
      <xdr:blipFill>
        <a:blip r:embed="rId6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7" name="Imagem 625" descr=""/>
        <xdr:cNvPicPr/>
      </xdr:nvPicPr>
      <xdr:blipFill>
        <a:blip r:embed="rId6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8" name="Imagem 626" descr=""/>
        <xdr:cNvPicPr/>
      </xdr:nvPicPr>
      <xdr:blipFill>
        <a:blip r:embed="rId6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9" name="Imagem 627" descr=""/>
        <xdr:cNvPicPr/>
      </xdr:nvPicPr>
      <xdr:blipFill>
        <a:blip r:embed="rId6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0" name="Imagem 628" descr=""/>
        <xdr:cNvPicPr/>
      </xdr:nvPicPr>
      <xdr:blipFill>
        <a:blip r:embed="rId6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1" name="Imagem 629" descr=""/>
        <xdr:cNvPicPr/>
      </xdr:nvPicPr>
      <xdr:blipFill>
        <a:blip r:embed="rId6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2" name="Imagem 630" descr=""/>
        <xdr:cNvPicPr/>
      </xdr:nvPicPr>
      <xdr:blipFill>
        <a:blip r:embed="rId6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3" name="Imagem 631" descr=""/>
        <xdr:cNvPicPr/>
      </xdr:nvPicPr>
      <xdr:blipFill>
        <a:blip r:embed="rId6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4" name="Imagem 632" descr=""/>
        <xdr:cNvPicPr/>
      </xdr:nvPicPr>
      <xdr:blipFill>
        <a:blip r:embed="rId6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5" name="Imagem 633" descr=""/>
        <xdr:cNvPicPr/>
      </xdr:nvPicPr>
      <xdr:blipFill>
        <a:blip r:embed="rId6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6" name="Imagem 634" descr=""/>
        <xdr:cNvPicPr/>
      </xdr:nvPicPr>
      <xdr:blipFill>
        <a:blip r:embed="rId6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7" name="Imagem 635" descr=""/>
        <xdr:cNvPicPr/>
      </xdr:nvPicPr>
      <xdr:blipFill>
        <a:blip r:embed="rId6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8" name="Imagem 636" descr=""/>
        <xdr:cNvPicPr/>
      </xdr:nvPicPr>
      <xdr:blipFill>
        <a:blip r:embed="rId6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9" name="Imagem 637" descr=""/>
        <xdr:cNvPicPr/>
      </xdr:nvPicPr>
      <xdr:blipFill>
        <a:blip r:embed="rId6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0" name="Imagem 638" descr=""/>
        <xdr:cNvPicPr/>
      </xdr:nvPicPr>
      <xdr:blipFill>
        <a:blip r:embed="rId6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1" name="Imagem 639" descr=""/>
        <xdr:cNvPicPr/>
      </xdr:nvPicPr>
      <xdr:blipFill>
        <a:blip r:embed="rId6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2" name="Imagem 640" descr=""/>
        <xdr:cNvPicPr/>
      </xdr:nvPicPr>
      <xdr:blipFill>
        <a:blip r:embed="rId6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3" name="Imagem 641" descr=""/>
        <xdr:cNvPicPr/>
      </xdr:nvPicPr>
      <xdr:blipFill>
        <a:blip r:embed="rId6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4" name="Imagem 642" descr=""/>
        <xdr:cNvPicPr/>
      </xdr:nvPicPr>
      <xdr:blipFill>
        <a:blip r:embed="rId6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5" name="Imagem 643" descr=""/>
        <xdr:cNvPicPr/>
      </xdr:nvPicPr>
      <xdr:blipFill>
        <a:blip r:embed="rId6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6" name="Imagem 644" descr=""/>
        <xdr:cNvPicPr/>
      </xdr:nvPicPr>
      <xdr:blipFill>
        <a:blip r:embed="rId6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7" name="Imagem 645" descr=""/>
        <xdr:cNvPicPr/>
      </xdr:nvPicPr>
      <xdr:blipFill>
        <a:blip r:embed="rId6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8" name="Imagem 646" descr=""/>
        <xdr:cNvPicPr/>
      </xdr:nvPicPr>
      <xdr:blipFill>
        <a:blip r:embed="rId6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9" name="Imagem 647" descr=""/>
        <xdr:cNvPicPr/>
      </xdr:nvPicPr>
      <xdr:blipFill>
        <a:blip r:embed="rId6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0" name="Imagem 648" descr=""/>
        <xdr:cNvPicPr/>
      </xdr:nvPicPr>
      <xdr:blipFill>
        <a:blip r:embed="rId6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1" name="Imagem 649" descr=""/>
        <xdr:cNvPicPr/>
      </xdr:nvPicPr>
      <xdr:blipFill>
        <a:blip r:embed="rId6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2" name="Imagem 650" descr=""/>
        <xdr:cNvPicPr/>
      </xdr:nvPicPr>
      <xdr:blipFill>
        <a:blip r:embed="rId6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3" name="Imagem 651" descr=""/>
        <xdr:cNvPicPr/>
      </xdr:nvPicPr>
      <xdr:blipFill>
        <a:blip r:embed="rId6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4" name="Imagem 652" descr=""/>
        <xdr:cNvPicPr/>
      </xdr:nvPicPr>
      <xdr:blipFill>
        <a:blip r:embed="rId6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5" name="Imagem 653" descr=""/>
        <xdr:cNvPicPr/>
      </xdr:nvPicPr>
      <xdr:blipFill>
        <a:blip r:embed="rId6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6" name="Imagem 654" descr=""/>
        <xdr:cNvPicPr/>
      </xdr:nvPicPr>
      <xdr:blipFill>
        <a:blip r:embed="rId6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7" name="Imagem 655" descr=""/>
        <xdr:cNvPicPr/>
      </xdr:nvPicPr>
      <xdr:blipFill>
        <a:blip r:embed="rId6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8" name="Imagem 656" descr=""/>
        <xdr:cNvPicPr/>
      </xdr:nvPicPr>
      <xdr:blipFill>
        <a:blip r:embed="rId6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9" name="Imagem 657" descr=""/>
        <xdr:cNvPicPr/>
      </xdr:nvPicPr>
      <xdr:blipFill>
        <a:blip r:embed="rId6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0" name="Imagem 658" descr=""/>
        <xdr:cNvPicPr/>
      </xdr:nvPicPr>
      <xdr:blipFill>
        <a:blip r:embed="rId6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1" name="Imagem 659" descr=""/>
        <xdr:cNvPicPr/>
      </xdr:nvPicPr>
      <xdr:blipFill>
        <a:blip r:embed="rId6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2" name="Imagem 660" descr=""/>
        <xdr:cNvPicPr/>
      </xdr:nvPicPr>
      <xdr:blipFill>
        <a:blip r:embed="rId6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3" name="Imagem 661" descr=""/>
        <xdr:cNvPicPr/>
      </xdr:nvPicPr>
      <xdr:blipFill>
        <a:blip r:embed="rId6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4" name="Imagem 662" descr=""/>
        <xdr:cNvPicPr/>
      </xdr:nvPicPr>
      <xdr:blipFill>
        <a:blip r:embed="rId6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5" name="Imagem 663" descr=""/>
        <xdr:cNvPicPr/>
      </xdr:nvPicPr>
      <xdr:blipFill>
        <a:blip r:embed="rId6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6" name="Imagem 664" descr=""/>
        <xdr:cNvPicPr/>
      </xdr:nvPicPr>
      <xdr:blipFill>
        <a:blip r:embed="rId6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7" name="Imagem 665" descr=""/>
        <xdr:cNvPicPr/>
      </xdr:nvPicPr>
      <xdr:blipFill>
        <a:blip r:embed="rId6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8" name="Imagem 666" descr=""/>
        <xdr:cNvPicPr/>
      </xdr:nvPicPr>
      <xdr:blipFill>
        <a:blip r:embed="rId6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9" name="Imagem 667" descr=""/>
        <xdr:cNvPicPr/>
      </xdr:nvPicPr>
      <xdr:blipFill>
        <a:blip r:embed="rId6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0" name="Imagem 668" descr=""/>
        <xdr:cNvPicPr/>
      </xdr:nvPicPr>
      <xdr:blipFill>
        <a:blip r:embed="rId6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1" name="Imagem 669" descr=""/>
        <xdr:cNvPicPr/>
      </xdr:nvPicPr>
      <xdr:blipFill>
        <a:blip r:embed="rId6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2" name="Imagem 670" descr=""/>
        <xdr:cNvPicPr/>
      </xdr:nvPicPr>
      <xdr:blipFill>
        <a:blip r:embed="rId6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3" name="Imagem 671" descr=""/>
        <xdr:cNvPicPr/>
      </xdr:nvPicPr>
      <xdr:blipFill>
        <a:blip r:embed="rId6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4" name="Imagem 672" descr=""/>
        <xdr:cNvPicPr/>
      </xdr:nvPicPr>
      <xdr:blipFill>
        <a:blip r:embed="rId6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5" name="Imagem 673" descr=""/>
        <xdr:cNvPicPr/>
      </xdr:nvPicPr>
      <xdr:blipFill>
        <a:blip r:embed="rId6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6" name="Imagem 674" descr=""/>
        <xdr:cNvPicPr/>
      </xdr:nvPicPr>
      <xdr:blipFill>
        <a:blip r:embed="rId6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7" name="Imagem 675" descr=""/>
        <xdr:cNvPicPr/>
      </xdr:nvPicPr>
      <xdr:blipFill>
        <a:blip r:embed="rId6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8" name="Imagem 676" descr=""/>
        <xdr:cNvPicPr/>
      </xdr:nvPicPr>
      <xdr:blipFill>
        <a:blip r:embed="rId6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9" name="Imagem 677" descr=""/>
        <xdr:cNvPicPr/>
      </xdr:nvPicPr>
      <xdr:blipFill>
        <a:blip r:embed="rId6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0" name="Imagem 678" descr=""/>
        <xdr:cNvPicPr/>
      </xdr:nvPicPr>
      <xdr:blipFill>
        <a:blip r:embed="rId6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1" name="Imagem 679" descr=""/>
        <xdr:cNvPicPr/>
      </xdr:nvPicPr>
      <xdr:blipFill>
        <a:blip r:embed="rId6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2" name="Imagem 680" descr=""/>
        <xdr:cNvPicPr/>
      </xdr:nvPicPr>
      <xdr:blipFill>
        <a:blip r:embed="rId6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3" name="Imagem 681" descr=""/>
        <xdr:cNvPicPr/>
      </xdr:nvPicPr>
      <xdr:blipFill>
        <a:blip r:embed="rId6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4" name="Imagem 682" descr=""/>
        <xdr:cNvPicPr/>
      </xdr:nvPicPr>
      <xdr:blipFill>
        <a:blip r:embed="rId6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5" name="Imagem 683" descr=""/>
        <xdr:cNvPicPr/>
      </xdr:nvPicPr>
      <xdr:blipFill>
        <a:blip r:embed="rId6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6" name="Imagem 684" descr=""/>
        <xdr:cNvPicPr/>
      </xdr:nvPicPr>
      <xdr:blipFill>
        <a:blip r:embed="rId6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7" name="Imagem 685" descr=""/>
        <xdr:cNvPicPr/>
      </xdr:nvPicPr>
      <xdr:blipFill>
        <a:blip r:embed="rId6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8" name="Imagem 686" descr=""/>
        <xdr:cNvPicPr/>
      </xdr:nvPicPr>
      <xdr:blipFill>
        <a:blip r:embed="rId6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9" name="Imagem 687" descr=""/>
        <xdr:cNvPicPr/>
      </xdr:nvPicPr>
      <xdr:blipFill>
        <a:blip r:embed="rId6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0" name="Imagem 688" descr=""/>
        <xdr:cNvPicPr/>
      </xdr:nvPicPr>
      <xdr:blipFill>
        <a:blip r:embed="rId6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1" name="Imagem 689" descr=""/>
        <xdr:cNvPicPr/>
      </xdr:nvPicPr>
      <xdr:blipFill>
        <a:blip r:embed="rId6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2" name="Imagem 690" descr=""/>
        <xdr:cNvPicPr/>
      </xdr:nvPicPr>
      <xdr:blipFill>
        <a:blip r:embed="rId6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3" name="Imagem 691" descr=""/>
        <xdr:cNvPicPr/>
      </xdr:nvPicPr>
      <xdr:blipFill>
        <a:blip r:embed="rId6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4" name="Imagem 692" descr=""/>
        <xdr:cNvPicPr/>
      </xdr:nvPicPr>
      <xdr:blipFill>
        <a:blip r:embed="rId6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5" name="Imagem 693" descr=""/>
        <xdr:cNvPicPr/>
      </xdr:nvPicPr>
      <xdr:blipFill>
        <a:blip r:embed="rId6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6" name="Imagem 694" descr=""/>
        <xdr:cNvPicPr/>
      </xdr:nvPicPr>
      <xdr:blipFill>
        <a:blip r:embed="rId6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7" name="Imagem 695" descr=""/>
        <xdr:cNvPicPr/>
      </xdr:nvPicPr>
      <xdr:blipFill>
        <a:blip r:embed="rId6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8" name="Imagem 696" descr=""/>
        <xdr:cNvPicPr/>
      </xdr:nvPicPr>
      <xdr:blipFill>
        <a:blip r:embed="rId6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9" name="Imagem 697" descr=""/>
        <xdr:cNvPicPr/>
      </xdr:nvPicPr>
      <xdr:blipFill>
        <a:blip r:embed="rId6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0" name="Imagem 698" descr=""/>
        <xdr:cNvPicPr/>
      </xdr:nvPicPr>
      <xdr:blipFill>
        <a:blip r:embed="rId6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1" name="Imagem 699" descr=""/>
        <xdr:cNvPicPr/>
      </xdr:nvPicPr>
      <xdr:blipFill>
        <a:blip r:embed="rId6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2" name="Imagem 700" descr=""/>
        <xdr:cNvPicPr/>
      </xdr:nvPicPr>
      <xdr:blipFill>
        <a:blip r:embed="rId7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3" name="Imagem 701" descr=""/>
        <xdr:cNvPicPr/>
      </xdr:nvPicPr>
      <xdr:blipFill>
        <a:blip r:embed="rId7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4" name="Imagem 702" descr=""/>
        <xdr:cNvPicPr/>
      </xdr:nvPicPr>
      <xdr:blipFill>
        <a:blip r:embed="rId7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5" name="Imagem 703" descr=""/>
        <xdr:cNvPicPr/>
      </xdr:nvPicPr>
      <xdr:blipFill>
        <a:blip r:embed="rId7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6" name="Imagem 704" descr=""/>
        <xdr:cNvPicPr/>
      </xdr:nvPicPr>
      <xdr:blipFill>
        <a:blip r:embed="rId7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7" name="Imagem 705" descr=""/>
        <xdr:cNvPicPr/>
      </xdr:nvPicPr>
      <xdr:blipFill>
        <a:blip r:embed="rId7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8" name="Imagem 706" descr=""/>
        <xdr:cNvPicPr/>
      </xdr:nvPicPr>
      <xdr:blipFill>
        <a:blip r:embed="rId7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9" name="Imagem 707" descr=""/>
        <xdr:cNvPicPr/>
      </xdr:nvPicPr>
      <xdr:blipFill>
        <a:blip r:embed="rId7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0" name="Imagem 708" descr=""/>
        <xdr:cNvPicPr/>
      </xdr:nvPicPr>
      <xdr:blipFill>
        <a:blip r:embed="rId7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1" name="Imagem 709" descr=""/>
        <xdr:cNvPicPr/>
      </xdr:nvPicPr>
      <xdr:blipFill>
        <a:blip r:embed="rId7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2" name="Imagem 710" descr=""/>
        <xdr:cNvPicPr/>
      </xdr:nvPicPr>
      <xdr:blipFill>
        <a:blip r:embed="rId7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3" name="Imagem 711" descr=""/>
        <xdr:cNvPicPr/>
      </xdr:nvPicPr>
      <xdr:blipFill>
        <a:blip r:embed="rId7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4" name="Imagem 712" descr=""/>
        <xdr:cNvPicPr/>
      </xdr:nvPicPr>
      <xdr:blipFill>
        <a:blip r:embed="rId7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5" name="Imagem 713" descr=""/>
        <xdr:cNvPicPr/>
      </xdr:nvPicPr>
      <xdr:blipFill>
        <a:blip r:embed="rId7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6" name="Imagem 714" descr=""/>
        <xdr:cNvPicPr/>
      </xdr:nvPicPr>
      <xdr:blipFill>
        <a:blip r:embed="rId7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7" name="Imagem 715" descr=""/>
        <xdr:cNvPicPr/>
      </xdr:nvPicPr>
      <xdr:blipFill>
        <a:blip r:embed="rId7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8" name="Imagem 716" descr=""/>
        <xdr:cNvPicPr/>
      </xdr:nvPicPr>
      <xdr:blipFill>
        <a:blip r:embed="rId7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9" name="Imagem 717" descr=""/>
        <xdr:cNvPicPr/>
      </xdr:nvPicPr>
      <xdr:blipFill>
        <a:blip r:embed="rId7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0" name="Imagem 718" descr=""/>
        <xdr:cNvPicPr/>
      </xdr:nvPicPr>
      <xdr:blipFill>
        <a:blip r:embed="rId7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1" name="Imagem 719" descr=""/>
        <xdr:cNvPicPr/>
      </xdr:nvPicPr>
      <xdr:blipFill>
        <a:blip r:embed="rId7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2" name="Imagem 720" descr=""/>
        <xdr:cNvPicPr/>
      </xdr:nvPicPr>
      <xdr:blipFill>
        <a:blip r:embed="rId7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3" name="Imagem 721" descr=""/>
        <xdr:cNvPicPr/>
      </xdr:nvPicPr>
      <xdr:blipFill>
        <a:blip r:embed="rId7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4" name="Imagem 722" descr=""/>
        <xdr:cNvPicPr/>
      </xdr:nvPicPr>
      <xdr:blipFill>
        <a:blip r:embed="rId7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5" name="Imagem 723" descr=""/>
        <xdr:cNvPicPr/>
      </xdr:nvPicPr>
      <xdr:blipFill>
        <a:blip r:embed="rId7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6" name="Imagem 724" descr=""/>
        <xdr:cNvPicPr/>
      </xdr:nvPicPr>
      <xdr:blipFill>
        <a:blip r:embed="rId7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7" name="Imagem 725" descr=""/>
        <xdr:cNvPicPr/>
      </xdr:nvPicPr>
      <xdr:blipFill>
        <a:blip r:embed="rId7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8" name="Imagem 726" descr=""/>
        <xdr:cNvPicPr/>
      </xdr:nvPicPr>
      <xdr:blipFill>
        <a:blip r:embed="rId7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9" name="Imagem 727" descr=""/>
        <xdr:cNvPicPr/>
      </xdr:nvPicPr>
      <xdr:blipFill>
        <a:blip r:embed="rId7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0" name="Imagem 728" descr=""/>
        <xdr:cNvPicPr/>
      </xdr:nvPicPr>
      <xdr:blipFill>
        <a:blip r:embed="rId7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1" name="Imagem 729" descr=""/>
        <xdr:cNvPicPr/>
      </xdr:nvPicPr>
      <xdr:blipFill>
        <a:blip r:embed="rId7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2" name="Imagem 730" descr=""/>
        <xdr:cNvPicPr/>
      </xdr:nvPicPr>
      <xdr:blipFill>
        <a:blip r:embed="rId7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3" name="Imagem 731" descr=""/>
        <xdr:cNvPicPr/>
      </xdr:nvPicPr>
      <xdr:blipFill>
        <a:blip r:embed="rId7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4" name="Imagem 732" descr=""/>
        <xdr:cNvPicPr/>
      </xdr:nvPicPr>
      <xdr:blipFill>
        <a:blip r:embed="rId7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5" name="Imagem 733" descr=""/>
        <xdr:cNvPicPr/>
      </xdr:nvPicPr>
      <xdr:blipFill>
        <a:blip r:embed="rId7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6" name="Imagem 734" descr=""/>
        <xdr:cNvPicPr/>
      </xdr:nvPicPr>
      <xdr:blipFill>
        <a:blip r:embed="rId7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7" name="Imagem 735" descr=""/>
        <xdr:cNvPicPr/>
      </xdr:nvPicPr>
      <xdr:blipFill>
        <a:blip r:embed="rId7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8" name="Imagem 736" descr=""/>
        <xdr:cNvPicPr/>
      </xdr:nvPicPr>
      <xdr:blipFill>
        <a:blip r:embed="rId7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9" name="Imagem 737" descr=""/>
        <xdr:cNvPicPr/>
      </xdr:nvPicPr>
      <xdr:blipFill>
        <a:blip r:embed="rId7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0" name="Imagem 738" descr=""/>
        <xdr:cNvPicPr/>
      </xdr:nvPicPr>
      <xdr:blipFill>
        <a:blip r:embed="rId7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1" name="Imagem 739" descr=""/>
        <xdr:cNvPicPr/>
      </xdr:nvPicPr>
      <xdr:blipFill>
        <a:blip r:embed="rId7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2" name="Imagem 740" descr=""/>
        <xdr:cNvPicPr/>
      </xdr:nvPicPr>
      <xdr:blipFill>
        <a:blip r:embed="rId7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3" name="Imagem 741" descr=""/>
        <xdr:cNvPicPr/>
      </xdr:nvPicPr>
      <xdr:blipFill>
        <a:blip r:embed="rId7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4" name="Imagem 742" descr=""/>
        <xdr:cNvPicPr/>
      </xdr:nvPicPr>
      <xdr:blipFill>
        <a:blip r:embed="rId7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5" name="Imagem 743" descr=""/>
        <xdr:cNvPicPr/>
      </xdr:nvPicPr>
      <xdr:blipFill>
        <a:blip r:embed="rId7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6" name="Imagem 744" descr=""/>
        <xdr:cNvPicPr/>
      </xdr:nvPicPr>
      <xdr:blipFill>
        <a:blip r:embed="rId7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7" name="Imagem 745" descr=""/>
        <xdr:cNvPicPr/>
      </xdr:nvPicPr>
      <xdr:blipFill>
        <a:blip r:embed="rId7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8" name="Imagem 746" descr=""/>
        <xdr:cNvPicPr/>
      </xdr:nvPicPr>
      <xdr:blipFill>
        <a:blip r:embed="rId7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9" name="Imagem 747" descr=""/>
        <xdr:cNvPicPr/>
      </xdr:nvPicPr>
      <xdr:blipFill>
        <a:blip r:embed="rId7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0" name="Imagem 748" descr=""/>
        <xdr:cNvPicPr/>
      </xdr:nvPicPr>
      <xdr:blipFill>
        <a:blip r:embed="rId7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1" name="Imagem 749" descr=""/>
        <xdr:cNvPicPr/>
      </xdr:nvPicPr>
      <xdr:blipFill>
        <a:blip r:embed="rId7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2" name="Imagem 750" descr=""/>
        <xdr:cNvPicPr/>
      </xdr:nvPicPr>
      <xdr:blipFill>
        <a:blip r:embed="rId7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3" name="Imagem 751" descr=""/>
        <xdr:cNvPicPr/>
      </xdr:nvPicPr>
      <xdr:blipFill>
        <a:blip r:embed="rId7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4" name="Imagem 752" descr=""/>
        <xdr:cNvPicPr/>
      </xdr:nvPicPr>
      <xdr:blipFill>
        <a:blip r:embed="rId7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5" name="Imagem 753" descr=""/>
        <xdr:cNvPicPr/>
      </xdr:nvPicPr>
      <xdr:blipFill>
        <a:blip r:embed="rId7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6" name="Imagem 754" descr=""/>
        <xdr:cNvPicPr/>
      </xdr:nvPicPr>
      <xdr:blipFill>
        <a:blip r:embed="rId7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7" name="Imagem 755" descr=""/>
        <xdr:cNvPicPr/>
      </xdr:nvPicPr>
      <xdr:blipFill>
        <a:blip r:embed="rId7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8" name="Imagem 756" descr=""/>
        <xdr:cNvPicPr/>
      </xdr:nvPicPr>
      <xdr:blipFill>
        <a:blip r:embed="rId7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9" name="Imagem 757" descr=""/>
        <xdr:cNvPicPr/>
      </xdr:nvPicPr>
      <xdr:blipFill>
        <a:blip r:embed="rId7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0" name="Imagem 758" descr=""/>
        <xdr:cNvPicPr/>
      </xdr:nvPicPr>
      <xdr:blipFill>
        <a:blip r:embed="rId7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1" name="Imagem 759" descr=""/>
        <xdr:cNvPicPr/>
      </xdr:nvPicPr>
      <xdr:blipFill>
        <a:blip r:embed="rId7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2" name="Imagem 760" descr=""/>
        <xdr:cNvPicPr/>
      </xdr:nvPicPr>
      <xdr:blipFill>
        <a:blip r:embed="rId7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3" name="Imagem 761" descr=""/>
        <xdr:cNvPicPr/>
      </xdr:nvPicPr>
      <xdr:blipFill>
        <a:blip r:embed="rId7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4" name="Imagem 762" descr=""/>
        <xdr:cNvPicPr/>
      </xdr:nvPicPr>
      <xdr:blipFill>
        <a:blip r:embed="rId7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5" name="Imagem 763" descr=""/>
        <xdr:cNvPicPr/>
      </xdr:nvPicPr>
      <xdr:blipFill>
        <a:blip r:embed="rId7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6" name="Imagem 764" descr=""/>
        <xdr:cNvPicPr/>
      </xdr:nvPicPr>
      <xdr:blipFill>
        <a:blip r:embed="rId7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7" name="Imagem 765" descr=""/>
        <xdr:cNvPicPr/>
      </xdr:nvPicPr>
      <xdr:blipFill>
        <a:blip r:embed="rId7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8" name="Imagem 766" descr=""/>
        <xdr:cNvPicPr/>
      </xdr:nvPicPr>
      <xdr:blipFill>
        <a:blip r:embed="rId7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9" name="Imagem 767" descr=""/>
        <xdr:cNvPicPr/>
      </xdr:nvPicPr>
      <xdr:blipFill>
        <a:blip r:embed="rId7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0" name="Imagem 768" descr=""/>
        <xdr:cNvPicPr/>
      </xdr:nvPicPr>
      <xdr:blipFill>
        <a:blip r:embed="rId7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1" name="Imagem 769" descr=""/>
        <xdr:cNvPicPr/>
      </xdr:nvPicPr>
      <xdr:blipFill>
        <a:blip r:embed="rId7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2" name="Imagem 770" descr=""/>
        <xdr:cNvPicPr/>
      </xdr:nvPicPr>
      <xdr:blipFill>
        <a:blip r:embed="rId7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3" name="Imagem 771" descr=""/>
        <xdr:cNvPicPr/>
      </xdr:nvPicPr>
      <xdr:blipFill>
        <a:blip r:embed="rId7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4" name="Imagem 772" descr=""/>
        <xdr:cNvPicPr/>
      </xdr:nvPicPr>
      <xdr:blipFill>
        <a:blip r:embed="rId7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5" name="Imagem 773" descr=""/>
        <xdr:cNvPicPr/>
      </xdr:nvPicPr>
      <xdr:blipFill>
        <a:blip r:embed="rId7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6" name="Imagem 774" descr=""/>
        <xdr:cNvPicPr/>
      </xdr:nvPicPr>
      <xdr:blipFill>
        <a:blip r:embed="rId7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7" name="Imagem 775" descr=""/>
        <xdr:cNvPicPr/>
      </xdr:nvPicPr>
      <xdr:blipFill>
        <a:blip r:embed="rId7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8" name="Imagem 776" descr=""/>
        <xdr:cNvPicPr/>
      </xdr:nvPicPr>
      <xdr:blipFill>
        <a:blip r:embed="rId7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9" name="Imagem 777" descr=""/>
        <xdr:cNvPicPr/>
      </xdr:nvPicPr>
      <xdr:blipFill>
        <a:blip r:embed="rId7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0" name="Imagem 778" descr=""/>
        <xdr:cNvPicPr/>
      </xdr:nvPicPr>
      <xdr:blipFill>
        <a:blip r:embed="rId7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1" name="Imagem 779" descr=""/>
        <xdr:cNvPicPr/>
      </xdr:nvPicPr>
      <xdr:blipFill>
        <a:blip r:embed="rId7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2" name="Imagem 780" descr=""/>
        <xdr:cNvPicPr/>
      </xdr:nvPicPr>
      <xdr:blipFill>
        <a:blip r:embed="rId7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3" name="Imagem 781" descr=""/>
        <xdr:cNvPicPr/>
      </xdr:nvPicPr>
      <xdr:blipFill>
        <a:blip r:embed="rId7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4" name="Imagem 782" descr=""/>
        <xdr:cNvPicPr/>
      </xdr:nvPicPr>
      <xdr:blipFill>
        <a:blip r:embed="rId7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5" name="Imagem 783" descr=""/>
        <xdr:cNvPicPr/>
      </xdr:nvPicPr>
      <xdr:blipFill>
        <a:blip r:embed="rId7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6" name="Imagem 784" descr=""/>
        <xdr:cNvPicPr/>
      </xdr:nvPicPr>
      <xdr:blipFill>
        <a:blip r:embed="rId7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7" name="Imagem 785" descr=""/>
        <xdr:cNvPicPr/>
      </xdr:nvPicPr>
      <xdr:blipFill>
        <a:blip r:embed="rId7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8" name="Imagem 786" descr=""/>
        <xdr:cNvPicPr/>
      </xdr:nvPicPr>
      <xdr:blipFill>
        <a:blip r:embed="rId7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9" name="Imagem 787" descr=""/>
        <xdr:cNvPicPr/>
      </xdr:nvPicPr>
      <xdr:blipFill>
        <a:blip r:embed="rId7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0" name="Imagem 788" descr=""/>
        <xdr:cNvPicPr/>
      </xdr:nvPicPr>
      <xdr:blipFill>
        <a:blip r:embed="rId7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1" name="Imagem 789" descr=""/>
        <xdr:cNvPicPr/>
      </xdr:nvPicPr>
      <xdr:blipFill>
        <a:blip r:embed="rId7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2" name="Imagem 790" descr=""/>
        <xdr:cNvPicPr/>
      </xdr:nvPicPr>
      <xdr:blipFill>
        <a:blip r:embed="rId7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3" name="Imagem 791" descr=""/>
        <xdr:cNvPicPr/>
      </xdr:nvPicPr>
      <xdr:blipFill>
        <a:blip r:embed="rId7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4" name="Imagem 792" descr=""/>
        <xdr:cNvPicPr/>
      </xdr:nvPicPr>
      <xdr:blipFill>
        <a:blip r:embed="rId7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5" name="Imagem 793" descr=""/>
        <xdr:cNvPicPr/>
      </xdr:nvPicPr>
      <xdr:blipFill>
        <a:blip r:embed="rId7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6" name="Imagem 794" descr=""/>
        <xdr:cNvPicPr/>
      </xdr:nvPicPr>
      <xdr:blipFill>
        <a:blip r:embed="rId7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7" name="Imagem 795" descr=""/>
        <xdr:cNvPicPr/>
      </xdr:nvPicPr>
      <xdr:blipFill>
        <a:blip r:embed="rId7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8" name="Imagem 796" descr=""/>
        <xdr:cNvPicPr/>
      </xdr:nvPicPr>
      <xdr:blipFill>
        <a:blip r:embed="rId7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9" name="Imagem 797" descr=""/>
        <xdr:cNvPicPr/>
      </xdr:nvPicPr>
      <xdr:blipFill>
        <a:blip r:embed="rId7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0" name="Imagem 798" descr=""/>
        <xdr:cNvPicPr/>
      </xdr:nvPicPr>
      <xdr:blipFill>
        <a:blip r:embed="rId7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1" name="Imagem 799" descr=""/>
        <xdr:cNvPicPr/>
      </xdr:nvPicPr>
      <xdr:blipFill>
        <a:blip r:embed="rId7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2" name="Imagem 800" descr=""/>
        <xdr:cNvPicPr/>
      </xdr:nvPicPr>
      <xdr:blipFill>
        <a:blip r:embed="rId8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3" name="Imagem 801" descr=""/>
        <xdr:cNvPicPr/>
      </xdr:nvPicPr>
      <xdr:blipFill>
        <a:blip r:embed="rId8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4" name="Imagem 802" descr=""/>
        <xdr:cNvPicPr/>
      </xdr:nvPicPr>
      <xdr:blipFill>
        <a:blip r:embed="rId8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5" name="Imagem 803" descr=""/>
        <xdr:cNvPicPr/>
      </xdr:nvPicPr>
      <xdr:blipFill>
        <a:blip r:embed="rId8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6" name="Imagem 804" descr=""/>
        <xdr:cNvPicPr/>
      </xdr:nvPicPr>
      <xdr:blipFill>
        <a:blip r:embed="rId8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7" name="Imagem 805" descr=""/>
        <xdr:cNvPicPr/>
      </xdr:nvPicPr>
      <xdr:blipFill>
        <a:blip r:embed="rId8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8" name="Imagem 806" descr=""/>
        <xdr:cNvPicPr/>
      </xdr:nvPicPr>
      <xdr:blipFill>
        <a:blip r:embed="rId8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9" name="Imagem 807" descr=""/>
        <xdr:cNvPicPr/>
      </xdr:nvPicPr>
      <xdr:blipFill>
        <a:blip r:embed="rId8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0" name="Imagem 808" descr=""/>
        <xdr:cNvPicPr/>
      </xdr:nvPicPr>
      <xdr:blipFill>
        <a:blip r:embed="rId8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1" name="Imagem 809" descr=""/>
        <xdr:cNvPicPr/>
      </xdr:nvPicPr>
      <xdr:blipFill>
        <a:blip r:embed="rId8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2" name="Imagem 810" descr=""/>
        <xdr:cNvPicPr/>
      </xdr:nvPicPr>
      <xdr:blipFill>
        <a:blip r:embed="rId8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3" name="Imagem 811" descr=""/>
        <xdr:cNvPicPr/>
      </xdr:nvPicPr>
      <xdr:blipFill>
        <a:blip r:embed="rId8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4" name="Imagem 812" descr=""/>
        <xdr:cNvPicPr/>
      </xdr:nvPicPr>
      <xdr:blipFill>
        <a:blip r:embed="rId8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5" name="Imagem 813" descr=""/>
        <xdr:cNvPicPr/>
      </xdr:nvPicPr>
      <xdr:blipFill>
        <a:blip r:embed="rId8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6" name="Imagem 814" descr=""/>
        <xdr:cNvPicPr/>
      </xdr:nvPicPr>
      <xdr:blipFill>
        <a:blip r:embed="rId8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7" name="Imagem 815" descr=""/>
        <xdr:cNvPicPr/>
      </xdr:nvPicPr>
      <xdr:blipFill>
        <a:blip r:embed="rId8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8" name="Imagem 816" descr=""/>
        <xdr:cNvPicPr/>
      </xdr:nvPicPr>
      <xdr:blipFill>
        <a:blip r:embed="rId8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9" name="Imagem 817" descr=""/>
        <xdr:cNvPicPr/>
      </xdr:nvPicPr>
      <xdr:blipFill>
        <a:blip r:embed="rId8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0" name="Imagem 818" descr=""/>
        <xdr:cNvPicPr/>
      </xdr:nvPicPr>
      <xdr:blipFill>
        <a:blip r:embed="rId8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1" name="Imagem 819" descr=""/>
        <xdr:cNvPicPr/>
      </xdr:nvPicPr>
      <xdr:blipFill>
        <a:blip r:embed="rId8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2" name="Imagem 820" descr=""/>
        <xdr:cNvPicPr/>
      </xdr:nvPicPr>
      <xdr:blipFill>
        <a:blip r:embed="rId8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3" name="Imagem 821" descr=""/>
        <xdr:cNvPicPr/>
      </xdr:nvPicPr>
      <xdr:blipFill>
        <a:blip r:embed="rId8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4" name="Imagem 822" descr=""/>
        <xdr:cNvPicPr/>
      </xdr:nvPicPr>
      <xdr:blipFill>
        <a:blip r:embed="rId8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5" name="Imagem 823" descr=""/>
        <xdr:cNvPicPr/>
      </xdr:nvPicPr>
      <xdr:blipFill>
        <a:blip r:embed="rId8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6" name="Imagem 824" descr=""/>
        <xdr:cNvPicPr/>
      </xdr:nvPicPr>
      <xdr:blipFill>
        <a:blip r:embed="rId8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7" name="Imagem 825" descr=""/>
        <xdr:cNvPicPr/>
      </xdr:nvPicPr>
      <xdr:blipFill>
        <a:blip r:embed="rId8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8" name="Imagem 826" descr=""/>
        <xdr:cNvPicPr/>
      </xdr:nvPicPr>
      <xdr:blipFill>
        <a:blip r:embed="rId8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9" name="Imagem 827" descr=""/>
        <xdr:cNvPicPr/>
      </xdr:nvPicPr>
      <xdr:blipFill>
        <a:blip r:embed="rId8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0" name="Imagem 828" descr=""/>
        <xdr:cNvPicPr/>
      </xdr:nvPicPr>
      <xdr:blipFill>
        <a:blip r:embed="rId8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1" name="Imagem 829" descr=""/>
        <xdr:cNvPicPr/>
      </xdr:nvPicPr>
      <xdr:blipFill>
        <a:blip r:embed="rId8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2" name="Imagem 830" descr=""/>
        <xdr:cNvPicPr/>
      </xdr:nvPicPr>
      <xdr:blipFill>
        <a:blip r:embed="rId8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3" name="Imagem 831" descr=""/>
        <xdr:cNvPicPr/>
      </xdr:nvPicPr>
      <xdr:blipFill>
        <a:blip r:embed="rId8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4" name="Imagem 832" descr=""/>
        <xdr:cNvPicPr/>
      </xdr:nvPicPr>
      <xdr:blipFill>
        <a:blip r:embed="rId8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5" name="Imagem 833" descr=""/>
        <xdr:cNvPicPr/>
      </xdr:nvPicPr>
      <xdr:blipFill>
        <a:blip r:embed="rId8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6" name="Imagem 834" descr=""/>
        <xdr:cNvPicPr/>
      </xdr:nvPicPr>
      <xdr:blipFill>
        <a:blip r:embed="rId8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7" name="Imagem 835" descr=""/>
        <xdr:cNvPicPr/>
      </xdr:nvPicPr>
      <xdr:blipFill>
        <a:blip r:embed="rId8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8" name="Imagem 836" descr=""/>
        <xdr:cNvPicPr/>
      </xdr:nvPicPr>
      <xdr:blipFill>
        <a:blip r:embed="rId8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9" name="Imagem 837" descr=""/>
        <xdr:cNvPicPr/>
      </xdr:nvPicPr>
      <xdr:blipFill>
        <a:blip r:embed="rId8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0" name="Imagem 838" descr=""/>
        <xdr:cNvPicPr/>
      </xdr:nvPicPr>
      <xdr:blipFill>
        <a:blip r:embed="rId8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1" name="Imagem 839" descr=""/>
        <xdr:cNvPicPr/>
      </xdr:nvPicPr>
      <xdr:blipFill>
        <a:blip r:embed="rId8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2" name="Imagem 840" descr=""/>
        <xdr:cNvPicPr/>
      </xdr:nvPicPr>
      <xdr:blipFill>
        <a:blip r:embed="rId8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3" name="Imagem 841" descr=""/>
        <xdr:cNvPicPr/>
      </xdr:nvPicPr>
      <xdr:blipFill>
        <a:blip r:embed="rId8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4" name="Imagem 842" descr=""/>
        <xdr:cNvPicPr/>
      </xdr:nvPicPr>
      <xdr:blipFill>
        <a:blip r:embed="rId8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5" name="Imagem 843" descr=""/>
        <xdr:cNvPicPr/>
      </xdr:nvPicPr>
      <xdr:blipFill>
        <a:blip r:embed="rId8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6" name="Imagem 844" descr=""/>
        <xdr:cNvPicPr/>
      </xdr:nvPicPr>
      <xdr:blipFill>
        <a:blip r:embed="rId8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7" name="Imagem 845" descr=""/>
        <xdr:cNvPicPr/>
      </xdr:nvPicPr>
      <xdr:blipFill>
        <a:blip r:embed="rId8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8" name="Imagem 846" descr=""/>
        <xdr:cNvPicPr/>
      </xdr:nvPicPr>
      <xdr:blipFill>
        <a:blip r:embed="rId8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9" name="Imagem 847" descr=""/>
        <xdr:cNvPicPr/>
      </xdr:nvPicPr>
      <xdr:blipFill>
        <a:blip r:embed="rId8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0" name="Imagem 848" descr=""/>
        <xdr:cNvPicPr/>
      </xdr:nvPicPr>
      <xdr:blipFill>
        <a:blip r:embed="rId8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1" name="Imagem 849" descr=""/>
        <xdr:cNvPicPr/>
      </xdr:nvPicPr>
      <xdr:blipFill>
        <a:blip r:embed="rId8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2" name="Imagem 850" descr=""/>
        <xdr:cNvPicPr/>
      </xdr:nvPicPr>
      <xdr:blipFill>
        <a:blip r:embed="rId8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3" name="Imagem 851" descr=""/>
        <xdr:cNvPicPr/>
      </xdr:nvPicPr>
      <xdr:blipFill>
        <a:blip r:embed="rId8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4" name="Imagem 852" descr=""/>
        <xdr:cNvPicPr/>
      </xdr:nvPicPr>
      <xdr:blipFill>
        <a:blip r:embed="rId8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5" name="Imagem 853" descr=""/>
        <xdr:cNvPicPr/>
      </xdr:nvPicPr>
      <xdr:blipFill>
        <a:blip r:embed="rId8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6" name="Imagem 854" descr=""/>
        <xdr:cNvPicPr/>
      </xdr:nvPicPr>
      <xdr:blipFill>
        <a:blip r:embed="rId8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7" name="Imagem 855" descr=""/>
        <xdr:cNvPicPr/>
      </xdr:nvPicPr>
      <xdr:blipFill>
        <a:blip r:embed="rId8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8" name="Imagem 856" descr=""/>
        <xdr:cNvPicPr/>
      </xdr:nvPicPr>
      <xdr:blipFill>
        <a:blip r:embed="rId8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9" name="Imagem 857" descr=""/>
        <xdr:cNvPicPr/>
      </xdr:nvPicPr>
      <xdr:blipFill>
        <a:blip r:embed="rId8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0" name="Imagem 858" descr=""/>
        <xdr:cNvPicPr/>
      </xdr:nvPicPr>
      <xdr:blipFill>
        <a:blip r:embed="rId8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1" name="Imagem 859" descr=""/>
        <xdr:cNvPicPr/>
      </xdr:nvPicPr>
      <xdr:blipFill>
        <a:blip r:embed="rId8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2" name="Imagem 860" descr=""/>
        <xdr:cNvPicPr/>
      </xdr:nvPicPr>
      <xdr:blipFill>
        <a:blip r:embed="rId8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3" name="Imagem 861" descr=""/>
        <xdr:cNvPicPr/>
      </xdr:nvPicPr>
      <xdr:blipFill>
        <a:blip r:embed="rId8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4" name="Imagem 862" descr=""/>
        <xdr:cNvPicPr/>
      </xdr:nvPicPr>
      <xdr:blipFill>
        <a:blip r:embed="rId8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5" name="Imagem 863" descr=""/>
        <xdr:cNvPicPr/>
      </xdr:nvPicPr>
      <xdr:blipFill>
        <a:blip r:embed="rId8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6" name="Imagem 864" descr=""/>
        <xdr:cNvPicPr/>
      </xdr:nvPicPr>
      <xdr:blipFill>
        <a:blip r:embed="rId8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7" name="Imagem 865" descr=""/>
        <xdr:cNvPicPr/>
      </xdr:nvPicPr>
      <xdr:blipFill>
        <a:blip r:embed="rId8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8" name="Imagem 866" descr=""/>
        <xdr:cNvPicPr/>
      </xdr:nvPicPr>
      <xdr:blipFill>
        <a:blip r:embed="rId8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9" name="Imagem 867" descr=""/>
        <xdr:cNvPicPr/>
      </xdr:nvPicPr>
      <xdr:blipFill>
        <a:blip r:embed="rId8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0" name="Imagem 868" descr=""/>
        <xdr:cNvPicPr/>
      </xdr:nvPicPr>
      <xdr:blipFill>
        <a:blip r:embed="rId8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1" name="Imagem 869" descr=""/>
        <xdr:cNvPicPr/>
      </xdr:nvPicPr>
      <xdr:blipFill>
        <a:blip r:embed="rId8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2" name="Imagem 870" descr=""/>
        <xdr:cNvPicPr/>
      </xdr:nvPicPr>
      <xdr:blipFill>
        <a:blip r:embed="rId8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3" name="Imagem 871" descr=""/>
        <xdr:cNvPicPr/>
      </xdr:nvPicPr>
      <xdr:blipFill>
        <a:blip r:embed="rId8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4" name="Imagem 872" descr=""/>
        <xdr:cNvPicPr/>
      </xdr:nvPicPr>
      <xdr:blipFill>
        <a:blip r:embed="rId8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5" name="Imagem 873" descr=""/>
        <xdr:cNvPicPr/>
      </xdr:nvPicPr>
      <xdr:blipFill>
        <a:blip r:embed="rId8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6" name="Imagem 874" descr=""/>
        <xdr:cNvPicPr/>
      </xdr:nvPicPr>
      <xdr:blipFill>
        <a:blip r:embed="rId8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7" name="Imagem 875" descr=""/>
        <xdr:cNvPicPr/>
      </xdr:nvPicPr>
      <xdr:blipFill>
        <a:blip r:embed="rId8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8" name="Imagem 876" descr=""/>
        <xdr:cNvPicPr/>
      </xdr:nvPicPr>
      <xdr:blipFill>
        <a:blip r:embed="rId8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9" name="Imagem 877" descr=""/>
        <xdr:cNvPicPr/>
      </xdr:nvPicPr>
      <xdr:blipFill>
        <a:blip r:embed="rId8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0" name="Imagem 878" descr=""/>
        <xdr:cNvPicPr/>
      </xdr:nvPicPr>
      <xdr:blipFill>
        <a:blip r:embed="rId8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1" name="Imagem 879" descr=""/>
        <xdr:cNvPicPr/>
      </xdr:nvPicPr>
      <xdr:blipFill>
        <a:blip r:embed="rId8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2" name="Imagem 880" descr=""/>
        <xdr:cNvPicPr/>
      </xdr:nvPicPr>
      <xdr:blipFill>
        <a:blip r:embed="rId8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3" name="Imagem 881" descr=""/>
        <xdr:cNvPicPr/>
      </xdr:nvPicPr>
      <xdr:blipFill>
        <a:blip r:embed="rId8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4" name="Imagem 882" descr=""/>
        <xdr:cNvPicPr/>
      </xdr:nvPicPr>
      <xdr:blipFill>
        <a:blip r:embed="rId8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5" name="Imagem 883" descr=""/>
        <xdr:cNvPicPr/>
      </xdr:nvPicPr>
      <xdr:blipFill>
        <a:blip r:embed="rId8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6" name="Imagem 884" descr=""/>
        <xdr:cNvPicPr/>
      </xdr:nvPicPr>
      <xdr:blipFill>
        <a:blip r:embed="rId8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7" name="Imagem 885" descr=""/>
        <xdr:cNvPicPr/>
      </xdr:nvPicPr>
      <xdr:blipFill>
        <a:blip r:embed="rId8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8" name="Imagem 886" descr=""/>
        <xdr:cNvPicPr/>
      </xdr:nvPicPr>
      <xdr:blipFill>
        <a:blip r:embed="rId8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9" name="Imagem 887" descr=""/>
        <xdr:cNvPicPr/>
      </xdr:nvPicPr>
      <xdr:blipFill>
        <a:blip r:embed="rId8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0" name="Imagem 888" descr=""/>
        <xdr:cNvPicPr/>
      </xdr:nvPicPr>
      <xdr:blipFill>
        <a:blip r:embed="rId8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1" name="Imagem 889" descr=""/>
        <xdr:cNvPicPr/>
      </xdr:nvPicPr>
      <xdr:blipFill>
        <a:blip r:embed="rId8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2" name="Imagem 890" descr=""/>
        <xdr:cNvPicPr/>
      </xdr:nvPicPr>
      <xdr:blipFill>
        <a:blip r:embed="rId8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3" name="Imagem 891" descr=""/>
        <xdr:cNvPicPr/>
      </xdr:nvPicPr>
      <xdr:blipFill>
        <a:blip r:embed="rId8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4" name="Imagem 892" descr=""/>
        <xdr:cNvPicPr/>
      </xdr:nvPicPr>
      <xdr:blipFill>
        <a:blip r:embed="rId8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5" name="Imagem 893" descr=""/>
        <xdr:cNvPicPr/>
      </xdr:nvPicPr>
      <xdr:blipFill>
        <a:blip r:embed="rId8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6" name="Imagem 894" descr=""/>
        <xdr:cNvPicPr/>
      </xdr:nvPicPr>
      <xdr:blipFill>
        <a:blip r:embed="rId8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7" name="Imagem 895" descr=""/>
        <xdr:cNvPicPr/>
      </xdr:nvPicPr>
      <xdr:blipFill>
        <a:blip r:embed="rId8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8" name="Imagem 896" descr=""/>
        <xdr:cNvPicPr/>
      </xdr:nvPicPr>
      <xdr:blipFill>
        <a:blip r:embed="rId8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9" name="Imagem 897" descr=""/>
        <xdr:cNvPicPr/>
      </xdr:nvPicPr>
      <xdr:blipFill>
        <a:blip r:embed="rId8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0" name="Imagem 898" descr=""/>
        <xdr:cNvPicPr/>
      </xdr:nvPicPr>
      <xdr:blipFill>
        <a:blip r:embed="rId8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1" name="Imagem 899" descr=""/>
        <xdr:cNvPicPr/>
      </xdr:nvPicPr>
      <xdr:blipFill>
        <a:blip r:embed="rId8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2" name="Imagem 900" descr=""/>
        <xdr:cNvPicPr/>
      </xdr:nvPicPr>
      <xdr:blipFill>
        <a:blip r:embed="rId9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3" name="Imagem 901" descr=""/>
        <xdr:cNvPicPr/>
      </xdr:nvPicPr>
      <xdr:blipFill>
        <a:blip r:embed="rId9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4" name="Imagem 902" descr=""/>
        <xdr:cNvPicPr/>
      </xdr:nvPicPr>
      <xdr:blipFill>
        <a:blip r:embed="rId9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5" name="Imagem 903" descr=""/>
        <xdr:cNvPicPr/>
      </xdr:nvPicPr>
      <xdr:blipFill>
        <a:blip r:embed="rId9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6" name="Imagem 904" descr=""/>
        <xdr:cNvPicPr/>
      </xdr:nvPicPr>
      <xdr:blipFill>
        <a:blip r:embed="rId9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7" name="Imagem 905" descr=""/>
        <xdr:cNvPicPr/>
      </xdr:nvPicPr>
      <xdr:blipFill>
        <a:blip r:embed="rId9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8" name="Imagem 906" descr=""/>
        <xdr:cNvPicPr/>
      </xdr:nvPicPr>
      <xdr:blipFill>
        <a:blip r:embed="rId9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9" name="Imagem 907" descr=""/>
        <xdr:cNvPicPr/>
      </xdr:nvPicPr>
      <xdr:blipFill>
        <a:blip r:embed="rId9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0" name="Imagem 908" descr=""/>
        <xdr:cNvPicPr/>
      </xdr:nvPicPr>
      <xdr:blipFill>
        <a:blip r:embed="rId9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1" name="Imagem 909" descr=""/>
        <xdr:cNvPicPr/>
      </xdr:nvPicPr>
      <xdr:blipFill>
        <a:blip r:embed="rId9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2" name="Imagem 910" descr=""/>
        <xdr:cNvPicPr/>
      </xdr:nvPicPr>
      <xdr:blipFill>
        <a:blip r:embed="rId9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3" name="Imagem 911" descr=""/>
        <xdr:cNvPicPr/>
      </xdr:nvPicPr>
      <xdr:blipFill>
        <a:blip r:embed="rId9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4" name="Imagem 912" descr=""/>
        <xdr:cNvPicPr/>
      </xdr:nvPicPr>
      <xdr:blipFill>
        <a:blip r:embed="rId9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5" name="Imagem 913" descr=""/>
        <xdr:cNvPicPr/>
      </xdr:nvPicPr>
      <xdr:blipFill>
        <a:blip r:embed="rId9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6" name="Imagem 914" descr=""/>
        <xdr:cNvPicPr/>
      </xdr:nvPicPr>
      <xdr:blipFill>
        <a:blip r:embed="rId9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7" name="Imagem 915" descr=""/>
        <xdr:cNvPicPr/>
      </xdr:nvPicPr>
      <xdr:blipFill>
        <a:blip r:embed="rId9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8" name="Imagem 916" descr=""/>
        <xdr:cNvPicPr/>
      </xdr:nvPicPr>
      <xdr:blipFill>
        <a:blip r:embed="rId9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9" name="Imagem 917" descr=""/>
        <xdr:cNvPicPr/>
      </xdr:nvPicPr>
      <xdr:blipFill>
        <a:blip r:embed="rId9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0" name="Imagem 918" descr=""/>
        <xdr:cNvPicPr/>
      </xdr:nvPicPr>
      <xdr:blipFill>
        <a:blip r:embed="rId9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1" name="Imagem 919" descr=""/>
        <xdr:cNvPicPr/>
      </xdr:nvPicPr>
      <xdr:blipFill>
        <a:blip r:embed="rId9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2" name="Imagem 920" descr=""/>
        <xdr:cNvPicPr/>
      </xdr:nvPicPr>
      <xdr:blipFill>
        <a:blip r:embed="rId9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3" name="Imagem 921" descr=""/>
        <xdr:cNvPicPr/>
      </xdr:nvPicPr>
      <xdr:blipFill>
        <a:blip r:embed="rId9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4" name="Imagem 922" descr=""/>
        <xdr:cNvPicPr/>
      </xdr:nvPicPr>
      <xdr:blipFill>
        <a:blip r:embed="rId9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5" name="Imagem 923" descr=""/>
        <xdr:cNvPicPr/>
      </xdr:nvPicPr>
      <xdr:blipFill>
        <a:blip r:embed="rId9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6" name="Imagem 924" descr=""/>
        <xdr:cNvPicPr/>
      </xdr:nvPicPr>
      <xdr:blipFill>
        <a:blip r:embed="rId9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7" name="Imagem 925" descr=""/>
        <xdr:cNvPicPr/>
      </xdr:nvPicPr>
      <xdr:blipFill>
        <a:blip r:embed="rId9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8" name="Imagem 926" descr=""/>
        <xdr:cNvPicPr/>
      </xdr:nvPicPr>
      <xdr:blipFill>
        <a:blip r:embed="rId9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9" name="Imagem 927" descr=""/>
        <xdr:cNvPicPr/>
      </xdr:nvPicPr>
      <xdr:blipFill>
        <a:blip r:embed="rId9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0" name="Imagem 928" descr=""/>
        <xdr:cNvPicPr/>
      </xdr:nvPicPr>
      <xdr:blipFill>
        <a:blip r:embed="rId9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1" name="Imagem 929" descr=""/>
        <xdr:cNvPicPr/>
      </xdr:nvPicPr>
      <xdr:blipFill>
        <a:blip r:embed="rId9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2" name="Imagem 930" descr=""/>
        <xdr:cNvPicPr/>
      </xdr:nvPicPr>
      <xdr:blipFill>
        <a:blip r:embed="rId9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3" name="Imagem 931" descr=""/>
        <xdr:cNvPicPr/>
      </xdr:nvPicPr>
      <xdr:blipFill>
        <a:blip r:embed="rId9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4" name="Imagem 932" descr=""/>
        <xdr:cNvPicPr/>
      </xdr:nvPicPr>
      <xdr:blipFill>
        <a:blip r:embed="rId9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5" name="Imagem 933" descr=""/>
        <xdr:cNvPicPr/>
      </xdr:nvPicPr>
      <xdr:blipFill>
        <a:blip r:embed="rId9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6" name="Imagem 934" descr=""/>
        <xdr:cNvPicPr/>
      </xdr:nvPicPr>
      <xdr:blipFill>
        <a:blip r:embed="rId9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7" name="Imagem 935" descr=""/>
        <xdr:cNvPicPr/>
      </xdr:nvPicPr>
      <xdr:blipFill>
        <a:blip r:embed="rId9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8" name="Imagem 936" descr=""/>
        <xdr:cNvPicPr/>
      </xdr:nvPicPr>
      <xdr:blipFill>
        <a:blip r:embed="rId9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9" name="Imagem 937" descr=""/>
        <xdr:cNvPicPr/>
      </xdr:nvPicPr>
      <xdr:blipFill>
        <a:blip r:embed="rId9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0" name="Imagem 938" descr=""/>
        <xdr:cNvPicPr/>
      </xdr:nvPicPr>
      <xdr:blipFill>
        <a:blip r:embed="rId9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1" name="Imagem 939" descr=""/>
        <xdr:cNvPicPr/>
      </xdr:nvPicPr>
      <xdr:blipFill>
        <a:blip r:embed="rId9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2" name="Imagem 940" descr=""/>
        <xdr:cNvPicPr/>
      </xdr:nvPicPr>
      <xdr:blipFill>
        <a:blip r:embed="rId9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3" name="Imagem 941" descr=""/>
        <xdr:cNvPicPr/>
      </xdr:nvPicPr>
      <xdr:blipFill>
        <a:blip r:embed="rId9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4" name="Imagem 942" descr=""/>
        <xdr:cNvPicPr/>
      </xdr:nvPicPr>
      <xdr:blipFill>
        <a:blip r:embed="rId9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5" name="Imagem 943" descr=""/>
        <xdr:cNvPicPr/>
      </xdr:nvPicPr>
      <xdr:blipFill>
        <a:blip r:embed="rId9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6" name="Imagem 944" descr=""/>
        <xdr:cNvPicPr/>
      </xdr:nvPicPr>
      <xdr:blipFill>
        <a:blip r:embed="rId9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7" name="Imagem 945" descr=""/>
        <xdr:cNvPicPr/>
      </xdr:nvPicPr>
      <xdr:blipFill>
        <a:blip r:embed="rId9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8" name="Imagem 946" descr=""/>
        <xdr:cNvPicPr/>
      </xdr:nvPicPr>
      <xdr:blipFill>
        <a:blip r:embed="rId9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9" name="Imagem 947" descr=""/>
        <xdr:cNvPicPr/>
      </xdr:nvPicPr>
      <xdr:blipFill>
        <a:blip r:embed="rId9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0" name="Imagem 948" descr=""/>
        <xdr:cNvPicPr/>
      </xdr:nvPicPr>
      <xdr:blipFill>
        <a:blip r:embed="rId9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1" name="Imagem 949" descr=""/>
        <xdr:cNvPicPr/>
      </xdr:nvPicPr>
      <xdr:blipFill>
        <a:blip r:embed="rId9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2" name="Imagem 950" descr=""/>
        <xdr:cNvPicPr/>
      </xdr:nvPicPr>
      <xdr:blipFill>
        <a:blip r:embed="rId9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3" name="Imagem 951" descr=""/>
        <xdr:cNvPicPr/>
      </xdr:nvPicPr>
      <xdr:blipFill>
        <a:blip r:embed="rId9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4" name="Imagem 952" descr=""/>
        <xdr:cNvPicPr/>
      </xdr:nvPicPr>
      <xdr:blipFill>
        <a:blip r:embed="rId9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5" name="Imagem 953" descr=""/>
        <xdr:cNvPicPr/>
      </xdr:nvPicPr>
      <xdr:blipFill>
        <a:blip r:embed="rId9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6" name="Imagem 954" descr=""/>
        <xdr:cNvPicPr/>
      </xdr:nvPicPr>
      <xdr:blipFill>
        <a:blip r:embed="rId9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7" name="Imagem 955" descr=""/>
        <xdr:cNvPicPr/>
      </xdr:nvPicPr>
      <xdr:blipFill>
        <a:blip r:embed="rId9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8" name="Imagem 956" descr=""/>
        <xdr:cNvPicPr/>
      </xdr:nvPicPr>
      <xdr:blipFill>
        <a:blip r:embed="rId9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9" name="Imagem 957" descr=""/>
        <xdr:cNvPicPr/>
      </xdr:nvPicPr>
      <xdr:blipFill>
        <a:blip r:embed="rId9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0" name="Imagem 958" descr=""/>
        <xdr:cNvPicPr/>
      </xdr:nvPicPr>
      <xdr:blipFill>
        <a:blip r:embed="rId9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1" name="Imagem 959" descr=""/>
        <xdr:cNvPicPr/>
      </xdr:nvPicPr>
      <xdr:blipFill>
        <a:blip r:embed="rId9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2" name="Imagem 960" descr=""/>
        <xdr:cNvPicPr/>
      </xdr:nvPicPr>
      <xdr:blipFill>
        <a:blip r:embed="rId9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3" name="Imagem 961" descr=""/>
        <xdr:cNvPicPr/>
      </xdr:nvPicPr>
      <xdr:blipFill>
        <a:blip r:embed="rId9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4" name="Imagem 962" descr=""/>
        <xdr:cNvPicPr/>
      </xdr:nvPicPr>
      <xdr:blipFill>
        <a:blip r:embed="rId9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5" name="Imagem 963" descr=""/>
        <xdr:cNvPicPr/>
      </xdr:nvPicPr>
      <xdr:blipFill>
        <a:blip r:embed="rId9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6" name="Imagem 964" descr=""/>
        <xdr:cNvPicPr/>
      </xdr:nvPicPr>
      <xdr:blipFill>
        <a:blip r:embed="rId9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7" name="Imagem 965" descr=""/>
        <xdr:cNvPicPr/>
      </xdr:nvPicPr>
      <xdr:blipFill>
        <a:blip r:embed="rId9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8" name="Imagem 966" descr=""/>
        <xdr:cNvPicPr/>
      </xdr:nvPicPr>
      <xdr:blipFill>
        <a:blip r:embed="rId9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9" name="Imagem 967" descr=""/>
        <xdr:cNvPicPr/>
      </xdr:nvPicPr>
      <xdr:blipFill>
        <a:blip r:embed="rId9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0" name="Imagem 968" descr=""/>
        <xdr:cNvPicPr/>
      </xdr:nvPicPr>
      <xdr:blipFill>
        <a:blip r:embed="rId9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1" name="Imagem 969" descr=""/>
        <xdr:cNvPicPr/>
      </xdr:nvPicPr>
      <xdr:blipFill>
        <a:blip r:embed="rId9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2" name="Imagem 970" descr=""/>
        <xdr:cNvPicPr/>
      </xdr:nvPicPr>
      <xdr:blipFill>
        <a:blip r:embed="rId9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3" name="Imagem 971" descr=""/>
        <xdr:cNvPicPr/>
      </xdr:nvPicPr>
      <xdr:blipFill>
        <a:blip r:embed="rId9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4" name="Imagem 972" descr=""/>
        <xdr:cNvPicPr/>
      </xdr:nvPicPr>
      <xdr:blipFill>
        <a:blip r:embed="rId9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5" name="Imagem 973" descr=""/>
        <xdr:cNvPicPr/>
      </xdr:nvPicPr>
      <xdr:blipFill>
        <a:blip r:embed="rId9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6" name="Imagem 974" descr=""/>
        <xdr:cNvPicPr/>
      </xdr:nvPicPr>
      <xdr:blipFill>
        <a:blip r:embed="rId9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7" name="Imagem 975" descr=""/>
        <xdr:cNvPicPr/>
      </xdr:nvPicPr>
      <xdr:blipFill>
        <a:blip r:embed="rId9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8" name="Imagem 976" descr=""/>
        <xdr:cNvPicPr/>
      </xdr:nvPicPr>
      <xdr:blipFill>
        <a:blip r:embed="rId9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9" name="Imagem 977" descr=""/>
        <xdr:cNvPicPr/>
      </xdr:nvPicPr>
      <xdr:blipFill>
        <a:blip r:embed="rId9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0" name="Imagem 978" descr=""/>
        <xdr:cNvPicPr/>
      </xdr:nvPicPr>
      <xdr:blipFill>
        <a:blip r:embed="rId9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1" name="Imagem 979" descr=""/>
        <xdr:cNvPicPr/>
      </xdr:nvPicPr>
      <xdr:blipFill>
        <a:blip r:embed="rId9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2" name="Imagem 980" descr=""/>
        <xdr:cNvPicPr/>
      </xdr:nvPicPr>
      <xdr:blipFill>
        <a:blip r:embed="rId9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3" name="Imagem 981" descr=""/>
        <xdr:cNvPicPr/>
      </xdr:nvPicPr>
      <xdr:blipFill>
        <a:blip r:embed="rId9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4" name="Imagem 982" descr=""/>
        <xdr:cNvPicPr/>
      </xdr:nvPicPr>
      <xdr:blipFill>
        <a:blip r:embed="rId9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5" name="Imagem 983" descr=""/>
        <xdr:cNvPicPr/>
      </xdr:nvPicPr>
      <xdr:blipFill>
        <a:blip r:embed="rId9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6" name="Imagem 984" descr=""/>
        <xdr:cNvPicPr/>
      </xdr:nvPicPr>
      <xdr:blipFill>
        <a:blip r:embed="rId9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7" name="Imagem 985" descr=""/>
        <xdr:cNvPicPr/>
      </xdr:nvPicPr>
      <xdr:blipFill>
        <a:blip r:embed="rId9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8" name="Imagem 986" descr=""/>
        <xdr:cNvPicPr/>
      </xdr:nvPicPr>
      <xdr:blipFill>
        <a:blip r:embed="rId9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9" name="Imagem 987" descr=""/>
        <xdr:cNvPicPr/>
      </xdr:nvPicPr>
      <xdr:blipFill>
        <a:blip r:embed="rId9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0" name="Imagem 988" descr=""/>
        <xdr:cNvPicPr/>
      </xdr:nvPicPr>
      <xdr:blipFill>
        <a:blip r:embed="rId9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1" name="Imagem 989" descr=""/>
        <xdr:cNvPicPr/>
      </xdr:nvPicPr>
      <xdr:blipFill>
        <a:blip r:embed="rId9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2" name="Imagem 990" descr=""/>
        <xdr:cNvPicPr/>
      </xdr:nvPicPr>
      <xdr:blipFill>
        <a:blip r:embed="rId9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3" name="Imagem 991" descr=""/>
        <xdr:cNvPicPr/>
      </xdr:nvPicPr>
      <xdr:blipFill>
        <a:blip r:embed="rId9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4" name="Imagem 992" descr=""/>
        <xdr:cNvPicPr/>
      </xdr:nvPicPr>
      <xdr:blipFill>
        <a:blip r:embed="rId9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5" name="Imagem 993" descr=""/>
        <xdr:cNvPicPr/>
      </xdr:nvPicPr>
      <xdr:blipFill>
        <a:blip r:embed="rId9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6" name="Imagem 994" descr=""/>
        <xdr:cNvPicPr/>
      </xdr:nvPicPr>
      <xdr:blipFill>
        <a:blip r:embed="rId9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7" name="Imagem 995" descr=""/>
        <xdr:cNvPicPr/>
      </xdr:nvPicPr>
      <xdr:blipFill>
        <a:blip r:embed="rId9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8" name="Imagem 996" descr=""/>
        <xdr:cNvPicPr/>
      </xdr:nvPicPr>
      <xdr:blipFill>
        <a:blip r:embed="rId9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9" name="Imagem 997" descr=""/>
        <xdr:cNvPicPr/>
      </xdr:nvPicPr>
      <xdr:blipFill>
        <a:blip r:embed="rId9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0" name="Imagem 998" descr=""/>
        <xdr:cNvPicPr/>
      </xdr:nvPicPr>
      <xdr:blipFill>
        <a:blip r:embed="rId9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1" name="Imagem 999" descr=""/>
        <xdr:cNvPicPr/>
      </xdr:nvPicPr>
      <xdr:blipFill>
        <a:blip r:embed="rId9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2" name="Imagem 1000" descr=""/>
        <xdr:cNvPicPr/>
      </xdr:nvPicPr>
      <xdr:blipFill>
        <a:blip r:embed="rId10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3" name="Imagem 1001" descr=""/>
        <xdr:cNvPicPr/>
      </xdr:nvPicPr>
      <xdr:blipFill>
        <a:blip r:embed="rId10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4" name="Imagem 1002" descr=""/>
        <xdr:cNvPicPr/>
      </xdr:nvPicPr>
      <xdr:blipFill>
        <a:blip r:embed="rId10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5" name="Imagem 1003" descr=""/>
        <xdr:cNvPicPr/>
      </xdr:nvPicPr>
      <xdr:blipFill>
        <a:blip r:embed="rId10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6" name="Imagem 1004" descr=""/>
        <xdr:cNvPicPr/>
      </xdr:nvPicPr>
      <xdr:blipFill>
        <a:blip r:embed="rId10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7" name="Imagem 1005" descr=""/>
        <xdr:cNvPicPr/>
      </xdr:nvPicPr>
      <xdr:blipFill>
        <a:blip r:embed="rId10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8" name="Imagem 1006" descr=""/>
        <xdr:cNvPicPr/>
      </xdr:nvPicPr>
      <xdr:blipFill>
        <a:blip r:embed="rId10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9" name="Imagem 1007" descr=""/>
        <xdr:cNvPicPr/>
      </xdr:nvPicPr>
      <xdr:blipFill>
        <a:blip r:embed="rId10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0" name="Imagem 1008" descr=""/>
        <xdr:cNvPicPr/>
      </xdr:nvPicPr>
      <xdr:blipFill>
        <a:blip r:embed="rId10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1" name="Imagem 1009" descr=""/>
        <xdr:cNvPicPr/>
      </xdr:nvPicPr>
      <xdr:blipFill>
        <a:blip r:embed="rId10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2" name="Imagem 1010" descr=""/>
        <xdr:cNvPicPr/>
      </xdr:nvPicPr>
      <xdr:blipFill>
        <a:blip r:embed="rId10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3" name="Imagem 1011" descr=""/>
        <xdr:cNvPicPr/>
      </xdr:nvPicPr>
      <xdr:blipFill>
        <a:blip r:embed="rId10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4" name="Imagem 1012" descr=""/>
        <xdr:cNvPicPr/>
      </xdr:nvPicPr>
      <xdr:blipFill>
        <a:blip r:embed="rId10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5" name="Imagem 1013" descr=""/>
        <xdr:cNvPicPr/>
      </xdr:nvPicPr>
      <xdr:blipFill>
        <a:blip r:embed="rId10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6" name="Imagem 1014" descr=""/>
        <xdr:cNvPicPr/>
      </xdr:nvPicPr>
      <xdr:blipFill>
        <a:blip r:embed="rId10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7" name="Imagem 1015" descr=""/>
        <xdr:cNvPicPr/>
      </xdr:nvPicPr>
      <xdr:blipFill>
        <a:blip r:embed="rId10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8" name="Imagem 1016" descr=""/>
        <xdr:cNvPicPr/>
      </xdr:nvPicPr>
      <xdr:blipFill>
        <a:blip r:embed="rId10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9" name="Imagem 1017" descr=""/>
        <xdr:cNvPicPr/>
      </xdr:nvPicPr>
      <xdr:blipFill>
        <a:blip r:embed="rId10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0" name="Imagem 1018" descr=""/>
        <xdr:cNvPicPr/>
      </xdr:nvPicPr>
      <xdr:blipFill>
        <a:blip r:embed="rId10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1" name="Imagem 1019" descr=""/>
        <xdr:cNvPicPr/>
      </xdr:nvPicPr>
      <xdr:blipFill>
        <a:blip r:embed="rId10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2" name="Imagem 1020" descr=""/>
        <xdr:cNvPicPr/>
      </xdr:nvPicPr>
      <xdr:blipFill>
        <a:blip r:embed="rId10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3" name="Imagem 1021" descr=""/>
        <xdr:cNvPicPr/>
      </xdr:nvPicPr>
      <xdr:blipFill>
        <a:blip r:embed="rId10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4" name="Imagem 1022" descr=""/>
        <xdr:cNvPicPr/>
      </xdr:nvPicPr>
      <xdr:blipFill>
        <a:blip r:embed="rId10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5" name="Imagem 1023" descr=""/>
        <xdr:cNvPicPr/>
      </xdr:nvPicPr>
      <xdr:blipFill>
        <a:blip r:embed="rId10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6" name="Imagem 1024" descr=""/>
        <xdr:cNvPicPr/>
      </xdr:nvPicPr>
      <xdr:blipFill>
        <a:blip r:embed="rId10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7" name="Imagem 1025" descr=""/>
        <xdr:cNvPicPr/>
      </xdr:nvPicPr>
      <xdr:blipFill>
        <a:blip r:embed="rId10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8" name="Imagem 1026" descr=""/>
        <xdr:cNvPicPr/>
      </xdr:nvPicPr>
      <xdr:blipFill>
        <a:blip r:embed="rId10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9" name="Imagem 1027" descr=""/>
        <xdr:cNvPicPr/>
      </xdr:nvPicPr>
      <xdr:blipFill>
        <a:blip r:embed="rId10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0" name="Imagem 1028" descr=""/>
        <xdr:cNvPicPr/>
      </xdr:nvPicPr>
      <xdr:blipFill>
        <a:blip r:embed="rId10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1" name="Imagem 1029" descr=""/>
        <xdr:cNvPicPr/>
      </xdr:nvPicPr>
      <xdr:blipFill>
        <a:blip r:embed="rId10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2" name="Imagem 1030" descr=""/>
        <xdr:cNvPicPr/>
      </xdr:nvPicPr>
      <xdr:blipFill>
        <a:blip r:embed="rId10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3" name="Imagem 1031" descr=""/>
        <xdr:cNvPicPr/>
      </xdr:nvPicPr>
      <xdr:blipFill>
        <a:blip r:embed="rId10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4" name="Imagem 1032" descr=""/>
        <xdr:cNvPicPr/>
      </xdr:nvPicPr>
      <xdr:blipFill>
        <a:blip r:embed="rId10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5" name="Imagem 1033" descr=""/>
        <xdr:cNvPicPr/>
      </xdr:nvPicPr>
      <xdr:blipFill>
        <a:blip r:embed="rId10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6" name="Imagem 1034" descr=""/>
        <xdr:cNvPicPr/>
      </xdr:nvPicPr>
      <xdr:blipFill>
        <a:blip r:embed="rId10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7" name="Imagem 1035" descr=""/>
        <xdr:cNvPicPr/>
      </xdr:nvPicPr>
      <xdr:blipFill>
        <a:blip r:embed="rId10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8" name="Imagem 1036" descr=""/>
        <xdr:cNvPicPr/>
      </xdr:nvPicPr>
      <xdr:blipFill>
        <a:blip r:embed="rId10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9" name="Imagem 1037" descr=""/>
        <xdr:cNvPicPr/>
      </xdr:nvPicPr>
      <xdr:blipFill>
        <a:blip r:embed="rId10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0" name="Imagem 1038" descr=""/>
        <xdr:cNvPicPr/>
      </xdr:nvPicPr>
      <xdr:blipFill>
        <a:blip r:embed="rId10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1" name="Imagem 1039" descr=""/>
        <xdr:cNvPicPr/>
      </xdr:nvPicPr>
      <xdr:blipFill>
        <a:blip r:embed="rId10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2" name="Imagem 1040" descr=""/>
        <xdr:cNvPicPr/>
      </xdr:nvPicPr>
      <xdr:blipFill>
        <a:blip r:embed="rId10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3" name="Imagem 1041" descr=""/>
        <xdr:cNvPicPr/>
      </xdr:nvPicPr>
      <xdr:blipFill>
        <a:blip r:embed="rId10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4" name="Imagem 1042" descr=""/>
        <xdr:cNvPicPr/>
      </xdr:nvPicPr>
      <xdr:blipFill>
        <a:blip r:embed="rId10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5" name="Imagem 1043" descr=""/>
        <xdr:cNvPicPr/>
      </xdr:nvPicPr>
      <xdr:blipFill>
        <a:blip r:embed="rId10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6" name="Imagem 1044" descr=""/>
        <xdr:cNvPicPr/>
      </xdr:nvPicPr>
      <xdr:blipFill>
        <a:blip r:embed="rId10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7" name="Imagem 1045" descr=""/>
        <xdr:cNvPicPr/>
      </xdr:nvPicPr>
      <xdr:blipFill>
        <a:blip r:embed="rId10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8" name="Imagem 1046" descr=""/>
        <xdr:cNvPicPr/>
      </xdr:nvPicPr>
      <xdr:blipFill>
        <a:blip r:embed="rId10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9" name="Imagem 1047" descr=""/>
        <xdr:cNvPicPr/>
      </xdr:nvPicPr>
      <xdr:blipFill>
        <a:blip r:embed="rId10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0" name="Imagem 1048" descr=""/>
        <xdr:cNvPicPr/>
      </xdr:nvPicPr>
      <xdr:blipFill>
        <a:blip r:embed="rId10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1" name="Imagem 1049" descr=""/>
        <xdr:cNvPicPr/>
      </xdr:nvPicPr>
      <xdr:blipFill>
        <a:blip r:embed="rId10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2" name="Imagem 1050" descr=""/>
        <xdr:cNvPicPr/>
      </xdr:nvPicPr>
      <xdr:blipFill>
        <a:blip r:embed="rId10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3" name="Imagem 1051" descr=""/>
        <xdr:cNvPicPr/>
      </xdr:nvPicPr>
      <xdr:blipFill>
        <a:blip r:embed="rId10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4" name="Imagem 1052" descr=""/>
        <xdr:cNvPicPr/>
      </xdr:nvPicPr>
      <xdr:blipFill>
        <a:blip r:embed="rId10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5" name="Imagem 1053" descr=""/>
        <xdr:cNvPicPr/>
      </xdr:nvPicPr>
      <xdr:blipFill>
        <a:blip r:embed="rId10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6" name="Imagem 1054" descr=""/>
        <xdr:cNvPicPr/>
      </xdr:nvPicPr>
      <xdr:blipFill>
        <a:blip r:embed="rId10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7" name="Imagem 1055" descr=""/>
        <xdr:cNvPicPr/>
      </xdr:nvPicPr>
      <xdr:blipFill>
        <a:blip r:embed="rId10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8" name="Imagem 1056" descr=""/>
        <xdr:cNvPicPr/>
      </xdr:nvPicPr>
      <xdr:blipFill>
        <a:blip r:embed="rId10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9" name="Imagem 1057" descr=""/>
        <xdr:cNvPicPr/>
      </xdr:nvPicPr>
      <xdr:blipFill>
        <a:blip r:embed="rId10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0" name="Imagem 1058" descr=""/>
        <xdr:cNvPicPr/>
      </xdr:nvPicPr>
      <xdr:blipFill>
        <a:blip r:embed="rId10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1" name="Imagem 1059" descr=""/>
        <xdr:cNvPicPr/>
      </xdr:nvPicPr>
      <xdr:blipFill>
        <a:blip r:embed="rId10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2" name="Imagem 1060" descr=""/>
        <xdr:cNvPicPr/>
      </xdr:nvPicPr>
      <xdr:blipFill>
        <a:blip r:embed="rId10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3" name="Imagem 1061" descr=""/>
        <xdr:cNvPicPr/>
      </xdr:nvPicPr>
      <xdr:blipFill>
        <a:blip r:embed="rId10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4" name="Imagem 1062" descr=""/>
        <xdr:cNvPicPr/>
      </xdr:nvPicPr>
      <xdr:blipFill>
        <a:blip r:embed="rId10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5" name="Imagem 1063" descr=""/>
        <xdr:cNvPicPr/>
      </xdr:nvPicPr>
      <xdr:blipFill>
        <a:blip r:embed="rId10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6" name="Imagem 1064" descr=""/>
        <xdr:cNvPicPr/>
      </xdr:nvPicPr>
      <xdr:blipFill>
        <a:blip r:embed="rId10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7" name="Imagem 1065" descr=""/>
        <xdr:cNvPicPr/>
      </xdr:nvPicPr>
      <xdr:blipFill>
        <a:blip r:embed="rId10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8" name="Imagem 1066" descr=""/>
        <xdr:cNvPicPr/>
      </xdr:nvPicPr>
      <xdr:blipFill>
        <a:blip r:embed="rId10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9" name="Imagem 1067" descr=""/>
        <xdr:cNvPicPr/>
      </xdr:nvPicPr>
      <xdr:blipFill>
        <a:blip r:embed="rId10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0" name="Imagem 1068" descr=""/>
        <xdr:cNvPicPr/>
      </xdr:nvPicPr>
      <xdr:blipFill>
        <a:blip r:embed="rId10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1" name="Imagem 1069" descr=""/>
        <xdr:cNvPicPr/>
      </xdr:nvPicPr>
      <xdr:blipFill>
        <a:blip r:embed="rId10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2" name="Imagem 1070" descr=""/>
        <xdr:cNvPicPr/>
      </xdr:nvPicPr>
      <xdr:blipFill>
        <a:blip r:embed="rId10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3" name="Imagem 1071" descr=""/>
        <xdr:cNvPicPr/>
      </xdr:nvPicPr>
      <xdr:blipFill>
        <a:blip r:embed="rId10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4" name="Imagem 1072" descr=""/>
        <xdr:cNvPicPr/>
      </xdr:nvPicPr>
      <xdr:blipFill>
        <a:blip r:embed="rId10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5" name="Imagem 1073" descr=""/>
        <xdr:cNvPicPr/>
      </xdr:nvPicPr>
      <xdr:blipFill>
        <a:blip r:embed="rId10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6" name="Imagem 1074" descr=""/>
        <xdr:cNvPicPr/>
      </xdr:nvPicPr>
      <xdr:blipFill>
        <a:blip r:embed="rId10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7" name="Imagem 1075" descr=""/>
        <xdr:cNvPicPr/>
      </xdr:nvPicPr>
      <xdr:blipFill>
        <a:blip r:embed="rId10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8" name="Imagem 1076" descr=""/>
        <xdr:cNvPicPr/>
      </xdr:nvPicPr>
      <xdr:blipFill>
        <a:blip r:embed="rId10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9" name="Imagem 1077" descr=""/>
        <xdr:cNvPicPr/>
      </xdr:nvPicPr>
      <xdr:blipFill>
        <a:blip r:embed="rId10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0" name="Imagem 1078" descr=""/>
        <xdr:cNvPicPr/>
      </xdr:nvPicPr>
      <xdr:blipFill>
        <a:blip r:embed="rId10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1" name="Imagem 1079" descr=""/>
        <xdr:cNvPicPr/>
      </xdr:nvPicPr>
      <xdr:blipFill>
        <a:blip r:embed="rId10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2" name="Imagem 1080" descr=""/>
        <xdr:cNvPicPr/>
      </xdr:nvPicPr>
      <xdr:blipFill>
        <a:blip r:embed="rId10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3" name="Imagem 1081" descr=""/>
        <xdr:cNvPicPr/>
      </xdr:nvPicPr>
      <xdr:blipFill>
        <a:blip r:embed="rId10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4" name="Imagem 1082" descr=""/>
        <xdr:cNvPicPr/>
      </xdr:nvPicPr>
      <xdr:blipFill>
        <a:blip r:embed="rId10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5" name="Imagem 1083" descr=""/>
        <xdr:cNvPicPr/>
      </xdr:nvPicPr>
      <xdr:blipFill>
        <a:blip r:embed="rId10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6" name="Imagem 1084" descr=""/>
        <xdr:cNvPicPr/>
      </xdr:nvPicPr>
      <xdr:blipFill>
        <a:blip r:embed="rId10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7" name="Imagem 1085" descr=""/>
        <xdr:cNvPicPr/>
      </xdr:nvPicPr>
      <xdr:blipFill>
        <a:blip r:embed="rId10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8" name="Imagem 1086" descr=""/>
        <xdr:cNvPicPr/>
      </xdr:nvPicPr>
      <xdr:blipFill>
        <a:blip r:embed="rId10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9" name="Imagem 1087" descr=""/>
        <xdr:cNvPicPr/>
      </xdr:nvPicPr>
      <xdr:blipFill>
        <a:blip r:embed="rId10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0" name="Imagem 1088" descr=""/>
        <xdr:cNvPicPr/>
      </xdr:nvPicPr>
      <xdr:blipFill>
        <a:blip r:embed="rId10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1" name="Imagem 1089" descr=""/>
        <xdr:cNvPicPr/>
      </xdr:nvPicPr>
      <xdr:blipFill>
        <a:blip r:embed="rId10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2" name="Imagem 1090" descr=""/>
        <xdr:cNvPicPr/>
      </xdr:nvPicPr>
      <xdr:blipFill>
        <a:blip r:embed="rId10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3" name="Imagem 1091" descr=""/>
        <xdr:cNvPicPr/>
      </xdr:nvPicPr>
      <xdr:blipFill>
        <a:blip r:embed="rId10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4" name="Imagem 1092" descr=""/>
        <xdr:cNvPicPr/>
      </xdr:nvPicPr>
      <xdr:blipFill>
        <a:blip r:embed="rId10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5" name="Imagem 1093" descr=""/>
        <xdr:cNvPicPr/>
      </xdr:nvPicPr>
      <xdr:blipFill>
        <a:blip r:embed="rId10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6" name="Imagem 1094" descr=""/>
        <xdr:cNvPicPr/>
      </xdr:nvPicPr>
      <xdr:blipFill>
        <a:blip r:embed="rId10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7" name="Imagem 1095" descr=""/>
        <xdr:cNvPicPr/>
      </xdr:nvPicPr>
      <xdr:blipFill>
        <a:blip r:embed="rId10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8" name="Imagem 1096" descr=""/>
        <xdr:cNvPicPr/>
      </xdr:nvPicPr>
      <xdr:blipFill>
        <a:blip r:embed="rId10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9" name="Imagem 1097" descr=""/>
        <xdr:cNvPicPr/>
      </xdr:nvPicPr>
      <xdr:blipFill>
        <a:blip r:embed="rId10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0" name="Imagem 1098" descr=""/>
        <xdr:cNvPicPr/>
      </xdr:nvPicPr>
      <xdr:blipFill>
        <a:blip r:embed="rId10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1" name="Imagem 1099" descr=""/>
        <xdr:cNvPicPr/>
      </xdr:nvPicPr>
      <xdr:blipFill>
        <a:blip r:embed="rId10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2" name="Imagem 1100" descr=""/>
        <xdr:cNvPicPr/>
      </xdr:nvPicPr>
      <xdr:blipFill>
        <a:blip r:embed="rId11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3" name="Imagem 1101" descr=""/>
        <xdr:cNvPicPr/>
      </xdr:nvPicPr>
      <xdr:blipFill>
        <a:blip r:embed="rId11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4" name="Imagem 1102" descr=""/>
        <xdr:cNvPicPr/>
      </xdr:nvPicPr>
      <xdr:blipFill>
        <a:blip r:embed="rId11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5" name="Imagem 1103" descr=""/>
        <xdr:cNvPicPr/>
      </xdr:nvPicPr>
      <xdr:blipFill>
        <a:blip r:embed="rId11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6" name="Imagem 1104" descr=""/>
        <xdr:cNvPicPr/>
      </xdr:nvPicPr>
      <xdr:blipFill>
        <a:blip r:embed="rId11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7" name="Imagem 1105" descr=""/>
        <xdr:cNvPicPr/>
      </xdr:nvPicPr>
      <xdr:blipFill>
        <a:blip r:embed="rId11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8" name="Imagem 1106" descr=""/>
        <xdr:cNvPicPr/>
      </xdr:nvPicPr>
      <xdr:blipFill>
        <a:blip r:embed="rId11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9" name="Imagem 1107" descr=""/>
        <xdr:cNvPicPr/>
      </xdr:nvPicPr>
      <xdr:blipFill>
        <a:blip r:embed="rId11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0" name="Imagem 1108" descr=""/>
        <xdr:cNvPicPr/>
      </xdr:nvPicPr>
      <xdr:blipFill>
        <a:blip r:embed="rId11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1" name="Imagem 1109" descr=""/>
        <xdr:cNvPicPr/>
      </xdr:nvPicPr>
      <xdr:blipFill>
        <a:blip r:embed="rId11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2" name="Imagem 1110" descr=""/>
        <xdr:cNvPicPr/>
      </xdr:nvPicPr>
      <xdr:blipFill>
        <a:blip r:embed="rId11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3" name="Imagem 1111" descr=""/>
        <xdr:cNvPicPr/>
      </xdr:nvPicPr>
      <xdr:blipFill>
        <a:blip r:embed="rId11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4" name="Imagem 1112" descr=""/>
        <xdr:cNvPicPr/>
      </xdr:nvPicPr>
      <xdr:blipFill>
        <a:blip r:embed="rId11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5" name="Imagem 1113" descr=""/>
        <xdr:cNvPicPr/>
      </xdr:nvPicPr>
      <xdr:blipFill>
        <a:blip r:embed="rId11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6" name="Imagem 1114" descr=""/>
        <xdr:cNvPicPr/>
      </xdr:nvPicPr>
      <xdr:blipFill>
        <a:blip r:embed="rId11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7" name="Imagem 1115" descr=""/>
        <xdr:cNvPicPr/>
      </xdr:nvPicPr>
      <xdr:blipFill>
        <a:blip r:embed="rId11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8" name="Imagem 1116" descr=""/>
        <xdr:cNvPicPr/>
      </xdr:nvPicPr>
      <xdr:blipFill>
        <a:blip r:embed="rId11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9" name="Imagem 1117" descr=""/>
        <xdr:cNvPicPr/>
      </xdr:nvPicPr>
      <xdr:blipFill>
        <a:blip r:embed="rId11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0" name="Imagem 1118" descr=""/>
        <xdr:cNvPicPr/>
      </xdr:nvPicPr>
      <xdr:blipFill>
        <a:blip r:embed="rId11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1" name="Imagem 1119" descr=""/>
        <xdr:cNvPicPr/>
      </xdr:nvPicPr>
      <xdr:blipFill>
        <a:blip r:embed="rId11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2" name="Imagem 1120" descr=""/>
        <xdr:cNvPicPr/>
      </xdr:nvPicPr>
      <xdr:blipFill>
        <a:blip r:embed="rId11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3" name="Imagem 1121" descr=""/>
        <xdr:cNvPicPr/>
      </xdr:nvPicPr>
      <xdr:blipFill>
        <a:blip r:embed="rId11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4" name="Imagem 1122" descr=""/>
        <xdr:cNvPicPr/>
      </xdr:nvPicPr>
      <xdr:blipFill>
        <a:blip r:embed="rId11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5" name="Imagem 1123" descr=""/>
        <xdr:cNvPicPr/>
      </xdr:nvPicPr>
      <xdr:blipFill>
        <a:blip r:embed="rId11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6" name="Imagem 1124" descr=""/>
        <xdr:cNvPicPr/>
      </xdr:nvPicPr>
      <xdr:blipFill>
        <a:blip r:embed="rId11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7" name="Imagem 1125" descr=""/>
        <xdr:cNvPicPr/>
      </xdr:nvPicPr>
      <xdr:blipFill>
        <a:blip r:embed="rId11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8" name="Imagem 1126" descr=""/>
        <xdr:cNvPicPr/>
      </xdr:nvPicPr>
      <xdr:blipFill>
        <a:blip r:embed="rId11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9" name="Imagem 1127" descr=""/>
        <xdr:cNvPicPr/>
      </xdr:nvPicPr>
      <xdr:blipFill>
        <a:blip r:embed="rId11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0" name="Imagem 1128" descr=""/>
        <xdr:cNvPicPr/>
      </xdr:nvPicPr>
      <xdr:blipFill>
        <a:blip r:embed="rId11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1" name="Imagem 1129" descr=""/>
        <xdr:cNvPicPr/>
      </xdr:nvPicPr>
      <xdr:blipFill>
        <a:blip r:embed="rId11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2" name="Imagem 1130" descr=""/>
        <xdr:cNvPicPr/>
      </xdr:nvPicPr>
      <xdr:blipFill>
        <a:blip r:embed="rId11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3" name="Imagem 1131" descr=""/>
        <xdr:cNvPicPr/>
      </xdr:nvPicPr>
      <xdr:blipFill>
        <a:blip r:embed="rId11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4" name="Imagem 1132" descr=""/>
        <xdr:cNvPicPr/>
      </xdr:nvPicPr>
      <xdr:blipFill>
        <a:blip r:embed="rId11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5" name="Imagem 1133" descr=""/>
        <xdr:cNvPicPr/>
      </xdr:nvPicPr>
      <xdr:blipFill>
        <a:blip r:embed="rId11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6" name="Imagem 1134" descr=""/>
        <xdr:cNvPicPr/>
      </xdr:nvPicPr>
      <xdr:blipFill>
        <a:blip r:embed="rId11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7" name="Imagem 1135" descr=""/>
        <xdr:cNvPicPr/>
      </xdr:nvPicPr>
      <xdr:blipFill>
        <a:blip r:embed="rId11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8" name="Imagem 1136" descr=""/>
        <xdr:cNvPicPr/>
      </xdr:nvPicPr>
      <xdr:blipFill>
        <a:blip r:embed="rId11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9" name="Imagem 1137" descr=""/>
        <xdr:cNvPicPr/>
      </xdr:nvPicPr>
      <xdr:blipFill>
        <a:blip r:embed="rId11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0" name="Imagem 1138" descr=""/>
        <xdr:cNvPicPr/>
      </xdr:nvPicPr>
      <xdr:blipFill>
        <a:blip r:embed="rId11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1" name="Imagem 1139" descr=""/>
        <xdr:cNvPicPr/>
      </xdr:nvPicPr>
      <xdr:blipFill>
        <a:blip r:embed="rId11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2" name="Imagem 1140" descr=""/>
        <xdr:cNvPicPr/>
      </xdr:nvPicPr>
      <xdr:blipFill>
        <a:blip r:embed="rId11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3" name="Imagem 1141" descr=""/>
        <xdr:cNvPicPr/>
      </xdr:nvPicPr>
      <xdr:blipFill>
        <a:blip r:embed="rId11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4" name="Imagem 1142" descr=""/>
        <xdr:cNvPicPr/>
      </xdr:nvPicPr>
      <xdr:blipFill>
        <a:blip r:embed="rId11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5" name="Imagem 1143" descr=""/>
        <xdr:cNvPicPr/>
      </xdr:nvPicPr>
      <xdr:blipFill>
        <a:blip r:embed="rId11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6" name="Imagem 1144" descr=""/>
        <xdr:cNvPicPr/>
      </xdr:nvPicPr>
      <xdr:blipFill>
        <a:blip r:embed="rId11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7" name="Imagem 1145" descr=""/>
        <xdr:cNvPicPr/>
      </xdr:nvPicPr>
      <xdr:blipFill>
        <a:blip r:embed="rId11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8" name="Imagem 1146" descr=""/>
        <xdr:cNvPicPr/>
      </xdr:nvPicPr>
      <xdr:blipFill>
        <a:blip r:embed="rId11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9" name="Imagem 1147" descr=""/>
        <xdr:cNvPicPr/>
      </xdr:nvPicPr>
      <xdr:blipFill>
        <a:blip r:embed="rId11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0" name="Imagem 1148" descr=""/>
        <xdr:cNvPicPr/>
      </xdr:nvPicPr>
      <xdr:blipFill>
        <a:blip r:embed="rId11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1" name="Imagem 1149" descr=""/>
        <xdr:cNvPicPr/>
      </xdr:nvPicPr>
      <xdr:blipFill>
        <a:blip r:embed="rId11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2" name="Imagem 1150" descr=""/>
        <xdr:cNvPicPr/>
      </xdr:nvPicPr>
      <xdr:blipFill>
        <a:blip r:embed="rId11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3" name="Imagem 1151" descr=""/>
        <xdr:cNvPicPr/>
      </xdr:nvPicPr>
      <xdr:blipFill>
        <a:blip r:embed="rId11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4" name="Imagem 1152" descr=""/>
        <xdr:cNvPicPr/>
      </xdr:nvPicPr>
      <xdr:blipFill>
        <a:blip r:embed="rId11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5" name="Imagem 1153" descr=""/>
        <xdr:cNvPicPr/>
      </xdr:nvPicPr>
      <xdr:blipFill>
        <a:blip r:embed="rId11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6" name="Imagem 1154" descr=""/>
        <xdr:cNvPicPr/>
      </xdr:nvPicPr>
      <xdr:blipFill>
        <a:blip r:embed="rId11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7" name="Imagem 1155" descr=""/>
        <xdr:cNvPicPr/>
      </xdr:nvPicPr>
      <xdr:blipFill>
        <a:blip r:embed="rId11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8" name="Imagem 1156" descr=""/>
        <xdr:cNvPicPr/>
      </xdr:nvPicPr>
      <xdr:blipFill>
        <a:blip r:embed="rId11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9" name="Imagem 1157" descr=""/>
        <xdr:cNvPicPr/>
      </xdr:nvPicPr>
      <xdr:blipFill>
        <a:blip r:embed="rId11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0" name="Imagem 1158" descr=""/>
        <xdr:cNvPicPr/>
      </xdr:nvPicPr>
      <xdr:blipFill>
        <a:blip r:embed="rId11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1" name="Imagem 1159" descr=""/>
        <xdr:cNvPicPr/>
      </xdr:nvPicPr>
      <xdr:blipFill>
        <a:blip r:embed="rId11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2" name="Imagem 1160" descr=""/>
        <xdr:cNvPicPr/>
      </xdr:nvPicPr>
      <xdr:blipFill>
        <a:blip r:embed="rId11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3" name="Imagem 1161" descr=""/>
        <xdr:cNvPicPr/>
      </xdr:nvPicPr>
      <xdr:blipFill>
        <a:blip r:embed="rId11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4" name="Imagem 1162" descr=""/>
        <xdr:cNvPicPr/>
      </xdr:nvPicPr>
      <xdr:blipFill>
        <a:blip r:embed="rId11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5" name="Imagem 1163" descr=""/>
        <xdr:cNvPicPr/>
      </xdr:nvPicPr>
      <xdr:blipFill>
        <a:blip r:embed="rId11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6" name="Imagem 1164" descr=""/>
        <xdr:cNvPicPr/>
      </xdr:nvPicPr>
      <xdr:blipFill>
        <a:blip r:embed="rId11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7" name="Imagem 1165" descr=""/>
        <xdr:cNvPicPr/>
      </xdr:nvPicPr>
      <xdr:blipFill>
        <a:blip r:embed="rId11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8" name="Imagem 1166" descr=""/>
        <xdr:cNvPicPr/>
      </xdr:nvPicPr>
      <xdr:blipFill>
        <a:blip r:embed="rId11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9" name="Imagem 1167" descr=""/>
        <xdr:cNvPicPr/>
      </xdr:nvPicPr>
      <xdr:blipFill>
        <a:blip r:embed="rId11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0" name="Imagem 1168" descr=""/>
        <xdr:cNvPicPr/>
      </xdr:nvPicPr>
      <xdr:blipFill>
        <a:blip r:embed="rId11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1" name="Imagem 1169" descr=""/>
        <xdr:cNvPicPr/>
      </xdr:nvPicPr>
      <xdr:blipFill>
        <a:blip r:embed="rId11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2" name="Imagem 1170" descr=""/>
        <xdr:cNvPicPr/>
      </xdr:nvPicPr>
      <xdr:blipFill>
        <a:blip r:embed="rId11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3" name="Imagem 1171" descr=""/>
        <xdr:cNvPicPr/>
      </xdr:nvPicPr>
      <xdr:blipFill>
        <a:blip r:embed="rId11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4" name="Imagem 1172" descr=""/>
        <xdr:cNvPicPr/>
      </xdr:nvPicPr>
      <xdr:blipFill>
        <a:blip r:embed="rId11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5" name="Imagem 1173" descr=""/>
        <xdr:cNvPicPr/>
      </xdr:nvPicPr>
      <xdr:blipFill>
        <a:blip r:embed="rId11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6" name="Imagem 1174" descr=""/>
        <xdr:cNvPicPr/>
      </xdr:nvPicPr>
      <xdr:blipFill>
        <a:blip r:embed="rId11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7" name="Imagem 1175" descr=""/>
        <xdr:cNvPicPr/>
      </xdr:nvPicPr>
      <xdr:blipFill>
        <a:blip r:embed="rId11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8" name="Imagem 1176" descr=""/>
        <xdr:cNvPicPr/>
      </xdr:nvPicPr>
      <xdr:blipFill>
        <a:blip r:embed="rId11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9" name="Imagem 1177" descr=""/>
        <xdr:cNvPicPr/>
      </xdr:nvPicPr>
      <xdr:blipFill>
        <a:blip r:embed="rId11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0" name="Imagem 1178" descr=""/>
        <xdr:cNvPicPr/>
      </xdr:nvPicPr>
      <xdr:blipFill>
        <a:blip r:embed="rId11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1" name="Imagem 1179" descr=""/>
        <xdr:cNvPicPr/>
      </xdr:nvPicPr>
      <xdr:blipFill>
        <a:blip r:embed="rId11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2" name="Imagem 1180" descr=""/>
        <xdr:cNvPicPr/>
      </xdr:nvPicPr>
      <xdr:blipFill>
        <a:blip r:embed="rId11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3" name="Imagem 1181" descr=""/>
        <xdr:cNvPicPr/>
      </xdr:nvPicPr>
      <xdr:blipFill>
        <a:blip r:embed="rId11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4" name="Imagem 1182" descr=""/>
        <xdr:cNvPicPr/>
      </xdr:nvPicPr>
      <xdr:blipFill>
        <a:blip r:embed="rId11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5" name="Imagem 1183" descr=""/>
        <xdr:cNvPicPr/>
      </xdr:nvPicPr>
      <xdr:blipFill>
        <a:blip r:embed="rId11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6" name="Imagem 1184" descr=""/>
        <xdr:cNvPicPr/>
      </xdr:nvPicPr>
      <xdr:blipFill>
        <a:blip r:embed="rId11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7" name="Imagem 1185" descr=""/>
        <xdr:cNvPicPr/>
      </xdr:nvPicPr>
      <xdr:blipFill>
        <a:blip r:embed="rId11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8" name="Imagem 1186" descr=""/>
        <xdr:cNvPicPr/>
      </xdr:nvPicPr>
      <xdr:blipFill>
        <a:blip r:embed="rId11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9" name="Imagem 1187" descr=""/>
        <xdr:cNvPicPr/>
      </xdr:nvPicPr>
      <xdr:blipFill>
        <a:blip r:embed="rId11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0" name="Imagem 1188" descr=""/>
        <xdr:cNvPicPr/>
      </xdr:nvPicPr>
      <xdr:blipFill>
        <a:blip r:embed="rId11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1" name="Imagem 1189" descr=""/>
        <xdr:cNvPicPr/>
      </xdr:nvPicPr>
      <xdr:blipFill>
        <a:blip r:embed="rId11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2" name="Imagem 1190" descr=""/>
        <xdr:cNvPicPr/>
      </xdr:nvPicPr>
      <xdr:blipFill>
        <a:blip r:embed="rId11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3" name="Imagem 1191" descr=""/>
        <xdr:cNvPicPr/>
      </xdr:nvPicPr>
      <xdr:blipFill>
        <a:blip r:embed="rId11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4" name="Imagem 1192" descr=""/>
        <xdr:cNvPicPr/>
      </xdr:nvPicPr>
      <xdr:blipFill>
        <a:blip r:embed="rId11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5" name="Imagem 1193" descr=""/>
        <xdr:cNvPicPr/>
      </xdr:nvPicPr>
      <xdr:blipFill>
        <a:blip r:embed="rId11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6" name="Imagem 1194" descr=""/>
        <xdr:cNvPicPr/>
      </xdr:nvPicPr>
      <xdr:blipFill>
        <a:blip r:embed="rId11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7" name="Imagem 1195" descr=""/>
        <xdr:cNvPicPr/>
      </xdr:nvPicPr>
      <xdr:blipFill>
        <a:blip r:embed="rId11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8" name="Imagem 1196" descr=""/>
        <xdr:cNvPicPr/>
      </xdr:nvPicPr>
      <xdr:blipFill>
        <a:blip r:embed="rId11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9" name="Imagem 1197" descr=""/>
        <xdr:cNvPicPr/>
      </xdr:nvPicPr>
      <xdr:blipFill>
        <a:blip r:embed="rId11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0" name="Imagem 1198" descr=""/>
        <xdr:cNvPicPr/>
      </xdr:nvPicPr>
      <xdr:blipFill>
        <a:blip r:embed="rId11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1" name="Imagem 1199" descr=""/>
        <xdr:cNvPicPr/>
      </xdr:nvPicPr>
      <xdr:blipFill>
        <a:blip r:embed="rId11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2" name="Imagem 1200" descr=""/>
        <xdr:cNvPicPr/>
      </xdr:nvPicPr>
      <xdr:blipFill>
        <a:blip r:embed="rId12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3" name="Imagem 1201" descr=""/>
        <xdr:cNvPicPr/>
      </xdr:nvPicPr>
      <xdr:blipFill>
        <a:blip r:embed="rId12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4" name="Imagem 1202" descr=""/>
        <xdr:cNvPicPr/>
      </xdr:nvPicPr>
      <xdr:blipFill>
        <a:blip r:embed="rId12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5" name="Imagem 1203" descr=""/>
        <xdr:cNvPicPr/>
      </xdr:nvPicPr>
      <xdr:blipFill>
        <a:blip r:embed="rId12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6" name="Imagem 1204" descr=""/>
        <xdr:cNvPicPr/>
      </xdr:nvPicPr>
      <xdr:blipFill>
        <a:blip r:embed="rId12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7" name="Imagem 1205" descr=""/>
        <xdr:cNvPicPr/>
      </xdr:nvPicPr>
      <xdr:blipFill>
        <a:blip r:embed="rId12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8" name="Imagem 1206" descr=""/>
        <xdr:cNvPicPr/>
      </xdr:nvPicPr>
      <xdr:blipFill>
        <a:blip r:embed="rId12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9" name="Imagem 1207" descr=""/>
        <xdr:cNvPicPr/>
      </xdr:nvPicPr>
      <xdr:blipFill>
        <a:blip r:embed="rId12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0" name="Imagem 1208" descr=""/>
        <xdr:cNvPicPr/>
      </xdr:nvPicPr>
      <xdr:blipFill>
        <a:blip r:embed="rId12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1" name="Imagem 1209" descr=""/>
        <xdr:cNvPicPr/>
      </xdr:nvPicPr>
      <xdr:blipFill>
        <a:blip r:embed="rId12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2" name="Imagem 1210" descr=""/>
        <xdr:cNvPicPr/>
      </xdr:nvPicPr>
      <xdr:blipFill>
        <a:blip r:embed="rId12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3" name="Imagem 1211" descr=""/>
        <xdr:cNvPicPr/>
      </xdr:nvPicPr>
      <xdr:blipFill>
        <a:blip r:embed="rId12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4" name="Imagem 1212" descr=""/>
        <xdr:cNvPicPr/>
      </xdr:nvPicPr>
      <xdr:blipFill>
        <a:blip r:embed="rId12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5" name="Imagem 1213" descr=""/>
        <xdr:cNvPicPr/>
      </xdr:nvPicPr>
      <xdr:blipFill>
        <a:blip r:embed="rId12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6" name="Imagem 1214" descr=""/>
        <xdr:cNvPicPr/>
      </xdr:nvPicPr>
      <xdr:blipFill>
        <a:blip r:embed="rId12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7" name="Imagem 1215" descr=""/>
        <xdr:cNvPicPr/>
      </xdr:nvPicPr>
      <xdr:blipFill>
        <a:blip r:embed="rId12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8" name="Imagem 1216" descr=""/>
        <xdr:cNvPicPr/>
      </xdr:nvPicPr>
      <xdr:blipFill>
        <a:blip r:embed="rId12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9" name="Imagem 1217" descr=""/>
        <xdr:cNvPicPr/>
      </xdr:nvPicPr>
      <xdr:blipFill>
        <a:blip r:embed="rId12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0" name="Imagem 1218" descr=""/>
        <xdr:cNvPicPr/>
      </xdr:nvPicPr>
      <xdr:blipFill>
        <a:blip r:embed="rId12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1" name="Imagem 1219" descr=""/>
        <xdr:cNvPicPr/>
      </xdr:nvPicPr>
      <xdr:blipFill>
        <a:blip r:embed="rId12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2" name="Imagem 1220" descr=""/>
        <xdr:cNvPicPr/>
      </xdr:nvPicPr>
      <xdr:blipFill>
        <a:blip r:embed="rId12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3" name="Imagem 1221" descr=""/>
        <xdr:cNvPicPr/>
      </xdr:nvPicPr>
      <xdr:blipFill>
        <a:blip r:embed="rId12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4" name="Imagem 1222" descr=""/>
        <xdr:cNvPicPr/>
      </xdr:nvPicPr>
      <xdr:blipFill>
        <a:blip r:embed="rId12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5" name="Imagem 1223" descr=""/>
        <xdr:cNvPicPr/>
      </xdr:nvPicPr>
      <xdr:blipFill>
        <a:blip r:embed="rId12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6" name="Imagem 1224" descr=""/>
        <xdr:cNvPicPr/>
      </xdr:nvPicPr>
      <xdr:blipFill>
        <a:blip r:embed="rId12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7" name="Imagem 1225" descr=""/>
        <xdr:cNvPicPr/>
      </xdr:nvPicPr>
      <xdr:blipFill>
        <a:blip r:embed="rId12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8" name="Imagem 1226" descr=""/>
        <xdr:cNvPicPr/>
      </xdr:nvPicPr>
      <xdr:blipFill>
        <a:blip r:embed="rId12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9" name="Imagem 1227" descr=""/>
        <xdr:cNvPicPr/>
      </xdr:nvPicPr>
      <xdr:blipFill>
        <a:blip r:embed="rId12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0" name="Imagem 1228" descr=""/>
        <xdr:cNvPicPr/>
      </xdr:nvPicPr>
      <xdr:blipFill>
        <a:blip r:embed="rId12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1" name="Imagem 1229" descr=""/>
        <xdr:cNvPicPr/>
      </xdr:nvPicPr>
      <xdr:blipFill>
        <a:blip r:embed="rId12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2" name="Imagem 1230" descr=""/>
        <xdr:cNvPicPr/>
      </xdr:nvPicPr>
      <xdr:blipFill>
        <a:blip r:embed="rId12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3" name="Imagem 1231" descr=""/>
        <xdr:cNvPicPr/>
      </xdr:nvPicPr>
      <xdr:blipFill>
        <a:blip r:embed="rId12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4" name="Imagem 1232" descr=""/>
        <xdr:cNvPicPr/>
      </xdr:nvPicPr>
      <xdr:blipFill>
        <a:blip r:embed="rId12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5" name="Imagem 1233" descr=""/>
        <xdr:cNvPicPr/>
      </xdr:nvPicPr>
      <xdr:blipFill>
        <a:blip r:embed="rId12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6" name="Imagem 1234" descr=""/>
        <xdr:cNvPicPr/>
      </xdr:nvPicPr>
      <xdr:blipFill>
        <a:blip r:embed="rId12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7" name="Imagem 1235" descr=""/>
        <xdr:cNvPicPr/>
      </xdr:nvPicPr>
      <xdr:blipFill>
        <a:blip r:embed="rId12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8" name="Imagem 1236" descr=""/>
        <xdr:cNvPicPr/>
      </xdr:nvPicPr>
      <xdr:blipFill>
        <a:blip r:embed="rId12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9" name="Imagem 1237" descr=""/>
        <xdr:cNvPicPr/>
      </xdr:nvPicPr>
      <xdr:blipFill>
        <a:blip r:embed="rId12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0" name="Imagem 1238" descr=""/>
        <xdr:cNvPicPr/>
      </xdr:nvPicPr>
      <xdr:blipFill>
        <a:blip r:embed="rId12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1" name="Imagem 1239" descr=""/>
        <xdr:cNvPicPr/>
      </xdr:nvPicPr>
      <xdr:blipFill>
        <a:blip r:embed="rId12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2" name="Imagem 1240" descr=""/>
        <xdr:cNvPicPr/>
      </xdr:nvPicPr>
      <xdr:blipFill>
        <a:blip r:embed="rId12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3" name="Imagem 1241" descr=""/>
        <xdr:cNvPicPr/>
      </xdr:nvPicPr>
      <xdr:blipFill>
        <a:blip r:embed="rId12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4" name="Imagem 1242" descr=""/>
        <xdr:cNvPicPr/>
      </xdr:nvPicPr>
      <xdr:blipFill>
        <a:blip r:embed="rId12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5" name="Imagem 1243" descr=""/>
        <xdr:cNvPicPr/>
      </xdr:nvPicPr>
      <xdr:blipFill>
        <a:blip r:embed="rId12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6" name="Imagem 1244" descr=""/>
        <xdr:cNvPicPr/>
      </xdr:nvPicPr>
      <xdr:blipFill>
        <a:blip r:embed="rId12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7" name="Imagem 1245" descr=""/>
        <xdr:cNvPicPr/>
      </xdr:nvPicPr>
      <xdr:blipFill>
        <a:blip r:embed="rId12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8" name="Imagem 1246" descr=""/>
        <xdr:cNvPicPr/>
      </xdr:nvPicPr>
      <xdr:blipFill>
        <a:blip r:embed="rId12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9" name="Imagem 1247" descr=""/>
        <xdr:cNvPicPr/>
      </xdr:nvPicPr>
      <xdr:blipFill>
        <a:blip r:embed="rId12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0" name="Imagem 1248" descr=""/>
        <xdr:cNvPicPr/>
      </xdr:nvPicPr>
      <xdr:blipFill>
        <a:blip r:embed="rId12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1" name="Imagem 1249" descr=""/>
        <xdr:cNvPicPr/>
      </xdr:nvPicPr>
      <xdr:blipFill>
        <a:blip r:embed="rId12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2" name="Imagem 1250" descr=""/>
        <xdr:cNvPicPr/>
      </xdr:nvPicPr>
      <xdr:blipFill>
        <a:blip r:embed="rId12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3" name="Imagem 1251" descr=""/>
        <xdr:cNvPicPr/>
      </xdr:nvPicPr>
      <xdr:blipFill>
        <a:blip r:embed="rId12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4" name="Imagem 1252" descr=""/>
        <xdr:cNvPicPr/>
      </xdr:nvPicPr>
      <xdr:blipFill>
        <a:blip r:embed="rId12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5" name="Imagem 1253" descr=""/>
        <xdr:cNvPicPr/>
      </xdr:nvPicPr>
      <xdr:blipFill>
        <a:blip r:embed="rId12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6" name="Imagem 1254" descr=""/>
        <xdr:cNvPicPr/>
      </xdr:nvPicPr>
      <xdr:blipFill>
        <a:blip r:embed="rId12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7" name="Imagem 1255" descr=""/>
        <xdr:cNvPicPr/>
      </xdr:nvPicPr>
      <xdr:blipFill>
        <a:blip r:embed="rId12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8" name="Imagem 1256" descr=""/>
        <xdr:cNvPicPr/>
      </xdr:nvPicPr>
      <xdr:blipFill>
        <a:blip r:embed="rId12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9" name="Imagem 1257" descr=""/>
        <xdr:cNvPicPr/>
      </xdr:nvPicPr>
      <xdr:blipFill>
        <a:blip r:embed="rId12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0" name="Imagem 1258" descr=""/>
        <xdr:cNvPicPr/>
      </xdr:nvPicPr>
      <xdr:blipFill>
        <a:blip r:embed="rId12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1" name="Imagem 1259" descr=""/>
        <xdr:cNvPicPr/>
      </xdr:nvPicPr>
      <xdr:blipFill>
        <a:blip r:embed="rId12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2" name="Imagem 1260" descr=""/>
        <xdr:cNvPicPr/>
      </xdr:nvPicPr>
      <xdr:blipFill>
        <a:blip r:embed="rId12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3" name="Imagem 1261" descr=""/>
        <xdr:cNvPicPr/>
      </xdr:nvPicPr>
      <xdr:blipFill>
        <a:blip r:embed="rId12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4" name="Imagem 1262" descr=""/>
        <xdr:cNvPicPr/>
      </xdr:nvPicPr>
      <xdr:blipFill>
        <a:blip r:embed="rId12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5" name="Imagem 1263" descr=""/>
        <xdr:cNvPicPr/>
      </xdr:nvPicPr>
      <xdr:blipFill>
        <a:blip r:embed="rId12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6" name="Imagem 1264" descr=""/>
        <xdr:cNvPicPr/>
      </xdr:nvPicPr>
      <xdr:blipFill>
        <a:blip r:embed="rId12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7" name="Imagem 1265" descr=""/>
        <xdr:cNvPicPr/>
      </xdr:nvPicPr>
      <xdr:blipFill>
        <a:blip r:embed="rId12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8" name="Imagem 1266" descr=""/>
        <xdr:cNvPicPr/>
      </xdr:nvPicPr>
      <xdr:blipFill>
        <a:blip r:embed="rId12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9" name="Imagem 1267" descr=""/>
        <xdr:cNvPicPr/>
      </xdr:nvPicPr>
      <xdr:blipFill>
        <a:blip r:embed="rId12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0" name="Imagem 1268" descr=""/>
        <xdr:cNvPicPr/>
      </xdr:nvPicPr>
      <xdr:blipFill>
        <a:blip r:embed="rId12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1" name="Imagem 1269" descr=""/>
        <xdr:cNvPicPr/>
      </xdr:nvPicPr>
      <xdr:blipFill>
        <a:blip r:embed="rId12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2" name="Imagem 1270" descr=""/>
        <xdr:cNvPicPr/>
      </xdr:nvPicPr>
      <xdr:blipFill>
        <a:blip r:embed="rId12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3" name="Imagem 1271" descr=""/>
        <xdr:cNvPicPr/>
      </xdr:nvPicPr>
      <xdr:blipFill>
        <a:blip r:embed="rId12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4" name="Imagem 1272" descr=""/>
        <xdr:cNvPicPr/>
      </xdr:nvPicPr>
      <xdr:blipFill>
        <a:blip r:embed="rId12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5" name="Imagem 1273" descr=""/>
        <xdr:cNvPicPr/>
      </xdr:nvPicPr>
      <xdr:blipFill>
        <a:blip r:embed="rId12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6" name="Imagem 1274" descr=""/>
        <xdr:cNvPicPr/>
      </xdr:nvPicPr>
      <xdr:blipFill>
        <a:blip r:embed="rId12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7" name="Imagem 1275" descr=""/>
        <xdr:cNvPicPr/>
      </xdr:nvPicPr>
      <xdr:blipFill>
        <a:blip r:embed="rId12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8" name="Imagem 1276" descr=""/>
        <xdr:cNvPicPr/>
      </xdr:nvPicPr>
      <xdr:blipFill>
        <a:blip r:embed="rId12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9" name="Imagem 1277" descr=""/>
        <xdr:cNvPicPr/>
      </xdr:nvPicPr>
      <xdr:blipFill>
        <a:blip r:embed="rId12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0" name="Imagem 1278" descr=""/>
        <xdr:cNvPicPr/>
      </xdr:nvPicPr>
      <xdr:blipFill>
        <a:blip r:embed="rId12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1" name="Imagem 1279" descr=""/>
        <xdr:cNvPicPr/>
      </xdr:nvPicPr>
      <xdr:blipFill>
        <a:blip r:embed="rId12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2" name="Imagem 1280" descr=""/>
        <xdr:cNvPicPr/>
      </xdr:nvPicPr>
      <xdr:blipFill>
        <a:blip r:embed="rId12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3" name="Imagem 1281" descr=""/>
        <xdr:cNvPicPr/>
      </xdr:nvPicPr>
      <xdr:blipFill>
        <a:blip r:embed="rId12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4" name="Imagem 1282" descr=""/>
        <xdr:cNvPicPr/>
      </xdr:nvPicPr>
      <xdr:blipFill>
        <a:blip r:embed="rId12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5" name="Imagem 1283" descr=""/>
        <xdr:cNvPicPr/>
      </xdr:nvPicPr>
      <xdr:blipFill>
        <a:blip r:embed="rId12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6" name="Imagem 1284" descr=""/>
        <xdr:cNvPicPr/>
      </xdr:nvPicPr>
      <xdr:blipFill>
        <a:blip r:embed="rId12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7" name="Imagem 1285" descr=""/>
        <xdr:cNvPicPr/>
      </xdr:nvPicPr>
      <xdr:blipFill>
        <a:blip r:embed="rId12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8" name="Imagem 1286" descr=""/>
        <xdr:cNvPicPr/>
      </xdr:nvPicPr>
      <xdr:blipFill>
        <a:blip r:embed="rId12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9" name="Imagem 1287" descr=""/>
        <xdr:cNvPicPr/>
      </xdr:nvPicPr>
      <xdr:blipFill>
        <a:blip r:embed="rId12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0" name="Imagem 1288" descr=""/>
        <xdr:cNvPicPr/>
      </xdr:nvPicPr>
      <xdr:blipFill>
        <a:blip r:embed="rId12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1" name="Imagem 1289" descr=""/>
        <xdr:cNvPicPr/>
      </xdr:nvPicPr>
      <xdr:blipFill>
        <a:blip r:embed="rId12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2" name="Imagem 1290" descr=""/>
        <xdr:cNvPicPr/>
      </xdr:nvPicPr>
      <xdr:blipFill>
        <a:blip r:embed="rId12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3" name="Imagem 1291" descr=""/>
        <xdr:cNvPicPr/>
      </xdr:nvPicPr>
      <xdr:blipFill>
        <a:blip r:embed="rId12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4" name="Imagem 1292" descr=""/>
        <xdr:cNvPicPr/>
      </xdr:nvPicPr>
      <xdr:blipFill>
        <a:blip r:embed="rId12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5" name="Imagem 1293" descr=""/>
        <xdr:cNvPicPr/>
      </xdr:nvPicPr>
      <xdr:blipFill>
        <a:blip r:embed="rId12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6" name="Imagem 1294" descr=""/>
        <xdr:cNvPicPr/>
      </xdr:nvPicPr>
      <xdr:blipFill>
        <a:blip r:embed="rId12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7" name="Imagem 1295" descr=""/>
        <xdr:cNvPicPr/>
      </xdr:nvPicPr>
      <xdr:blipFill>
        <a:blip r:embed="rId12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8" name="Imagem 1296" descr=""/>
        <xdr:cNvPicPr/>
      </xdr:nvPicPr>
      <xdr:blipFill>
        <a:blip r:embed="rId12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9" name="Imagem 1297" descr=""/>
        <xdr:cNvPicPr/>
      </xdr:nvPicPr>
      <xdr:blipFill>
        <a:blip r:embed="rId12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0" name="Imagem 1298" descr=""/>
        <xdr:cNvPicPr/>
      </xdr:nvPicPr>
      <xdr:blipFill>
        <a:blip r:embed="rId12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1" name="Imagem 1299" descr=""/>
        <xdr:cNvPicPr/>
      </xdr:nvPicPr>
      <xdr:blipFill>
        <a:blip r:embed="rId12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2" name="Imagem 1300" descr=""/>
        <xdr:cNvPicPr/>
      </xdr:nvPicPr>
      <xdr:blipFill>
        <a:blip r:embed="rId13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3" name="Imagem 1301" descr=""/>
        <xdr:cNvPicPr/>
      </xdr:nvPicPr>
      <xdr:blipFill>
        <a:blip r:embed="rId13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4" name="Imagem 1302" descr=""/>
        <xdr:cNvPicPr/>
      </xdr:nvPicPr>
      <xdr:blipFill>
        <a:blip r:embed="rId13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5" name="Imagem 1303" descr=""/>
        <xdr:cNvPicPr/>
      </xdr:nvPicPr>
      <xdr:blipFill>
        <a:blip r:embed="rId13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6" name="Imagem 1304" descr=""/>
        <xdr:cNvPicPr/>
      </xdr:nvPicPr>
      <xdr:blipFill>
        <a:blip r:embed="rId13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7" name="Imagem 1305" descr=""/>
        <xdr:cNvPicPr/>
      </xdr:nvPicPr>
      <xdr:blipFill>
        <a:blip r:embed="rId13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8" name="Imagem 1306" descr=""/>
        <xdr:cNvPicPr/>
      </xdr:nvPicPr>
      <xdr:blipFill>
        <a:blip r:embed="rId13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9" name="Imagem 1307" descr=""/>
        <xdr:cNvPicPr/>
      </xdr:nvPicPr>
      <xdr:blipFill>
        <a:blip r:embed="rId13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0" name="Imagem 1308" descr=""/>
        <xdr:cNvPicPr/>
      </xdr:nvPicPr>
      <xdr:blipFill>
        <a:blip r:embed="rId13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1" name="Imagem 1309" descr=""/>
        <xdr:cNvPicPr/>
      </xdr:nvPicPr>
      <xdr:blipFill>
        <a:blip r:embed="rId13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2" name="Imagem 1310" descr=""/>
        <xdr:cNvPicPr/>
      </xdr:nvPicPr>
      <xdr:blipFill>
        <a:blip r:embed="rId13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3" name="Imagem 1311" descr=""/>
        <xdr:cNvPicPr/>
      </xdr:nvPicPr>
      <xdr:blipFill>
        <a:blip r:embed="rId13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4" name="Imagem 1312" descr=""/>
        <xdr:cNvPicPr/>
      </xdr:nvPicPr>
      <xdr:blipFill>
        <a:blip r:embed="rId13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5" name="Imagem 1313" descr=""/>
        <xdr:cNvPicPr/>
      </xdr:nvPicPr>
      <xdr:blipFill>
        <a:blip r:embed="rId13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6" name="Imagem 1314" descr=""/>
        <xdr:cNvPicPr/>
      </xdr:nvPicPr>
      <xdr:blipFill>
        <a:blip r:embed="rId13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7" name="Imagem 1315" descr=""/>
        <xdr:cNvPicPr/>
      </xdr:nvPicPr>
      <xdr:blipFill>
        <a:blip r:embed="rId13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8" name="Imagem 1316" descr=""/>
        <xdr:cNvPicPr/>
      </xdr:nvPicPr>
      <xdr:blipFill>
        <a:blip r:embed="rId13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9" name="Imagem 1317" descr=""/>
        <xdr:cNvPicPr/>
      </xdr:nvPicPr>
      <xdr:blipFill>
        <a:blip r:embed="rId13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0" name="Imagem 1318" descr=""/>
        <xdr:cNvPicPr/>
      </xdr:nvPicPr>
      <xdr:blipFill>
        <a:blip r:embed="rId13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1" name="Imagem 1319" descr=""/>
        <xdr:cNvPicPr/>
      </xdr:nvPicPr>
      <xdr:blipFill>
        <a:blip r:embed="rId13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2" name="Imagem 1320" descr=""/>
        <xdr:cNvPicPr/>
      </xdr:nvPicPr>
      <xdr:blipFill>
        <a:blip r:embed="rId13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3" name="Imagem 1321" descr=""/>
        <xdr:cNvPicPr/>
      </xdr:nvPicPr>
      <xdr:blipFill>
        <a:blip r:embed="rId13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4" name="Imagem 1322" descr=""/>
        <xdr:cNvPicPr/>
      </xdr:nvPicPr>
      <xdr:blipFill>
        <a:blip r:embed="rId13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5" name="Imagem 1323" descr=""/>
        <xdr:cNvPicPr/>
      </xdr:nvPicPr>
      <xdr:blipFill>
        <a:blip r:embed="rId13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6" name="Imagem 1324" descr=""/>
        <xdr:cNvPicPr/>
      </xdr:nvPicPr>
      <xdr:blipFill>
        <a:blip r:embed="rId13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7" name="Imagem 1325" descr=""/>
        <xdr:cNvPicPr/>
      </xdr:nvPicPr>
      <xdr:blipFill>
        <a:blip r:embed="rId13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8" name="Imagem 1326" descr=""/>
        <xdr:cNvPicPr/>
      </xdr:nvPicPr>
      <xdr:blipFill>
        <a:blip r:embed="rId13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9" name="Imagem 1327" descr=""/>
        <xdr:cNvPicPr/>
      </xdr:nvPicPr>
      <xdr:blipFill>
        <a:blip r:embed="rId13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0" name="Imagem 1328" descr=""/>
        <xdr:cNvPicPr/>
      </xdr:nvPicPr>
      <xdr:blipFill>
        <a:blip r:embed="rId13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1" name="Imagem 1329" descr=""/>
        <xdr:cNvPicPr/>
      </xdr:nvPicPr>
      <xdr:blipFill>
        <a:blip r:embed="rId13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2" name="Imagem 1330" descr=""/>
        <xdr:cNvPicPr/>
      </xdr:nvPicPr>
      <xdr:blipFill>
        <a:blip r:embed="rId13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3" name="Imagem 1331" descr=""/>
        <xdr:cNvPicPr/>
      </xdr:nvPicPr>
      <xdr:blipFill>
        <a:blip r:embed="rId13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4" name="Imagem 1332" descr=""/>
        <xdr:cNvPicPr/>
      </xdr:nvPicPr>
      <xdr:blipFill>
        <a:blip r:embed="rId13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5" name="Imagem 1333" descr=""/>
        <xdr:cNvPicPr/>
      </xdr:nvPicPr>
      <xdr:blipFill>
        <a:blip r:embed="rId13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6" name="Imagem 1334" descr=""/>
        <xdr:cNvPicPr/>
      </xdr:nvPicPr>
      <xdr:blipFill>
        <a:blip r:embed="rId13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7" name="Imagem 1335" descr=""/>
        <xdr:cNvPicPr/>
      </xdr:nvPicPr>
      <xdr:blipFill>
        <a:blip r:embed="rId13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8" name="Imagem 1336" descr=""/>
        <xdr:cNvPicPr/>
      </xdr:nvPicPr>
      <xdr:blipFill>
        <a:blip r:embed="rId13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9" name="Imagem 1337" descr=""/>
        <xdr:cNvPicPr/>
      </xdr:nvPicPr>
      <xdr:blipFill>
        <a:blip r:embed="rId13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0" name="Imagem 1338" descr=""/>
        <xdr:cNvPicPr/>
      </xdr:nvPicPr>
      <xdr:blipFill>
        <a:blip r:embed="rId13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1" name="Imagem 1339" descr=""/>
        <xdr:cNvPicPr/>
      </xdr:nvPicPr>
      <xdr:blipFill>
        <a:blip r:embed="rId13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2" name="Imagem 1340" descr=""/>
        <xdr:cNvPicPr/>
      </xdr:nvPicPr>
      <xdr:blipFill>
        <a:blip r:embed="rId13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3" name="Imagem 1341" descr=""/>
        <xdr:cNvPicPr/>
      </xdr:nvPicPr>
      <xdr:blipFill>
        <a:blip r:embed="rId13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4" name="Imagem 1342" descr=""/>
        <xdr:cNvPicPr/>
      </xdr:nvPicPr>
      <xdr:blipFill>
        <a:blip r:embed="rId13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5" name="Imagem 1343" descr=""/>
        <xdr:cNvPicPr/>
      </xdr:nvPicPr>
      <xdr:blipFill>
        <a:blip r:embed="rId13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6" name="Imagem 1344" descr=""/>
        <xdr:cNvPicPr/>
      </xdr:nvPicPr>
      <xdr:blipFill>
        <a:blip r:embed="rId13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7" name="Imagem 1345" descr=""/>
        <xdr:cNvPicPr/>
      </xdr:nvPicPr>
      <xdr:blipFill>
        <a:blip r:embed="rId13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8" name="Imagem 1346" descr=""/>
        <xdr:cNvPicPr/>
      </xdr:nvPicPr>
      <xdr:blipFill>
        <a:blip r:embed="rId13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9" name="Imagem 1347" descr=""/>
        <xdr:cNvPicPr/>
      </xdr:nvPicPr>
      <xdr:blipFill>
        <a:blip r:embed="rId13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0" name="Imagem 1348" descr=""/>
        <xdr:cNvPicPr/>
      </xdr:nvPicPr>
      <xdr:blipFill>
        <a:blip r:embed="rId13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1" name="Imagem 1349" descr=""/>
        <xdr:cNvPicPr/>
      </xdr:nvPicPr>
      <xdr:blipFill>
        <a:blip r:embed="rId13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2" name="Imagem 1350" descr=""/>
        <xdr:cNvPicPr/>
      </xdr:nvPicPr>
      <xdr:blipFill>
        <a:blip r:embed="rId13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3" name="Imagem 1351" descr=""/>
        <xdr:cNvPicPr/>
      </xdr:nvPicPr>
      <xdr:blipFill>
        <a:blip r:embed="rId13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4" name="Imagem 1352" descr=""/>
        <xdr:cNvPicPr/>
      </xdr:nvPicPr>
      <xdr:blipFill>
        <a:blip r:embed="rId13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5" name="Imagem 1353" descr=""/>
        <xdr:cNvPicPr/>
      </xdr:nvPicPr>
      <xdr:blipFill>
        <a:blip r:embed="rId13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6" name="Imagem 1354" descr=""/>
        <xdr:cNvPicPr/>
      </xdr:nvPicPr>
      <xdr:blipFill>
        <a:blip r:embed="rId13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7" name="Imagem 1355" descr=""/>
        <xdr:cNvPicPr/>
      </xdr:nvPicPr>
      <xdr:blipFill>
        <a:blip r:embed="rId13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8" name="Imagem 1356" descr=""/>
        <xdr:cNvPicPr/>
      </xdr:nvPicPr>
      <xdr:blipFill>
        <a:blip r:embed="rId13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9" name="Imagem 1357" descr=""/>
        <xdr:cNvPicPr/>
      </xdr:nvPicPr>
      <xdr:blipFill>
        <a:blip r:embed="rId13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0" name="Imagem 1358" descr=""/>
        <xdr:cNvPicPr/>
      </xdr:nvPicPr>
      <xdr:blipFill>
        <a:blip r:embed="rId13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1" name="Imagem 1359" descr=""/>
        <xdr:cNvPicPr/>
      </xdr:nvPicPr>
      <xdr:blipFill>
        <a:blip r:embed="rId13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2" name="Imagem 1360" descr=""/>
        <xdr:cNvPicPr/>
      </xdr:nvPicPr>
      <xdr:blipFill>
        <a:blip r:embed="rId13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3" name="Imagem 1361" descr=""/>
        <xdr:cNvPicPr/>
      </xdr:nvPicPr>
      <xdr:blipFill>
        <a:blip r:embed="rId13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4" name="Imagem 1362" descr=""/>
        <xdr:cNvPicPr/>
      </xdr:nvPicPr>
      <xdr:blipFill>
        <a:blip r:embed="rId13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5" name="Imagem 1363" descr=""/>
        <xdr:cNvPicPr/>
      </xdr:nvPicPr>
      <xdr:blipFill>
        <a:blip r:embed="rId13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6" name="Imagem 1364" descr=""/>
        <xdr:cNvPicPr/>
      </xdr:nvPicPr>
      <xdr:blipFill>
        <a:blip r:embed="rId13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7" name="Imagem 1365" descr=""/>
        <xdr:cNvPicPr/>
      </xdr:nvPicPr>
      <xdr:blipFill>
        <a:blip r:embed="rId13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8" name="Imagem 1366" descr=""/>
        <xdr:cNvPicPr/>
      </xdr:nvPicPr>
      <xdr:blipFill>
        <a:blip r:embed="rId13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9" name="Imagem 1367" descr=""/>
        <xdr:cNvPicPr/>
      </xdr:nvPicPr>
      <xdr:blipFill>
        <a:blip r:embed="rId13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0" name="Imagem 1368" descr=""/>
        <xdr:cNvPicPr/>
      </xdr:nvPicPr>
      <xdr:blipFill>
        <a:blip r:embed="rId13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1" name="Imagem 1369" descr=""/>
        <xdr:cNvPicPr/>
      </xdr:nvPicPr>
      <xdr:blipFill>
        <a:blip r:embed="rId13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2" name="Imagem 1370" descr=""/>
        <xdr:cNvPicPr/>
      </xdr:nvPicPr>
      <xdr:blipFill>
        <a:blip r:embed="rId13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3" name="Imagem 1371" descr=""/>
        <xdr:cNvPicPr/>
      </xdr:nvPicPr>
      <xdr:blipFill>
        <a:blip r:embed="rId13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4" name="Imagem 1372" descr=""/>
        <xdr:cNvPicPr/>
      </xdr:nvPicPr>
      <xdr:blipFill>
        <a:blip r:embed="rId13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5" name="Imagem 1373" descr=""/>
        <xdr:cNvPicPr/>
      </xdr:nvPicPr>
      <xdr:blipFill>
        <a:blip r:embed="rId13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6" name="Imagem 1374" descr=""/>
        <xdr:cNvPicPr/>
      </xdr:nvPicPr>
      <xdr:blipFill>
        <a:blip r:embed="rId13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7" name="Imagem 1375" descr=""/>
        <xdr:cNvPicPr/>
      </xdr:nvPicPr>
      <xdr:blipFill>
        <a:blip r:embed="rId13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8" name="Imagem 1376" descr=""/>
        <xdr:cNvPicPr/>
      </xdr:nvPicPr>
      <xdr:blipFill>
        <a:blip r:embed="rId13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9" name="Imagem 1377" descr=""/>
        <xdr:cNvPicPr/>
      </xdr:nvPicPr>
      <xdr:blipFill>
        <a:blip r:embed="rId13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0" name="Imagem 1378" descr=""/>
        <xdr:cNvPicPr/>
      </xdr:nvPicPr>
      <xdr:blipFill>
        <a:blip r:embed="rId13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1" name="Imagem 1379" descr=""/>
        <xdr:cNvPicPr/>
      </xdr:nvPicPr>
      <xdr:blipFill>
        <a:blip r:embed="rId13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2" name="Imagem 1380" descr=""/>
        <xdr:cNvPicPr/>
      </xdr:nvPicPr>
      <xdr:blipFill>
        <a:blip r:embed="rId13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3" name="Imagem 1381" descr=""/>
        <xdr:cNvPicPr/>
      </xdr:nvPicPr>
      <xdr:blipFill>
        <a:blip r:embed="rId13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4" name="Imagem 1382" descr=""/>
        <xdr:cNvPicPr/>
      </xdr:nvPicPr>
      <xdr:blipFill>
        <a:blip r:embed="rId13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5" name="Imagem 1383" descr=""/>
        <xdr:cNvPicPr/>
      </xdr:nvPicPr>
      <xdr:blipFill>
        <a:blip r:embed="rId13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6" name="Imagem 1384" descr=""/>
        <xdr:cNvPicPr/>
      </xdr:nvPicPr>
      <xdr:blipFill>
        <a:blip r:embed="rId13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7" name="Imagem 1385" descr=""/>
        <xdr:cNvPicPr/>
      </xdr:nvPicPr>
      <xdr:blipFill>
        <a:blip r:embed="rId13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8" name="Imagem 1386" descr=""/>
        <xdr:cNvPicPr/>
      </xdr:nvPicPr>
      <xdr:blipFill>
        <a:blip r:embed="rId13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9" name="Imagem 1387" descr=""/>
        <xdr:cNvPicPr/>
      </xdr:nvPicPr>
      <xdr:blipFill>
        <a:blip r:embed="rId13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0" name="Imagem 1388" descr=""/>
        <xdr:cNvPicPr/>
      </xdr:nvPicPr>
      <xdr:blipFill>
        <a:blip r:embed="rId13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1" name="Imagem 1389" descr=""/>
        <xdr:cNvPicPr/>
      </xdr:nvPicPr>
      <xdr:blipFill>
        <a:blip r:embed="rId13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2" name="Imagem 1390" descr=""/>
        <xdr:cNvPicPr/>
      </xdr:nvPicPr>
      <xdr:blipFill>
        <a:blip r:embed="rId13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3" name="Imagem 1391" descr=""/>
        <xdr:cNvPicPr/>
      </xdr:nvPicPr>
      <xdr:blipFill>
        <a:blip r:embed="rId13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4" name="Imagem 1392" descr=""/>
        <xdr:cNvPicPr/>
      </xdr:nvPicPr>
      <xdr:blipFill>
        <a:blip r:embed="rId13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5" name="Imagem 1393" descr=""/>
        <xdr:cNvPicPr/>
      </xdr:nvPicPr>
      <xdr:blipFill>
        <a:blip r:embed="rId13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6" name="Imagem 1394" descr=""/>
        <xdr:cNvPicPr/>
      </xdr:nvPicPr>
      <xdr:blipFill>
        <a:blip r:embed="rId13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7" name="Imagem 1395" descr=""/>
        <xdr:cNvPicPr/>
      </xdr:nvPicPr>
      <xdr:blipFill>
        <a:blip r:embed="rId13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8" name="Imagem 1396" descr=""/>
        <xdr:cNvPicPr/>
      </xdr:nvPicPr>
      <xdr:blipFill>
        <a:blip r:embed="rId13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9" name="Imagem 1397" descr=""/>
        <xdr:cNvPicPr/>
      </xdr:nvPicPr>
      <xdr:blipFill>
        <a:blip r:embed="rId13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0" name="Imagem 1398" descr=""/>
        <xdr:cNvPicPr/>
      </xdr:nvPicPr>
      <xdr:blipFill>
        <a:blip r:embed="rId13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1" name="Imagem 1399" descr=""/>
        <xdr:cNvPicPr/>
      </xdr:nvPicPr>
      <xdr:blipFill>
        <a:blip r:embed="rId13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2" name="Imagem 1400" descr=""/>
        <xdr:cNvPicPr/>
      </xdr:nvPicPr>
      <xdr:blipFill>
        <a:blip r:embed="rId14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3" name="Imagem 1401" descr=""/>
        <xdr:cNvPicPr/>
      </xdr:nvPicPr>
      <xdr:blipFill>
        <a:blip r:embed="rId14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4" name="Imagem 1402" descr=""/>
        <xdr:cNvPicPr/>
      </xdr:nvPicPr>
      <xdr:blipFill>
        <a:blip r:embed="rId14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5" name="Imagem 1403" descr=""/>
        <xdr:cNvPicPr/>
      </xdr:nvPicPr>
      <xdr:blipFill>
        <a:blip r:embed="rId14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6" name="Imagem 1404" descr=""/>
        <xdr:cNvPicPr/>
      </xdr:nvPicPr>
      <xdr:blipFill>
        <a:blip r:embed="rId14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7" name="Imagem 1405" descr=""/>
        <xdr:cNvPicPr/>
      </xdr:nvPicPr>
      <xdr:blipFill>
        <a:blip r:embed="rId14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8" name="Imagem 1406" descr=""/>
        <xdr:cNvPicPr/>
      </xdr:nvPicPr>
      <xdr:blipFill>
        <a:blip r:embed="rId14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9" name="Imagem 1407" descr=""/>
        <xdr:cNvPicPr/>
      </xdr:nvPicPr>
      <xdr:blipFill>
        <a:blip r:embed="rId14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0" name="Imagem 1408" descr=""/>
        <xdr:cNvPicPr/>
      </xdr:nvPicPr>
      <xdr:blipFill>
        <a:blip r:embed="rId14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1" name="Imagem 1409" descr=""/>
        <xdr:cNvPicPr/>
      </xdr:nvPicPr>
      <xdr:blipFill>
        <a:blip r:embed="rId14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2" name="Imagem 1410" descr=""/>
        <xdr:cNvPicPr/>
      </xdr:nvPicPr>
      <xdr:blipFill>
        <a:blip r:embed="rId14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3" name="Imagem 1411" descr=""/>
        <xdr:cNvPicPr/>
      </xdr:nvPicPr>
      <xdr:blipFill>
        <a:blip r:embed="rId14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4" name="Imagem 1412" descr=""/>
        <xdr:cNvPicPr/>
      </xdr:nvPicPr>
      <xdr:blipFill>
        <a:blip r:embed="rId14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5" name="Imagem 1413" descr=""/>
        <xdr:cNvPicPr/>
      </xdr:nvPicPr>
      <xdr:blipFill>
        <a:blip r:embed="rId14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6" name="Imagem 1414" descr=""/>
        <xdr:cNvPicPr/>
      </xdr:nvPicPr>
      <xdr:blipFill>
        <a:blip r:embed="rId14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7" name="Imagem 1415" descr=""/>
        <xdr:cNvPicPr/>
      </xdr:nvPicPr>
      <xdr:blipFill>
        <a:blip r:embed="rId14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8" name="Imagem 1416" descr=""/>
        <xdr:cNvPicPr/>
      </xdr:nvPicPr>
      <xdr:blipFill>
        <a:blip r:embed="rId14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9" name="Imagem 1417" descr=""/>
        <xdr:cNvPicPr/>
      </xdr:nvPicPr>
      <xdr:blipFill>
        <a:blip r:embed="rId14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0" name="Imagem 1418" descr=""/>
        <xdr:cNvPicPr/>
      </xdr:nvPicPr>
      <xdr:blipFill>
        <a:blip r:embed="rId14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1" name="Imagem 1419" descr=""/>
        <xdr:cNvPicPr/>
      </xdr:nvPicPr>
      <xdr:blipFill>
        <a:blip r:embed="rId14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2" name="Imagem 1420" descr=""/>
        <xdr:cNvPicPr/>
      </xdr:nvPicPr>
      <xdr:blipFill>
        <a:blip r:embed="rId14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3" name="Imagem 1421" descr=""/>
        <xdr:cNvPicPr/>
      </xdr:nvPicPr>
      <xdr:blipFill>
        <a:blip r:embed="rId14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4" name="Imagem 1624" descr=""/>
        <xdr:cNvPicPr/>
      </xdr:nvPicPr>
      <xdr:blipFill>
        <a:blip r:embed="rId14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5" name="Imagem 1625" descr=""/>
        <xdr:cNvPicPr/>
      </xdr:nvPicPr>
      <xdr:blipFill>
        <a:blip r:embed="rId14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6" name="Imagem 1626" descr=""/>
        <xdr:cNvPicPr/>
      </xdr:nvPicPr>
      <xdr:blipFill>
        <a:blip r:embed="rId14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7" name="Imagem 1627" descr=""/>
        <xdr:cNvPicPr/>
      </xdr:nvPicPr>
      <xdr:blipFill>
        <a:blip r:embed="rId14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8" name="Imagem 1628" descr=""/>
        <xdr:cNvPicPr/>
      </xdr:nvPicPr>
      <xdr:blipFill>
        <a:blip r:embed="rId14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9" name="Imagem 1629" descr=""/>
        <xdr:cNvPicPr/>
      </xdr:nvPicPr>
      <xdr:blipFill>
        <a:blip r:embed="rId14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0" name="Imagem 1630" descr=""/>
        <xdr:cNvPicPr/>
      </xdr:nvPicPr>
      <xdr:blipFill>
        <a:blip r:embed="rId14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1" name="Imagem 1631" descr=""/>
        <xdr:cNvPicPr/>
      </xdr:nvPicPr>
      <xdr:blipFill>
        <a:blip r:embed="rId14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2" name="Imagem 1632" descr=""/>
        <xdr:cNvPicPr/>
      </xdr:nvPicPr>
      <xdr:blipFill>
        <a:blip r:embed="rId14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3" name="Imagem 1633" descr=""/>
        <xdr:cNvPicPr/>
      </xdr:nvPicPr>
      <xdr:blipFill>
        <a:blip r:embed="rId14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4" name="Imagem 1634" descr=""/>
        <xdr:cNvPicPr/>
      </xdr:nvPicPr>
      <xdr:blipFill>
        <a:blip r:embed="rId14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5" name="Imagem 1635" descr=""/>
        <xdr:cNvPicPr/>
      </xdr:nvPicPr>
      <xdr:blipFill>
        <a:blip r:embed="rId14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6" name="Imagem 1636" descr=""/>
        <xdr:cNvPicPr/>
      </xdr:nvPicPr>
      <xdr:blipFill>
        <a:blip r:embed="rId14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7" name="Imagem 1637" descr=""/>
        <xdr:cNvPicPr/>
      </xdr:nvPicPr>
      <xdr:blipFill>
        <a:blip r:embed="rId14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8" name="Imagem 1638" descr=""/>
        <xdr:cNvPicPr/>
      </xdr:nvPicPr>
      <xdr:blipFill>
        <a:blip r:embed="rId14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9" name="Imagem 1639" descr=""/>
        <xdr:cNvPicPr/>
      </xdr:nvPicPr>
      <xdr:blipFill>
        <a:blip r:embed="rId14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0" name="Imagem 1640" descr=""/>
        <xdr:cNvPicPr/>
      </xdr:nvPicPr>
      <xdr:blipFill>
        <a:blip r:embed="rId14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1" name="Imagem 1641" descr=""/>
        <xdr:cNvPicPr/>
      </xdr:nvPicPr>
      <xdr:blipFill>
        <a:blip r:embed="rId14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2" name="Imagem 1642" descr=""/>
        <xdr:cNvPicPr/>
      </xdr:nvPicPr>
      <xdr:blipFill>
        <a:blip r:embed="rId14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3" name="Imagem 1643" descr=""/>
        <xdr:cNvPicPr/>
      </xdr:nvPicPr>
      <xdr:blipFill>
        <a:blip r:embed="rId14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4" name="Imagem 1644" descr=""/>
        <xdr:cNvPicPr/>
      </xdr:nvPicPr>
      <xdr:blipFill>
        <a:blip r:embed="rId14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5" name="Imagem 1645" descr=""/>
        <xdr:cNvPicPr/>
      </xdr:nvPicPr>
      <xdr:blipFill>
        <a:blip r:embed="rId14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6" name="Imagem 1646" descr=""/>
        <xdr:cNvPicPr/>
      </xdr:nvPicPr>
      <xdr:blipFill>
        <a:blip r:embed="rId14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7" name="Imagem 1647" descr=""/>
        <xdr:cNvPicPr/>
      </xdr:nvPicPr>
      <xdr:blipFill>
        <a:blip r:embed="rId14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8" name="Imagem 1648" descr=""/>
        <xdr:cNvPicPr/>
      </xdr:nvPicPr>
      <xdr:blipFill>
        <a:blip r:embed="rId14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9" name="Imagem 1649" descr=""/>
        <xdr:cNvPicPr/>
      </xdr:nvPicPr>
      <xdr:blipFill>
        <a:blip r:embed="rId14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0" name="Imagem 1650" descr=""/>
        <xdr:cNvPicPr/>
      </xdr:nvPicPr>
      <xdr:blipFill>
        <a:blip r:embed="rId14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1" name="Imagem 1651" descr=""/>
        <xdr:cNvPicPr/>
      </xdr:nvPicPr>
      <xdr:blipFill>
        <a:blip r:embed="rId14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2" name="Imagem 1652" descr=""/>
        <xdr:cNvPicPr/>
      </xdr:nvPicPr>
      <xdr:blipFill>
        <a:blip r:embed="rId14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3" name="Imagem 1653" descr=""/>
        <xdr:cNvPicPr/>
      </xdr:nvPicPr>
      <xdr:blipFill>
        <a:blip r:embed="rId14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4" name="Imagem 1654" descr=""/>
        <xdr:cNvPicPr/>
      </xdr:nvPicPr>
      <xdr:blipFill>
        <a:blip r:embed="rId14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5" name="Imagem 1655" descr=""/>
        <xdr:cNvPicPr/>
      </xdr:nvPicPr>
      <xdr:blipFill>
        <a:blip r:embed="rId14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6" name="Imagem 1656" descr=""/>
        <xdr:cNvPicPr/>
      </xdr:nvPicPr>
      <xdr:blipFill>
        <a:blip r:embed="rId14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7" name="Imagem 1657" descr=""/>
        <xdr:cNvPicPr/>
      </xdr:nvPicPr>
      <xdr:blipFill>
        <a:blip r:embed="rId14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8" name="Imagem 1658" descr=""/>
        <xdr:cNvPicPr/>
      </xdr:nvPicPr>
      <xdr:blipFill>
        <a:blip r:embed="rId14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9" name="Imagem 1659" descr=""/>
        <xdr:cNvPicPr/>
      </xdr:nvPicPr>
      <xdr:blipFill>
        <a:blip r:embed="rId14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0" name="Imagem 1660" descr=""/>
        <xdr:cNvPicPr/>
      </xdr:nvPicPr>
      <xdr:blipFill>
        <a:blip r:embed="rId14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1" name="Imagem 1661" descr=""/>
        <xdr:cNvPicPr/>
      </xdr:nvPicPr>
      <xdr:blipFill>
        <a:blip r:embed="rId14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2" name="Imagem 1662" descr=""/>
        <xdr:cNvPicPr/>
      </xdr:nvPicPr>
      <xdr:blipFill>
        <a:blip r:embed="rId14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3" name="Imagem 1663" descr=""/>
        <xdr:cNvPicPr/>
      </xdr:nvPicPr>
      <xdr:blipFill>
        <a:blip r:embed="rId14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4" name="Imagem 1664" descr=""/>
        <xdr:cNvPicPr/>
      </xdr:nvPicPr>
      <xdr:blipFill>
        <a:blip r:embed="rId14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5" name="Imagem 1665" descr=""/>
        <xdr:cNvPicPr/>
      </xdr:nvPicPr>
      <xdr:blipFill>
        <a:blip r:embed="rId14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6" name="Imagem 1666" descr=""/>
        <xdr:cNvPicPr/>
      </xdr:nvPicPr>
      <xdr:blipFill>
        <a:blip r:embed="rId14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7" name="Imagem 1667" descr=""/>
        <xdr:cNvPicPr/>
      </xdr:nvPicPr>
      <xdr:blipFill>
        <a:blip r:embed="rId14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8" name="Imagem 1668" descr=""/>
        <xdr:cNvPicPr/>
      </xdr:nvPicPr>
      <xdr:blipFill>
        <a:blip r:embed="rId14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9" name="Imagem 1669" descr=""/>
        <xdr:cNvPicPr/>
      </xdr:nvPicPr>
      <xdr:blipFill>
        <a:blip r:embed="rId14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0" name="Imagem 1670" descr=""/>
        <xdr:cNvPicPr/>
      </xdr:nvPicPr>
      <xdr:blipFill>
        <a:blip r:embed="rId14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1" name="Imagem 1671" descr=""/>
        <xdr:cNvPicPr/>
      </xdr:nvPicPr>
      <xdr:blipFill>
        <a:blip r:embed="rId14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2" name="Imagem 1672" descr=""/>
        <xdr:cNvPicPr/>
      </xdr:nvPicPr>
      <xdr:blipFill>
        <a:blip r:embed="rId14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3" name="Imagem 1673" descr=""/>
        <xdr:cNvPicPr/>
      </xdr:nvPicPr>
      <xdr:blipFill>
        <a:blip r:embed="rId14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4" name="Imagem 1674" descr=""/>
        <xdr:cNvPicPr/>
      </xdr:nvPicPr>
      <xdr:blipFill>
        <a:blip r:embed="rId14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5" name="Imagem 1675" descr=""/>
        <xdr:cNvPicPr/>
      </xdr:nvPicPr>
      <xdr:blipFill>
        <a:blip r:embed="rId14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6" name="Imagem 1676" descr=""/>
        <xdr:cNvPicPr/>
      </xdr:nvPicPr>
      <xdr:blipFill>
        <a:blip r:embed="rId14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7" name="Imagem 1677" descr=""/>
        <xdr:cNvPicPr/>
      </xdr:nvPicPr>
      <xdr:blipFill>
        <a:blip r:embed="rId14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8" name="Imagem 1678" descr=""/>
        <xdr:cNvPicPr/>
      </xdr:nvPicPr>
      <xdr:blipFill>
        <a:blip r:embed="rId14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9" name="Imagem 1679" descr=""/>
        <xdr:cNvPicPr/>
      </xdr:nvPicPr>
      <xdr:blipFill>
        <a:blip r:embed="rId14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0" name="Imagem 1680" descr=""/>
        <xdr:cNvPicPr/>
      </xdr:nvPicPr>
      <xdr:blipFill>
        <a:blip r:embed="rId14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1" name="Imagem 1681" descr=""/>
        <xdr:cNvPicPr/>
      </xdr:nvPicPr>
      <xdr:blipFill>
        <a:blip r:embed="rId14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2" name="Imagem 1682" descr=""/>
        <xdr:cNvPicPr/>
      </xdr:nvPicPr>
      <xdr:blipFill>
        <a:blip r:embed="rId14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3" name="Imagem 1683" descr=""/>
        <xdr:cNvPicPr/>
      </xdr:nvPicPr>
      <xdr:blipFill>
        <a:blip r:embed="rId14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4" name="Imagem 1684" descr=""/>
        <xdr:cNvPicPr/>
      </xdr:nvPicPr>
      <xdr:blipFill>
        <a:blip r:embed="rId14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5" name="Imagem 1685" descr=""/>
        <xdr:cNvPicPr/>
      </xdr:nvPicPr>
      <xdr:blipFill>
        <a:blip r:embed="rId14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6" name="Imagem 1686" descr=""/>
        <xdr:cNvPicPr/>
      </xdr:nvPicPr>
      <xdr:blipFill>
        <a:blip r:embed="rId14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7" name="Imagem 1687" descr=""/>
        <xdr:cNvPicPr/>
      </xdr:nvPicPr>
      <xdr:blipFill>
        <a:blip r:embed="rId14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8" name="Imagem 1688" descr=""/>
        <xdr:cNvPicPr/>
      </xdr:nvPicPr>
      <xdr:blipFill>
        <a:blip r:embed="rId14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9" name="Imagem 1689" descr=""/>
        <xdr:cNvPicPr/>
      </xdr:nvPicPr>
      <xdr:blipFill>
        <a:blip r:embed="rId14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0" name="Imagem 1690" descr=""/>
        <xdr:cNvPicPr/>
      </xdr:nvPicPr>
      <xdr:blipFill>
        <a:blip r:embed="rId14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1" name="Imagem 1691" descr=""/>
        <xdr:cNvPicPr/>
      </xdr:nvPicPr>
      <xdr:blipFill>
        <a:blip r:embed="rId14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2" name="Imagem 1692" descr=""/>
        <xdr:cNvPicPr/>
      </xdr:nvPicPr>
      <xdr:blipFill>
        <a:blip r:embed="rId14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3" name="Imagem 1693" descr=""/>
        <xdr:cNvPicPr/>
      </xdr:nvPicPr>
      <xdr:blipFill>
        <a:blip r:embed="rId14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4" name="Imagem 1694" descr=""/>
        <xdr:cNvPicPr/>
      </xdr:nvPicPr>
      <xdr:blipFill>
        <a:blip r:embed="rId14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5" name="Imagem 1695" descr=""/>
        <xdr:cNvPicPr/>
      </xdr:nvPicPr>
      <xdr:blipFill>
        <a:blip r:embed="rId14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6" name="Imagem 1696" descr=""/>
        <xdr:cNvPicPr/>
      </xdr:nvPicPr>
      <xdr:blipFill>
        <a:blip r:embed="rId14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7" name="Imagem 1697" descr=""/>
        <xdr:cNvPicPr/>
      </xdr:nvPicPr>
      <xdr:blipFill>
        <a:blip r:embed="rId14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8" name="Imagem 1698" descr=""/>
        <xdr:cNvPicPr/>
      </xdr:nvPicPr>
      <xdr:blipFill>
        <a:blip r:embed="rId14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9" name="Imagem 1699" descr=""/>
        <xdr:cNvPicPr/>
      </xdr:nvPicPr>
      <xdr:blipFill>
        <a:blip r:embed="rId14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0" name="Imagem 1700" descr=""/>
        <xdr:cNvPicPr/>
      </xdr:nvPicPr>
      <xdr:blipFill>
        <a:blip r:embed="rId14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1" name="Imagem 1701" descr=""/>
        <xdr:cNvPicPr/>
      </xdr:nvPicPr>
      <xdr:blipFill>
        <a:blip r:embed="rId14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2" name="Imagem 1702" descr=""/>
        <xdr:cNvPicPr/>
      </xdr:nvPicPr>
      <xdr:blipFill>
        <a:blip r:embed="rId15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3" name="Imagem 1703" descr=""/>
        <xdr:cNvPicPr/>
      </xdr:nvPicPr>
      <xdr:blipFill>
        <a:blip r:embed="rId15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4" name="Imagem 1704" descr=""/>
        <xdr:cNvPicPr/>
      </xdr:nvPicPr>
      <xdr:blipFill>
        <a:blip r:embed="rId15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5" name="Imagem 1705" descr=""/>
        <xdr:cNvPicPr/>
      </xdr:nvPicPr>
      <xdr:blipFill>
        <a:blip r:embed="rId15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6" name="Imagem 1706" descr=""/>
        <xdr:cNvPicPr/>
      </xdr:nvPicPr>
      <xdr:blipFill>
        <a:blip r:embed="rId15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7" name="Imagem 1707" descr=""/>
        <xdr:cNvPicPr/>
      </xdr:nvPicPr>
      <xdr:blipFill>
        <a:blip r:embed="rId15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8" name="Imagem 1708" descr=""/>
        <xdr:cNvPicPr/>
      </xdr:nvPicPr>
      <xdr:blipFill>
        <a:blip r:embed="rId15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9" name="Imagem 1709" descr=""/>
        <xdr:cNvPicPr/>
      </xdr:nvPicPr>
      <xdr:blipFill>
        <a:blip r:embed="rId15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0" name="Imagem 1710" descr=""/>
        <xdr:cNvPicPr/>
      </xdr:nvPicPr>
      <xdr:blipFill>
        <a:blip r:embed="rId15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1" name="Imagem 1711" descr=""/>
        <xdr:cNvPicPr/>
      </xdr:nvPicPr>
      <xdr:blipFill>
        <a:blip r:embed="rId15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2" name="Imagem 1712" descr=""/>
        <xdr:cNvPicPr/>
      </xdr:nvPicPr>
      <xdr:blipFill>
        <a:blip r:embed="rId15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3" name="Imagem 1713" descr=""/>
        <xdr:cNvPicPr/>
      </xdr:nvPicPr>
      <xdr:blipFill>
        <a:blip r:embed="rId15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4" name="Imagem 1714" descr=""/>
        <xdr:cNvPicPr/>
      </xdr:nvPicPr>
      <xdr:blipFill>
        <a:blip r:embed="rId15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5" name="Imagem 1715" descr=""/>
        <xdr:cNvPicPr/>
      </xdr:nvPicPr>
      <xdr:blipFill>
        <a:blip r:embed="rId15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6" name="Imagem 1716" descr=""/>
        <xdr:cNvPicPr/>
      </xdr:nvPicPr>
      <xdr:blipFill>
        <a:blip r:embed="rId15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7" name="Imagem 1717" descr=""/>
        <xdr:cNvPicPr/>
      </xdr:nvPicPr>
      <xdr:blipFill>
        <a:blip r:embed="rId15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8" name="Imagem 1718" descr=""/>
        <xdr:cNvPicPr/>
      </xdr:nvPicPr>
      <xdr:blipFill>
        <a:blip r:embed="rId15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9" name="Imagem 1719" descr=""/>
        <xdr:cNvPicPr/>
      </xdr:nvPicPr>
      <xdr:blipFill>
        <a:blip r:embed="rId15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0" name="Imagem 1720" descr=""/>
        <xdr:cNvPicPr/>
      </xdr:nvPicPr>
      <xdr:blipFill>
        <a:blip r:embed="rId15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1" name="Imagem 1721" descr=""/>
        <xdr:cNvPicPr/>
      </xdr:nvPicPr>
      <xdr:blipFill>
        <a:blip r:embed="rId15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2" name="Imagem 1722" descr=""/>
        <xdr:cNvPicPr/>
      </xdr:nvPicPr>
      <xdr:blipFill>
        <a:blip r:embed="rId15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3" name="Imagem 1723" descr=""/>
        <xdr:cNvPicPr/>
      </xdr:nvPicPr>
      <xdr:blipFill>
        <a:blip r:embed="rId15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4" name="Imagem 1724" descr=""/>
        <xdr:cNvPicPr/>
      </xdr:nvPicPr>
      <xdr:blipFill>
        <a:blip r:embed="rId15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5" name="Imagem 1725" descr=""/>
        <xdr:cNvPicPr/>
      </xdr:nvPicPr>
      <xdr:blipFill>
        <a:blip r:embed="rId15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6" name="Imagem 1726" descr=""/>
        <xdr:cNvPicPr/>
      </xdr:nvPicPr>
      <xdr:blipFill>
        <a:blip r:embed="rId15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7" name="Imagem 1727" descr=""/>
        <xdr:cNvPicPr/>
      </xdr:nvPicPr>
      <xdr:blipFill>
        <a:blip r:embed="rId15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8" name="Imagem 1728" descr=""/>
        <xdr:cNvPicPr/>
      </xdr:nvPicPr>
      <xdr:blipFill>
        <a:blip r:embed="rId15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9" name="Imagem 1729" descr=""/>
        <xdr:cNvPicPr/>
      </xdr:nvPicPr>
      <xdr:blipFill>
        <a:blip r:embed="rId15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0" name="Imagem 1730" descr=""/>
        <xdr:cNvPicPr/>
      </xdr:nvPicPr>
      <xdr:blipFill>
        <a:blip r:embed="rId15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1" name="Imagem 1731" descr=""/>
        <xdr:cNvPicPr/>
      </xdr:nvPicPr>
      <xdr:blipFill>
        <a:blip r:embed="rId15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2" name="Imagem 1732" descr=""/>
        <xdr:cNvPicPr/>
      </xdr:nvPicPr>
      <xdr:blipFill>
        <a:blip r:embed="rId15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3" name="Imagem 1733" descr=""/>
        <xdr:cNvPicPr/>
      </xdr:nvPicPr>
      <xdr:blipFill>
        <a:blip r:embed="rId15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4" name="Imagem 1734" descr=""/>
        <xdr:cNvPicPr/>
      </xdr:nvPicPr>
      <xdr:blipFill>
        <a:blip r:embed="rId15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5" name="Imagem 1735" descr=""/>
        <xdr:cNvPicPr/>
      </xdr:nvPicPr>
      <xdr:blipFill>
        <a:blip r:embed="rId15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6" name="Imagem 1736" descr=""/>
        <xdr:cNvPicPr/>
      </xdr:nvPicPr>
      <xdr:blipFill>
        <a:blip r:embed="rId15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7" name="Imagem 1737" descr=""/>
        <xdr:cNvPicPr/>
      </xdr:nvPicPr>
      <xdr:blipFill>
        <a:blip r:embed="rId15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8" name="Imagem 1738" descr=""/>
        <xdr:cNvPicPr/>
      </xdr:nvPicPr>
      <xdr:blipFill>
        <a:blip r:embed="rId15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9" name="Imagem 1739" descr=""/>
        <xdr:cNvPicPr/>
      </xdr:nvPicPr>
      <xdr:blipFill>
        <a:blip r:embed="rId15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0" name="Imagem 1740" descr=""/>
        <xdr:cNvPicPr/>
      </xdr:nvPicPr>
      <xdr:blipFill>
        <a:blip r:embed="rId15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1" name="Imagem 1741" descr=""/>
        <xdr:cNvPicPr/>
      </xdr:nvPicPr>
      <xdr:blipFill>
        <a:blip r:embed="rId15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2" name="Imagem 1742" descr=""/>
        <xdr:cNvPicPr/>
      </xdr:nvPicPr>
      <xdr:blipFill>
        <a:blip r:embed="rId15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3" name="Imagem 1743" descr=""/>
        <xdr:cNvPicPr/>
      </xdr:nvPicPr>
      <xdr:blipFill>
        <a:blip r:embed="rId15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4" name="Imagem 1744" descr=""/>
        <xdr:cNvPicPr/>
      </xdr:nvPicPr>
      <xdr:blipFill>
        <a:blip r:embed="rId15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5" name="Imagem 1745" descr=""/>
        <xdr:cNvPicPr/>
      </xdr:nvPicPr>
      <xdr:blipFill>
        <a:blip r:embed="rId15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6" name="Imagem 1746" descr=""/>
        <xdr:cNvPicPr/>
      </xdr:nvPicPr>
      <xdr:blipFill>
        <a:blip r:embed="rId15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7" name="Imagem 1747" descr=""/>
        <xdr:cNvPicPr/>
      </xdr:nvPicPr>
      <xdr:blipFill>
        <a:blip r:embed="rId15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8" name="Imagem 1748" descr=""/>
        <xdr:cNvPicPr/>
      </xdr:nvPicPr>
      <xdr:blipFill>
        <a:blip r:embed="rId15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9" name="Imagem 1749" descr=""/>
        <xdr:cNvPicPr/>
      </xdr:nvPicPr>
      <xdr:blipFill>
        <a:blip r:embed="rId15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0" name="Imagem 1750" descr=""/>
        <xdr:cNvPicPr/>
      </xdr:nvPicPr>
      <xdr:blipFill>
        <a:blip r:embed="rId15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1" name="Imagem 1751" descr=""/>
        <xdr:cNvPicPr/>
      </xdr:nvPicPr>
      <xdr:blipFill>
        <a:blip r:embed="rId15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2" name="Imagem 1752" descr=""/>
        <xdr:cNvPicPr/>
      </xdr:nvPicPr>
      <xdr:blipFill>
        <a:blip r:embed="rId15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3" name="Imagem 1753" descr=""/>
        <xdr:cNvPicPr/>
      </xdr:nvPicPr>
      <xdr:blipFill>
        <a:blip r:embed="rId15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4" name="Imagem 1754" descr=""/>
        <xdr:cNvPicPr/>
      </xdr:nvPicPr>
      <xdr:blipFill>
        <a:blip r:embed="rId15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5" name="Imagem 1755" descr=""/>
        <xdr:cNvPicPr/>
      </xdr:nvPicPr>
      <xdr:blipFill>
        <a:blip r:embed="rId15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6" name="Imagem 1756" descr=""/>
        <xdr:cNvPicPr/>
      </xdr:nvPicPr>
      <xdr:blipFill>
        <a:blip r:embed="rId15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7" name="Imagem 1757" descr=""/>
        <xdr:cNvPicPr/>
      </xdr:nvPicPr>
      <xdr:blipFill>
        <a:blip r:embed="rId15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8" name="Imagem 1758" descr=""/>
        <xdr:cNvPicPr/>
      </xdr:nvPicPr>
      <xdr:blipFill>
        <a:blip r:embed="rId15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9" name="Imagem 1759" descr=""/>
        <xdr:cNvPicPr/>
      </xdr:nvPicPr>
      <xdr:blipFill>
        <a:blip r:embed="rId15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0" name="Imagem 1760" descr=""/>
        <xdr:cNvPicPr/>
      </xdr:nvPicPr>
      <xdr:blipFill>
        <a:blip r:embed="rId15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1" name="Imagem 1761" descr=""/>
        <xdr:cNvPicPr/>
      </xdr:nvPicPr>
      <xdr:blipFill>
        <a:blip r:embed="rId15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2" name="Imagem 1762" descr=""/>
        <xdr:cNvPicPr/>
      </xdr:nvPicPr>
      <xdr:blipFill>
        <a:blip r:embed="rId15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3" name="Imagem 1763" descr=""/>
        <xdr:cNvPicPr/>
      </xdr:nvPicPr>
      <xdr:blipFill>
        <a:blip r:embed="rId15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4" name="Imagem 1764" descr=""/>
        <xdr:cNvPicPr/>
      </xdr:nvPicPr>
      <xdr:blipFill>
        <a:blip r:embed="rId15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5" name="Imagem 1765" descr=""/>
        <xdr:cNvPicPr/>
      </xdr:nvPicPr>
      <xdr:blipFill>
        <a:blip r:embed="rId15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6" name="Imagem 1766" descr=""/>
        <xdr:cNvPicPr/>
      </xdr:nvPicPr>
      <xdr:blipFill>
        <a:blip r:embed="rId15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7" name="Imagem 1767" descr=""/>
        <xdr:cNvPicPr/>
      </xdr:nvPicPr>
      <xdr:blipFill>
        <a:blip r:embed="rId15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8" name="Imagem 1768" descr=""/>
        <xdr:cNvPicPr/>
      </xdr:nvPicPr>
      <xdr:blipFill>
        <a:blip r:embed="rId15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9" name="Imagem 1769" descr=""/>
        <xdr:cNvPicPr/>
      </xdr:nvPicPr>
      <xdr:blipFill>
        <a:blip r:embed="rId15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0" name="Imagem 1770" descr=""/>
        <xdr:cNvPicPr/>
      </xdr:nvPicPr>
      <xdr:blipFill>
        <a:blip r:embed="rId15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1" name="Imagem 1771" descr=""/>
        <xdr:cNvPicPr/>
      </xdr:nvPicPr>
      <xdr:blipFill>
        <a:blip r:embed="rId15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2" name="Imagem 1772" descr=""/>
        <xdr:cNvPicPr/>
      </xdr:nvPicPr>
      <xdr:blipFill>
        <a:blip r:embed="rId15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3" name="Imagem 1773" descr=""/>
        <xdr:cNvPicPr/>
      </xdr:nvPicPr>
      <xdr:blipFill>
        <a:blip r:embed="rId15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4" name="Imagem 1774" descr=""/>
        <xdr:cNvPicPr/>
      </xdr:nvPicPr>
      <xdr:blipFill>
        <a:blip r:embed="rId15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5" name="Imagem 1775" descr=""/>
        <xdr:cNvPicPr/>
      </xdr:nvPicPr>
      <xdr:blipFill>
        <a:blip r:embed="rId15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6" name="Imagem 1776" descr=""/>
        <xdr:cNvPicPr/>
      </xdr:nvPicPr>
      <xdr:blipFill>
        <a:blip r:embed="rId15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7" name="Imagem 1777" descr=""/>
        <xdr:cNvPicPr/>
      </xdr:nvPicPr>
      <xdr:blipFill>
        <a:blip r:embed="rId15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8" name="Imagem 1778" descr=""/>
        <xdr:cNvPicPr/>
      </xdr:nvPicPr>
      <xdr:blipFill>
        <a:blip r:embed="rId15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9" name="Imagem 1779" descr=""/>
        <xdr:cNvPicPr/>
      </xdr:nvPicPr>
      <xdr:blipFill>
        <a:blip r:embed="rId15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0" name="Imagem 1780" descr=""/>
        <xdr:cNvPicPr/>
      </xdr:nvPicPr>
      <xdr:blipFill>
        <a:blip r:embed="rId15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1" name="Imagem 1781" descr=""/>
        <xdr:cNvPicPr/>
      </xdr:nvPicPr>
      <xdr:blipFill>
        <a:blip r:embed="rId15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2" name="Imagem 1782" descr=""/>
        <xdr:cNvPicPr/>
      </xdr:nvPicPr>
      <xdr:blipFill>
        <a:blip r:embed="rId15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3" name="Imagem 1783" descr=""/>
        <xdr:cNvPicPr/>
      </xdr:nvPicPr>
      <xdr:blipFill>
        <a:blip r:embed="rId15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4" name="Imagem 1784" descr=""/>
        <xdr:cNvPicPr/>
      </xdr:nvPicPr>
      <xdr:blipFill>
        <a:blip r:embed="rId15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5" name="Imagem 1785" descr=""/>
        <xdr:cNvPicPr/>
      </xdr:nvPicPr>
      <xdr:blipFill>
        <a:blip r:embed="rId15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6" name="Imagem 1786" descr=""/>
        <xdr:cNvPicPr/>
      </xdr:nvPicPr>
      <xdr:blipFill>
        <a:blip r:embed="rId15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7" name="Imagem 1787" descr=""/>
        <xdr:cNvPicPr/>
      </xdr:nvPicPr>
      <xdr:blipFill>
        <a:blip r:embed="rId15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8" name="Imagem 1788" descr=""/>
        <xdr:cNvPicPr/>
      </xdr:nvPicPr>
      <xdr:blipFill>
        <a:blip r:embed="rId15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9" name="Imagem 1789" descr=""/>
        <xdr:cNvPicPr/>
      </xdr:nvPicPr>
      <xdr:blipFill>
        <a:blip r:embed="rId15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0" name="Imagem 1790" descr=""/>
        <xdr:cNvPicPr/>
      </xdr:nvPicPr>
      <xdr:blipFill>
        <a:blip r:embed="rId15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1" name="Imagem 1791" descr=""/>
        <xdr:cNvPicPr/>
      </xdr:nvPicPr>
      <xdr:blipFill>
        <a:blip r:embed="rId15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2" name="Imagem 1792" descr=""/>
        <xdr:cNvPicPr/>
      </xdr:nvPicPr>
      <xdr:blipFill>
        <a:blip r:embed="rId15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3" name="Imagem 1793" descr=""/>
        <xdr:cNvPicPr/>
      </xdr:nvPicPr>
      <xdr:blipFill>
        <a:blip r:embed="rId15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4" name="Imagem 1794" descr=""/>
        <xdr:cNvPicPr/>
      </xdr:nvPicPr>
      <xdr:blipFill>
        <a:blip r:embed="rId15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5" name="Imagem 1795" descr=""/>
        <xdr:cNvPicPr/>
      </xdr:nvPicPr>
      <xdr:blipFill>
        <a:blip r:embed="rId15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6" name="Imagem 1796" descr=""/>
        <xdr:cNvPicPr/>
      </xdr:nvPicPr>
      <xdr:blipFill>
        <a:blip r:embed="rId15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7" name="Imagem 1797" descr=""/>
        <xdr:cNvPicPr/>
      </xdr:nvPicPr>
      <xdr:blipFill>
        <a:blip r:embed="rId15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8" name="Imagem 1798" descr=""/>
        <xdr:cNvPicPr/>
      </xdr:nvPicPr>
      <xdr:blipFill>
        <a:blip r:embed="rId15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9" name="Imagem 1799" descr=""/>
        <xdr:cNvPicPr/>
      </xdr:nvPicPr>
      <xdr:blipFill>
        <a:blip r:embed="rId15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0" name="Imagem 1800" descr=""/>
        <xdr:cNvPicPr/>
      </xdr:nvPicPr>
      <xdr:blipFill>
        <a:blip r:embed="rId15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1" name="Imagem 1801" descr=""/>
        <xdr:cNvPicPr/>
      </xdr:nvPicPr>
      <xdr:blipFill>
        <a:blip r:embed="rId15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2" name="Imagem 1802" descr=""/>
        <xdr:cNvPicPr/>
      </xdr:nvPicPr>
      <xdr:blipFill>
        <a:blip r:embed="rId16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3" name="Imagem 1803" descr=""/>
        <xdr:cNvPicPr/>
      </xdr:nvPicPr>
      <xdr:blipFill>
        <a:blip r:embed="rId16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4" name="Imagem 1804" descr=""/>
        <xdr:cNvPicPr/>
      </xdr:nvPicPr>
      <xdr:blipFill>
        <a:blip r:embed="rId16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5" name="Imagem 1805" descr=""/>
        <xdr:cNvPicPr/>
      </xdr:nvPicPr>
      <xdr:blipFill>
        <a:blip r:embed="rId16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6" name="Imagem 1806" descr=""/>
        <xdr:cNvPicPr/>
      </xdr:nvPicPr>
      <xdr:blipFill>
        <a:blip r:embed="rId16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7" name="Imagem 1807" descr=""/>
        <xdr:cNvPicPr/>
      </xdr:nvPicPr>
      <xdr:blipFill>
        <a:blip r:embed="rId16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8" name="Imagem 1808" descr=""/>
        <xdr:cNvPicPr/>
      </xdr:nvPicPr>
      <xdr:blipFill>
        <a:blip r:embed="rId16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9" name="Imagem 1809" descr=""/>
        <xdr:cNvPicPr/>
      </xdr:nvPicPr>
      <xdr:blipFill>
        <a:blip r:embed="rId16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0" name="Imagem 1810" descr=""/>
        <xdr:cNvPicPr/>
      </xdr:nvPicPr>
      <xdr:blipFill>
        <a:blip r:embed="rId16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1" name="Imagem 1811" descr=""/>
        <xdr:cNvPicPr/>
      </xdr:nvPicPr>
      <xdr:blipFill>
        <a:blip r:embed="rId16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2" name="Imagem 1812" descr=""/>
        <xdr:cNvPicPr/>
      </xdr:nvPicPr>
      <xdr:blipFill>
        <a:blip r:embed="rId16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3" name="Imagem 1813" descr=""/>
        <xdr:cNvPicPr/>
      </xdr:nvPicPr>
      <xdr:blipFill>
        <a:blip r:embed="rId16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4" name="Imagem 1814" descr=""/>
        <xdr:cNvPicPr/>
      </xdr:nvPicPr>
      <xdr:blipFill>
        <a:blip r:embed="rId16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5" name="Imagem 1815" descr=""/>
        <xdr:cNvPicPr/>
      </xdr:nvPicPr>
      <xdr:blipFill>
        <a:blip r:embed="rId16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6" name="Imagem 1816" descr=""/>
        <xdr:cNvPicPr/>
      </xdr:nvPicPr>
      <xdr:blipFill>
        <a:blip r:embed="rId16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7" name="Imagem 1817" descr=""/>
        <xdr:cNvPicPr/>
      </xdr:nvPicPr>
      <xdr:blipFill>
        <a:blip r:embed="rId16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8" name="Imagem 1818" descr=""/>
        <xdr:cNvPicPr/>
      </xdr:nvPicPr>
      <xdr:blipFill>
        <a:blip r:embed="rId16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9" name="Imagem 1819" descr=""/>
        <xdr:cNvPicPr/>
      </xdr:nvPicPr>
      <xdr:blipFill>
        <a:blip r:embed="rId16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0" name="Imagem 1820" descr=""/>
        <xdr:cNvPicPr/>
      </xdr:nvPicPr>
      <xdr:blipFill>
        <a:blip r:embed="rId16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1" name="Imagem 1821" descr=""/>
        <xdr:cNvPicPr/>
      </xdr:nvPicPr>
      <xdr:blipFill>
        <a:blip r:embed="rId16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2" name="Imagem 1822" descr=""/>
        <xdr:cNvPicPr/>
      </xdr:nvPicPr>
      <xdr:blipFill>
        <a:blip r:embed="rId16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3" name="Imagem 1823" descr=""/>
        <xdr:cNvPicPr/>
      </xdr:nvPicPr>
      <xdr:blipFill>
        <a:blip r:embed="rId16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4" name="Imagem 1824" descr=""/>
        <xdr:cNvPicPr/>
      </xdr:nvPicPr>
      <xdr:blipFill>
        <a:blip r:embed="rId16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5" name="Imagem 1825" descr=""/>
        <xdr:cNvPicPr/>
      </xdr:nvPicPr>
      <xdr:blipFill>
        <a:blip r:embed="rId1623"/>
        <a:stretch/>
      </xdr:blipFill>
      <xdr:spPr>
        <a:xfrm>
          <a:off x="0" y="571680"/>
          <a:ext cx="8640" cy="12312000"/>
        </a:xfrm>
        <a:prstGeom prst="rect">
          <a:avLst/>
        </a:prstGeom>
        <a:ln w="0">
          <a:noFill/>
        </a:ln>
      </xdr:spPr>
    </xdr:pic>
    <xdr:clientData/>
  </xdr:twoCellAnchor>
  <xdr:twoCellAnchor editAs="oneCell">
    <xdr:from>
      <xdr:col>0</xdr:col>
      <xdr:colOff>0</xdr:colOff>
      <xdr:row>5</xdr:row>
      <xdr:rowOff>0</xdr:rowOff>
    </xdr:from>
    <xdr:to>
      <xdr:col>0</xdr:col>
      <xdr:colOff>6840</xdr:colOff>
      <xdr:row>60</xdr:row>
      <xdr:rowOff>63000</xdr:rowOff>
    </xdr:to>
    <xdr:pic>
      <xdr:nvPicPr>
        <xdr:cNvPr id="1626" name="Imagem 1826" descr=""/>
        <xdr:cNvPicPr/>
      </xdr:nvPicPr>
      <xdr:blipFill>
        <a:blip r:embed="rId1624"/>
        <a:stretch/>
      </xdr:blipFill>
      <xdr:spPr>
        <a:xfrm>
          <a:off x="0" y="1028880"/>
          <a:ext cx="6840" cy="12692880"/>
        </a:xfrm>
        <a:prstGeom prst="rect">
          <a:avLst/>
        </a:prstGeom>
        <a:ln w="0">
          <a:noFill/>
        </a:ln>
      </xdr:spPr>
    </xdr:pic>
    <xdr:clientData/>
  </xdr:twoCellAnchor>
  <xdr:twoCellAnchor editAs="oneCell">
    <xdr:from>
      <xdr:col>0</xdr:col>
      <xdr:colOff>0</xdr:colOff>
      <xdr:row>5</xdr:row>
      <xdr:rowOff>0</xdr:rowOff>
    </xdr:from>
    <xdr:to>
      <xdr:col>0</xdr:col>
      <xdr:colOff>6840</xdr:colOff>
      <xdr:row>66</xdr:row>
      <xdr:rowOff>92160</xdr:rowOff>
    </xdr:to>
    <xdr:pic>
      <xdr:nvPicPr>
        <xdr:cNvPr id="1627" name="Imagem 1827" descr=""/>
        <xdr:cNvPicPr/>
      </xdr:nvPicPr>
      <xdr:blipFill>
        <a:blip r:embed="rId1625"/>
        <a:stretch/>
      </xdr:blipFill>
      <xdr:spPr>
        <a:xfrm>
          <a:off x="0" y="1028880"/>
          <a:ext cx="6840" cy="14169960"/>
        </a:xfrm>
        <a:prstGeom prst="rect">
          <a:avLst/>
        </a:prstGeom>
        <a:ln w="0">
          <a:noFill/>
        </a:ln>
      </xdr:spPr>
    </xdr:pic>
    <xdr:clientData/>
  </xdr:twoCellAnchor>
  <xdr:twoCellAnchor editAs="oneCell">
    <xdr:from>
      <xdr:col>0</xdr:col>
      <xdr:colOff>0</xdr:colOff>
      <xdr:row>5</xdr:row>
      <xdr:rowOff>0</xdr:rowOff>
    </xdr:from>
    <xdr:to>
      <xdr:col>0</xdr:col>
      <xdr:colOff>6840</xdr:colOff>
      <xdr:row>74</xdr:row>
      <xdr:rowOff>51840</xdr:rowOff>
    </xdr:to>
    <xdr:pic>
      <xdr:nvPicPr>
        <xdr:cNvPr id="1628" name="Imagem 1828" descr=""/>
        <xdr:cNvPicPr/>
      </xdr:nvPicPr>
      <xdr:blipFill>
        <a:blip r:embed="rId1626"/>
        <a:stretch/>
      </xdr:blipFill>
      <xdr:spPr>
        <a:xfrm>
          <a:off x="0" y="1028880"/>
          <a:ext cx="6840" cy="15729840"/>
        </a:xfrm>
        <a:prstGeom prst="rect">
          <a:avLst/>
        </a:prstGeom>
        <a:ln w="0">
          <a:noFill/>
        </a:ln>
      </xdr:spPr>
    </xdr:pic>
    <xdr:clientData/>
  </xdr:twoCellAnchor>
  <xdr:twoCellAnchor editAs="oneCell">
    <xdr:from>
      <xdr:col>0</xdr:col>
      <xdr:colOff>0</xdr:colOff>
      <xdr:row>5</xdr:row>
      <xdr:rowOff>0</xdr:rowOff>
    </xdr:from>
    <xdr:to>
      <xdr:col>0</xdr:col>
      <xdr:colOff>6840</xdr:colOff>
      <xdr:row>77</xdr:row>
      <xdr:rowOff>47520</xdr:rowOff>
    </xdr:to>
    <xdr:pic>
      <xdr:nvPicPr>
        <xdr:cNvPr id="1629" name="Imagem 1829" descr=""/>
        <xdr:cNvPicPr/>
      </xdr:nvPicPr>
      <xdr:blipFill>
        <a:blip r:embed="rId1627"/>
        <a:stretch/>
      </xdr:blipFill>
      <xdr:spPr>
        <a:xfrm>
          <a:off x="0" y="1028880"/>
          <a:ext cx="6840" cy="16449480"/>
        </a:xfrm>
        <a:prstGeom prst="rect">
          <a:avLst/>
        </a:prstGeom>
        <a:ln w="0">
          <a:noFill/>
        </a:ln>
      </xdr:spPr>
    </xdr:pic>
    <xdr:clientData/>
  </xdr:twoCellAnchor>
  <xdr:twoCellAnchor editAs="oneCell">
    <xdr:from>
      <xdr:col>0</xdr:col>
      <xdr:colOff>0</xdr:colOff>
      <xdr:row>5</xdr:row>
      <xdr:rowOff>0</xdr:rowOff>
    </xdr:from>
    <xdr:to>
      <xdr:col>0</xdr:col>
      <xdr:colOff>6840</xdr:colOff>
      <xdr:row>80</xdr:row>
      <xdr:rowOff>121320</xdr:rowOff>
    </xdr:to>
    <xdr:pic>
      <xdr:nvPicPr>
        <xdr:cNvPr id="1630" name="Imagem 1830" descr=""/>
        <xdr:cNvPicPr/>
      </xdr:nvPicPr>
      <xdr:blipFill>
        <a:blip r:embed="rId1628"/>
        <a:stretch/>
      </xdr:blipFill>
      <xdr:spPr>
        <a:xfrm>
          <a:off x="0" y="1028880"/>
          <a:ext cx="6840" cy="17170920"/>
        </a:xfrm>
        <a:prstGeom prst="rect">
          <a:avLst/>
        </a:prstGeom>
        <a:ln w="0">
          <a:noFill/>
        </a:ln>
      </xdr:spPr>
    </xdr:pic>
    <xdr:clientData/>
  </xdr:twoCellAnchor>
  <xdr:twoCellAnchor editAs="oneCell">
    <xdr:from>
      <xdr:col>0</xdr:col>
      <xdr:colOff>0</xdr:colOff>
      <xdr:row>5</xdr:row>
      <xdr:rowOff>0</xdr:rowOff>
    </xdr:from>
    <xdr:to>
      <xdr:col>0</xdr:col>
      <xdr:colOff>6840</xdr:colOff>
      <xdr:row>82</xdr:row>
      <xdr:rowOff>121320</xdr:rowOff>
    </xdr:to>
    <xdr:pic>
      <xdr:nvPicPr>
        <xdr:cNvPr id="1631" name="Imagem 1831" descr=""/>
        <xdr:cNvPicPr/>
      </xdr:nvPicPr>
      <xdr:blipFill>
        <a:blip r:embed="rId1629"/>
        <a:stretch/>
      </xdr:blipFill>
      <xdr:spPr>
        <a:xfrm>
          <a:off x="0" y="1028880"/>
          <a:ext cx="6840" cy="17551800"/>
        </a:xfrm>
        <a:prstGeom prst="rect">
          <a:avLst/>
        </a:prstGeom>
        <a:ln w="0">
          <a:noFill/>
        </a:ln>
      </xdr:spPr>
    </xdr:pic>
    <xdr:clientData/>
  </xdr:twoCellAnchor>
  <xdr:twoCellAnchor editAs="oneCell">
    <xdr:from>
      <xdr:col>0</xdr:col>
      <xdr:colOff>0</xdr:colOff>
      <xdr:row>5</xdr:row>
      <xdr:rowOff>0</xdr:rowOff>
    </xdr:from>
    <xdr:to>
      <xdr:col>0</xdr:col>
      <xdr:colOff>6840</xdr:colOff>
      <xdr:row>108</xdr:row>
      <xdr:rowOff>215640</xdr:rowOff>
    </xdr:to>
    <xdr:pic>
      <xdr:nvPicPr>
        <xdr:cNvPr id="1632" name="Imagem 1832" descr=""/>
        <xdr:cNvPicPr/>
      </xdr:nvPicPr>
      <xdr:blipFill>
        <a:blip r:embed="rId1630"/>
        <a:stretch/>
      </xdr:blipFill>
      <xdr:spPr>
        <a:xfrm>
          <a:off x="0" y="1028880"/>
          <a:ext cx="6840" cy="23285160"/>
        </a:xfrm>
        <a:prstGeom prst="rect">
          <a:avLst/>
        </a:prstGeom>
        <a:ln w="0">
          <a:noFill/>
        </a:ln>
      </xdr:spPr>
    </xdr:pic>
    <xdr:clientData/>
  </xdr:twoCellAnchor>
  <xdr:twoCellAnchor editAs="oneCell">
    <xdr:from>
      <xdr:col>0</xdr:col>
      <xdr:colOff>0</xdr:colOff>
      <xdr:row>5</xdr:row>
      <xdr:rowOff>0</xdr:rowOff>
    </xdr:from>
    <xdr:to>
      <xdr:col>0</xdr:col>
      <xdr:colOff>6840</xdr:colOff>
      <xdr:row>117</xdr:row>
      <xdr:rowOff>54000</xdr:rowOff>
    </xdr:to>
    <xdr:pic>
      <xdr:nvPicPr>
        <xdr:cNvPr id="1633" name="Imagem 1833" descr=""/>
        <xdr:cNvPicPr/>
      </xdr:nvPicPr>
      <xdr:blipFill>
        <a:blip r:embed="rId1631"/>
        <a:stretch/>
      </xdr:blipFill>
      <xdr:spPr>
        <a:xfrm>
          <a:off x="0" y="1028880"/>
          <a:ext cx="6840" cy="25142760"/>
        </a:xfrm>
        <a:prstGeom prst="rect">
          <a:avLst/>
        </a:prstGeom>
        <a:ln w="0">
          <a:noFill/>
        </a:ln>
      </xdr:spPr>
    </xdr:pic>
    <xdr:clientData/>
  </xdr:twoCellAnchor>
  <xdr:twoCellAnchor editAs="oneCell">
    <xdr:from>
      <xdr:col>0</xdr:col>
      <xdr:colOff>0</xdr:colOff>
      <xdr:row>5</xdr:row>
      <xdr:rowOff>0</xdr:rowOff>
    </xdr:from>
    <xdr:to>
      <xdr:col>0</xdr:col>
      <xdr:colOff>6840</xdr:colOff>
      <xdr:row>126</xdr:row>
      <xdr:rowOff>159120</xdr:rowOff>
    </xdr:to>
    <xdr:pic>
      <xdr:nvPicPr>
        <xdr:cNvPr id="1634" name="Imagem 1834" descr=""/>
        <xdr:cNvPicPr/>
      </xdr:nvPicPr>
      <xdr:blipFill>
        <a:blip r:embed="rId1632"/>
        <a:stretch/>
      </xdr:blipFill>
      <xdr:spPr>
        <a:xfrm>
          <a:off x="0" y="1028880"/>
          <a:ext cx="6840" cy="27267120"/>
        </a:xfrm>
        <a:prstGeom prst="rect">
          <a:avLst/>
        </a:prstGeom>
        <a:ln w="0">
          <a:noFill/>
        </a:ln>
      </xdr:spPr>
    </xdr:pic>
    <xdr:clientData/>
  </xdr:twoCellAnchor>
  <xdr:twoCellAnchor editAs="oneCell">
    <xdr:from>
      <xdr:col>0</xdr:col>
      <xdr:colOff>0</xdr:colOff>
      <xdr:row>5</xdr:row>
      <xdr:rowOff>0</xdr:rowOff>
    </xdr:from>
    <xdr:to>
      <xdr:col>0</xdr:col>
      <xdr:colOff>6840</xdr:colOff>
      <xdr:row>128</xdr:row>
      <xdr:rowOff>81000</xdr:rowOff>
    </xdr:to>
    <xdr:pic>
      <xdr:nvPicPr>
        <xdr:cNvPr id="1635" name="Imagem 1835" descr=""/>
        <xdr:cNvPicPr/>
      </xdr:nvPicPr>
      <xdr:blipFill>
        <a:blip r:embed="rId1633"/>
        <a:stretch/>
      </xdr:blipFill>
      <xdr:spPr>
        <a:xfrm>
          <a:off x="0" y="1028880"/>
          <a:ext cx="6840" cy="27646200"/>
        </a:xfrm>
        <a:prstGeom prst="rect">
          <a:avLst/>
        </a:prstGeom>
        <a:ln w="0">
          <a:noFill/>
        </a:ln>
      </xdr:spPr>
    </xdr:pic>
    <xdr:clientData/>
  </xdr:twoCellAnchor>
  <xdr:twoCellAnchor editAs="oneCell">
    <xdr:from>
      <xdr:col>0</xdr:col>
      <xdr:colOff>0</xdr:colOff>
      <xdr:row>5</xdr:row>
      <xdr:rowOff>0</xdr:rowOff>
    </xdr:from>
    <xdr:to>
      <xdr:col>0</xdr:col>
      <xdr:colOff>6840</xdr:colOff>
      <xdr:row>139</xdr:row>
      <xdr:rowOff>183960</xdr:rowOff>
    </xdr:to>
    <xdr:pic>
      <xdr:nvPicPr>
        <xdr:cNvPr id="1636" name="Imagem 1836" descr=""/>
        <xdr:cNvPicPr/>
      </xdr:nvPicPr>
      <xdr:blipFill>
        <a:blip r:embed="rId1634"/>
        <a:stretch/>
      </xdr:blipFill>
      <xdr:spPr>
        <a:xfrm>
          <a:off x="0" y="1028880"/>
          <a:ext cx="6840" cy="30225600"/>
        </a:xfrm>
        <a:prstGeom prst="rect">
          <a:avLst/>
        </a:prstGeom>
        <a:ln w="0">
          <a:noFill/>
        </a:ln>
      </xdr:spPr>
    </xdr:pic>
    <xdr:clientData/>
  </xdr:twoCellAnchor>
  <xdr:twoCellAnchor editAs="oneCell">
    <xdr:from>
      <xdr:col>0</xdr:col>
      <xdr:colOff>0</xdr:colOff>
      <xdr:row>5</xdr:row>
      <xdr:rowOff>0</xdr:rowOff>
    </xdr:from>
    <xdr:to>
      <xdr:col>0</xdr:col>
      <xdr:colOff>6840</xdr:colOff>
      <xdr:row>152</xdr:row>
      <xdr:rowOff>60840</xdr:rowOff>
    </xdr:to>
    <xdr:pic>
      <xdr:nvPicPr>
        <xdr:cNvPr id="1637" name="Imagem 1837" descr=""/>
        <xdr:cNvPicPr/>
      </xdr:nvPicPr>
      <xdr:blipFill>
        <a:blip r:embed="rId1635"/>
        <a:stretch/>
      </xdr:blipFill>
      <xdr:spPr>
        <a:xfrm>
          <a:off x="0" y="1028880"/>
          <a:ext cx="6840" cy="32883840"/>
        </a:xfrm>
        <a:prstGeom prst="rect">
          <a:avLst/>
        </a:prstGeom>
        <a:ln w="0">
          <a:noFill/>
        </a:ln>
      </xdr:spPr>
    </xdr:pic>
    <xdr:clientData/>
  </xdr:twoCellAnchor>
  <xdr:twoCellAnchor editAs="oneCell">
    <xdr:from>
      <xdr:col>0</xdr:col>
      <xdr:colOff>0</xdr:colOff>
      <xdr:row>5</xdr:row>
      <xdr:rowOff>0</xdr:rowOff>
    </xdr:from>
    <xdr:to>
      <xdr:col>0</xdr:col>
      <xdr:colOff>6840</xdr:colOff>
      <xdr:row>163</xdr:row>
      <xdr:rowOff>318600</xdr:rowOff>
    </xdr:to>
    <xdr:pic>
      <xdr:nvPicPr>
        <xdr:cNvPr id="1638" name="Imagem 1838" descr=""/>
        <xdr:cNvPicPr/>
      </xdr:nvPicPr>
      <xdr:blipFill>
        <a:blip r:embed="rId1636"/>
        <a:stretch/>
      </xdr:blipFill>
      <xdr:spPr>
        <a:xfrm>
          <a:off x="0" y="1028880"/>
          <a:ext cx="6840" cy="35541720"/>
        </a:xfrm>
        <a:prstGeom prst="rect">
          <a:avLst/>
        </a:prstGeom>
        <a:ln w="0">
          <a:noFill/>
        </a:ln>
      </xdr:spPr>
    </xdr:pic>
    <xdr:clientData/>
  </xdr:twoCellAnchor>
  <xdr:twoCellAnchor editAs="oneCell">
    <xdr:from>
      <xdr:col>0</xdr:col>
      <xdr:colOff>0</xdr:colOff>
      <xdr:row>5</xdr:row>
      <xdr:rowOff>0</xdr:rowOff>
    </xdr:from>
    <xdr:to>
      <xdr:col>0</xdr:col>
      <xdr:colOff>6840</xdr:colOff>
      <xdr:row>175</xdr:row>
      <xdr:rowOff>116640</xdr:rowOff>
    </xdr:to>
    <xdr:pic>
      <xdr:nvPicPr>
        <xdr:cNvPr id="1639" name="Imagem 1839" descr=""/>
        <xdr:cNvPicPr/>
      </xdr:nvPicPr>
      <xdr:blipFill>
        <a:blip r:embed="rId1637"/>
        <a:stretch/>
      </xdr:blipFill>
      <xdr:spPr>
        <a:xfrm>
          <a:off x="0" y="1028880"/>
          <a:ext cx="6840" cy="38197440"/>
        </a:xfrm>
        <a:prstGeom prst="rect">
          <a:avLst/>
        </a:prstGeom>
        <a:ln w="0">
          <a:noFill/>
        </a:ln>
      </xdr:spPr>
    </xdr:pic>
    <xdr:clientData/>
  </xdr:twoCellAnchor>
  <xdr:twoCellAnchor editAs="oneCell">
    <xdr:from>
      <xdr:col>0</xdr:col>
      <xdr:colOff>0</xdr:colOff>
      <xdr:row>5</xdr:row>
      <xdr:rowOff>0</xdr:rowOff>
    </xdr:from>
    <xdr:to>
      <xdr:col>0</xdr:col>
      <xdr:colOff>6840</xdr:colOff>
      <xdr:row>185</xdr:row>
      <xdr:rowOff>83160</xdr:rowOff>
    </xdr:to>
    <xdr:pic>
      <xdr:nvPicPr>
        <xdr:cNvPr id="1640" name="Imagem 1840" descr=""/>
        <xdr:cNvPicPr/>
      </xdr:nvPicPr>
      <xdr:blipFill>
        <a:blip r:embed="rId1638"/>
        <a:stretch/>
      </xdr:blipFill>
      <xdr:spPr>
        <a:xfrm>
          <a:off x="0" y="1028880"/>
          <a:ext cx="6840" cy="40849920"/>
        </a:xfrm>
        <a:prstGeom prst="rect">
          <a:avLst/>
        </a:prstGeom>
        <a:ln w="0">
          <a:noFill/>
        </a:ln>
      </xdr:spPr>
    </xdr:pic>
    <xdr:clientData/>
  </xdr:twoCellAnchor>
  <xdr:twoCellAnchor editAs="oneCell">
    <xdr:from>
      <xdr:col>0</xdr:col>
      <xdr:colOff>0</xdr:colOff>
      <xdr:row>5</xdr:row>
      <xdr:rowOff>0</xdr:rowOff>
    </xdr:from>
    <xdr:to>
      <xdr:col>0</xdr:col>
      <xdr:colOff>6840</xdr:colOff>
      <xdr:row>196</xdr:row>
      <xdr:rowOff>128160</xdr:rowOff>
    </xdr:to>
    <xdr:pic>
      <xdr:nvPicPr>
        <xdr:cNvPr id="1641" name="Imagem 1841" descr=""/>
        <xdr:cNvPicPr/>
      </xdr:nvPicPr>
      <xdr:blipFill>
        <a:blip r:embed="rId1639"/>
        <a:stretch/>
      </xdr:blipFill>
      <xdr:spPr>
        <a:xfrm>
          <a:off x="0" y="1028880"/>
          <a:ext cx="6840" cy="43504920"/>
        </a:xfrm>
        <a:prstGeom prst="rect">
          <a:avLst/>
        </a:prstGeom>
        <a:ln w="0">
          <a:noFill/>
        </a:ln>
      </xdr:spPr>
    </xdr:pic>
    <xdr:clientData/>
  </xdr:twoCellAnchor>
  <xdr:twoCellAnchor editAs="oneCell">
    <xdr:from>
      <xdr:col>0</xdr:col>
      <xdr:colOff>0</xdr:colOff>
      <xdr:row>5</xdr:row>
      <xdr:rowOff>0</xdr:rowOff>
    </xdr:from>
    <xdr:to>
      <xdr:col>0</xdr:col>
      <xdr:colOff>6840</xdr:colOff>
      <xdr:row>207</xdr:row>
      <xdr:rowOff>152640</xdr:rowOff>
    </xdr:to>
    <xdr:pic>
      <xdr:nvPicPr>
        <xdr:cNvPr id="1642" name="Imagem 1842" descr=""/>
        <xdr:cNvPicPr/>
      </xdr:nvPicPr>
      <xdr:blipFill>
        <a:blip r:embed="rId1640"/>
        <a:stretch/>
      </xdr:blipFill>
      <xdr:spPr>
        <a:xfrm>
          <a:off x="0" y="1028880"/>
          <a:ext cx="6840" cy="46082160"/>
        </a:xfrm>
        <a:prstGeom prst="rect">
          <a:avLst/>
        </a:prstGeom>
        <a:ln w="0">
          <a:noFill/>
        </a:ln>
      </xdr:spPr>
    </xdr:pic>
    <xdr:clientData/>
  </xdr:twoCellAnchor>
  <xdr:twoCellAnchor editAs="oneCell">
    <xdr:from>
      <xdr:col>0</xdr:col>
      <xdr:colOff>0</xdr:colOff>
      <xdr:row>5</xdr:row>
      <xdr:rowOff>0</xdr:rowOff>
    </xdr:from>
    <xdr:to>
      <xdr:col>0</xdr:col>
      <xdr:colOff>6840</xdr:colOff>
      <xdr:row>224</xdr:row>
      <xdr:rowOff>162720</xdr:rowOff>
    </xdr:to>
    <xdr:pic>
      <xdr:nvPicPr>
        <xdr:cNvPr id="1643" name="Imagem 1843" descr=""/>
        <xdr:cNvPicPr/>
      </xdr:nvPicPr>
      <xdr:blipFill>
        <a:blip r:embed="rId1641"/>
        <a:stretch/>
      </xdr:blipFill>
      <xdr:spPr>
        <a:xfrm>
          <a:off x="0" y="1028880"/>
          <a:ext cx="6840" cy="50568840"/>
        </a:xfrm>
        <a:prstGeom prst="rect">
          <a:avLst/>
        </a:prstGeom>
        <a:ln w="0">
          <a:noFill/>
        </a:ln>
      </xdr:spPr>
    </xdr:pic>
    <xdr:clientData/>
  </xdr:twoCellAnchor>
  <xdr:twoCellAnchor editAs="oneCell">
    <xdr:from>
      <xdr:col>0</xdr:col>
      <xdr:colOff>0</xdr:colOff>
      <xdr:row>5</xdr:row>
      <xdr:rowOff>0</xdr:rowOff>
    </xdr:from>
    <xdr:to>
      <xdr:col>0</xdr:col>
      <xdr:colOff>6840</xdr:colOff>
      <xdr:row>234</xdr:row>
      <xdr:rowOff>299520</xdr:rowOff>
    </xdr:to>
    <xdr:pic>
      <xdr:nvPicPr>
        <xdr:cNvPr id="1644" name="Imagem 1844" descr=""/>
        <xdr:cNvPicPr/>
      </xdr:nvPicPr>
      <xdr:blipFill>
        <a:blip r:embed="rId1642"/>
        <a:stretch/>
      </xdr:blipFill>
      <xdr:spPr>
        <a:xfrm>
          <a:off x="0" y="1028880"/>
          <a:ext cx="6840" cy="53143920"/>
        </a:xfrm>
        <a:prstGeom prst="rect">
          <a:avLst/>
        </a:prstGeom>
        <a:ln w="0">
          <a:noFill/>
        </a:ln>
      </xdr:spPr>
    </xdr:pic>
    <xdr:clientData/>
  </xdr:twoCellAnchor>
  <xdr:twoCellAnchor editAs="oneCell">
    <xdr:from>
      <xdr:col>0</xdr:col>
      <xdr:colOff>0</xdr:colOff>
      <xdr:row>5</xdr:row>
      <xdr:rowOff>0</xdr:rowOff>
    </xdr:from>
    <xdr:to>
      <xdr:col>0</xdr:col>
      <xdr:colOff>6840</xdr:colOff>
      <xdr:row>235</xdr:row>
      <xdr:rowOff>142560</xdr:rowOff>
    </xdr:to>
    <xdr:pic>
      <xdr:nvPicPr>
        <xdr:cNvPr id="1645" name="Imagem 1845" descr=""/>
        <xdr:cNvPicPr/>
      </xdr:nvPicPr>
      <xdr:blipFill>
        <a:blip r:embed="rId1643"/>
        <a:stretch/>
      </xdr:blipFill>
      <xdr:spPr>
        <a:xfrm>
          <a:off x="0" y="1028880"/>
          <a:ext cx="6840" cy="53520480"/>
        </a:xfrm>
        <a:prstGeom prst="rect">
          <a:avLst/>
        </a:prstGeom>
        <a:ln w="0">
          <a:noFill/>
        </a:ln>
      </xdr:spPr>
    </xdr:pic>
    <xdr:clientData/>
  </xdr:twoCellAnchor>
  <xdr:twoCellAnchor editAs="oneCell">
    <xdr:from>
      <xdr:col>0</xdr:col>
      <xdr:colOff>0</xdr:colOff>
      <xdr:row>5</xdr:row>
      <xdr:rowOff>0</xdr:rowOff>
    </xdr:from>
    <xdr:to>
      <xdr:col>0</xdr:col>
      <xdr:colOff>6840</xdr:colOff>
      <xdr:row>238</xdr:row>
      <xdr:rowOff>142560</xdr:rowOff>
    </xdr:to>
    <xdr:pic>
      <xdr:nvPicPr>
        <xdr:cNvPr id="1646" name="Imagem 1846" descr=""/>
        <xdr:cNvPicPr/>
      </xdr:nvPicPr>
      <xdr:blipFill>
        <a:blip r:embed="rId1644"/>
        <a:stretch/>
      </xdr:blipFill>
      <xdr:spPr>
        <a:xfrm>
          <a:off x="0" y="1028880"/>
          <a:ext cx="6840" cy="54092160"/>
        </a:xfrm>
        <a:prstGeom prst="rect">
          <a:avLst/>
        </a:prstGeom>
        <a:ln w="0">
          <a:noFill/>
        </a:ln>
      </xdr:spPr>
    </xdr:pic>
    <xdr:clientData/>
  </xdr:twoCellAnchor>
  <xdr:twoCellAnchor editAs="oneCell">
    <xdr:from>
      <xdr:col>0</xdr:col>
      <xdr:colOff>0</xdr:colOff>
      <xdr:row>5</xdr:row>
      <xdr:rowOff>0</xdr:rowOff>
    </xdr:from>
    <xdr:to>
      <xdr:col>0</xdr:col>
      <xdr:colOff>6840</xdr:colOff>
      <xdr:row>247</xdr:row>
      <xdr:rowOff>167400</xdr:rowOff>
    </xdr:to>
    <xdr:pic>
      <xdr:nvPicPr>
        <xdr:cNvPr id="1647" name="Imagem 1847" descr=""/>
        <xdr:cNvPicPr/>
      </xdr:nvPicPr>
      <xdr:blipFill>
        <a:blip r:embed="rId1645"/>
        <a:stretch/>
      </xdr:blipFill>
      <xdr:spPr>
        <a:xfrm>
          <a:off x="0" y="1028880"/>
          <a:ext cx="6840" cy="56288520"/>
        </a:xfrm>
        <a:prstGeom prst="rect">
          <a:avLst/>
        </a:prstGeom>
        <a:ln w="0">
          <a:noFill/>
        </a:ln>
      </xdr:spPr>
    </xdr:pic>
    <xdr:clientData/>
  </xdr:twoCellAnchor>
  <xdr:twoCellAnchor editAs="oneCell">
    <xdr:from>
      <xdr:col>0</xdr:col>
      <xdr:colOff>0</xdr:colOff>
      <xdr:row>5</xdr:row>
      <xdr:rowOff>0</xdr:rowOff>
    </xdr:from>
    <xdr:to>
      <xdr:col>0</xdr:col>
      <xdr:colOff>6840</xdr:colOff>
      <xdr:row>249</xdr:row>
      <xdr:rowOff>167040</xdr:rowOff>
    </xdr:to>
    <xdr:pic>
      <xdr:nvPicPr>
        <xdr:cNvPr id="1648" name="Imagem 1848" descr=""/>
        <xdr:cNvPicPr/>
      </xdr:nvPicPr>
      <xdr:blipFill>
        <a:blip r:embed="rId1646"/>
        <a:stretch/>
      </xdr:blipFill>
      <xdr:spPr>
        <a:xfrm>
          <a:off x="0" y="1028880"/>
          <a:ext cx="6840" cy="56669040"/>
        </a:xfrm>
        <a:prstGeom prst="rect">
          <a:avLst/>
        </a:prstGeom>
        <a:ln w="0">
          <a:noFill/>
        </a:ln>
      </xdr:spPr>
    </xdr:pic>
    <xdr:clientData/>
  </xdr:twoCellAnchor>
  <xdr:twoCellAnchor editAs="oneCell">
    <xdr:from>
      <xdr:col>0</xdr:col>
      <xdr:colOff>0</xdr:colOff>
      <xdr:row>5</xdr:row>
      <xdr:rowOff>0</xdr:rowOff>
    </xdr:from>
    <xdr:to>
      <xdr:col>0</xdr:col>
      <xdr:colOff>6840</xdr:colOff>
      <xdr:row>263</xdr:row>
      <xdr:rowOff>41760</xdr:rowOff>
    </xdr:to>
    <xdr:pic>
      <xdr:nvPicPr>
        <xdr:cNvPr id="1649" name="Imagem 1849" descr=""/>
        <xdr:cNvPicPr/>
      </xdr:nvPicPr>
      <xdr:blipFill>
        <a:blip r:embed="rId1647"/>
        <a:stretch/>
      </xdr:blipFill>
      <xdr:spPr>
        <a:xfrm>
          <a:off x="0" y="1028880"/>
          <a:ext cx="6840" cy="59782320"/>
        </a:xfrm>
        <a:prstGeom prst="rect">
          <a:avLst/>
        </a:prstGeom>
        <a:ln w="0">
          <a:noFill/>
        </a:ln>
      </xdr:spPr>
    </xdr:pic>
    <xdr:clientData/>
  </xdr:twoCellAnchor>
  <xdr:twoCellAnchor editAs="oneCell">
    <xdr:from>
      <xdr:col>0</xdr:col>
      <xdr:colOff>0</xdr:colOff>
      <xdr:row>5</xdr:row>
      <xdr:rowOff>0</xdr:rowOff>
    </xdr:from>
    <xdr:to>
      <xdr:col>0</xdr:col>
      <xdr:colOff>6840</xdr:colOff>
      <xdr:row>286</xdr:row>
      <xdr:rowOff>38520</xdr:rowOff>
    </xdr:to>
    <xdr:pic>
      <xdr:nvPicPr>
        <xdr:cNvPr id="1650" name="Imagem 1850" descr=""/>
        <xdr:cNvPicPr/>
      </xdr:nvPicPr>
      <xdr:blipFill>
        <a:blip r:embed="rId1648"/>
        <a:stretch/>
      </xdr:blipFill>
      <xdr:spPr>
        <a:xfrm>
          <a:off x="0" y="1028880"/>
          <a:ext cx="6840" cy="64922760"/>
        </a:xfrm>
        <a:prstGeom prst="rect">
          <a:avLst/>
        </a:prstGeom>
        <a:ln w="0">
          <a:noFill/>
        </a:ln>
      </xdr:spPr>
    </xdr:pic>
    <xdr:clientData/>
  </xdr:twoCellAnchor>
  <xdr:twoCellAnchor editAs="oneCell">
    <xdr:from>
      <xdr:col>0</xdr:col>
      <xdr:colOff>0</xdr:colOff>
      <xdr:row>5</xdr:row>
      <xdr:rowOff>0</xdr:rowOff>
    </xdr:from>
    <xdr:to>
      <xdr:col>0</xdr:col>
      <xdr:colOff>6840</xdr:colOff>
      <xdr:row>296</xdr:row>
      <xdr:rowOff>144000</xdr:rowOff>
    </xdr:to>
    <xdr:pic>
      <xdr:nvPicPr>
        <xdr:cNvPr id="1651" name="Imagem 1851" descr=""/>
        <xdr:cNvPicPr/>
      </xdr:nvPicPr>
      <xdr:blipFill>
        <a:blip r:embed="rId1649"/>
        <a:stretch/>
      </xdr:blipFill>
      <xdr:spPr>
        <a:xfrm>
          <a:off x="0" y="1028880"/>
          <a:ext cx="6840" cy="67237920"/>
        </a:xfrm>
        <a:prstGeom prst="rect">
          <a:avLst/>
        </a:prstGeom>
        <a:ln w="0">
          <a:noFill/>
        </a:ln>
      </xdr:spPr>
    </xdr:pic>
    <xdr:clientData/>
  </xdr:twoCellAnchor>
  <xdr:twoCellAnchor editAs="oneCell">
    <xdr:from>
      <xdr:col>0</xdr:col>
      <xdr:colOff>0</xdr:colOff>
      <xdr:row>5</xdr:row>
      <xdr:rowOff>0</xdr:rowOff>
    </xdr:from>
    <xdr:to>
      <xdr:col>0</xdr:col>
      <xdr:colOff>6840</xdr:colOff>
      <xdr:row>307</xdr:row>
      <xdr:rowOff>212040</xdr:rowOff>
    </xdr:to>
    <xdr:pic>
      <xdr:nvPicPr>
        <xdr:cNvPr id="1652" name="Imagem 1852" descr=""/>
        <xdr:cNvPicPr/>
      </xdr:nvPicPr>
      <xdr:blipFill>
        <a:blip r:embed="rId1650"/>
        <a:stretch/>
      </xdr:blipFill>
      <xdr:spPr>
        <a:xfrm>
          <a:off x="0" y="1028880"/>
          <a:ext cx="6840" cy="69763320"/>
        </a:xfrm>
        <a:prstGeom prst="rect">
          <a:avLst/>
        </a:prstGeom>
        <a:ln w="0">
          <a:noFill/>
        </a:ln>
      </xdr:spPr>
    </xdr:pic>
    <xdr:clientData/>
  </xdr:twoCellAnchor>
  <xdr:twoCellAnchor editAs="oneCell">
    <xdr:from>
      <xdr:col>0</xdr:col>
      <xdr:colOff>0</xdr:colOff>
      <xdr:row>5</xdr:row>
      <xdr:rowOff>0</xdr:rowOff>
    </xdr:from>
    <xdr:to>
      <xdr:col>0</xdr:col>
      <xdr:colOff>6840</xdr:colOff>
      <xdr:row>321</xdr:row>
      <xdr:rowOff>8280</xdr:rowOff>
    </xdr:to>
    <xdr:pic>
      <xdr:nvPicPr>
        <xdr:cNvPr id="1653" name="Imagem 1853" descr=""/>
        <xdr:cNvPicPr/>
      </xdr:nvPicPr>
      <xdr:blipFill>
        <a:blip r:embed="rId1651"/>
        <a:stretch/>
      </xdr:blipFill>
      <xdr:spPr>
        <a:xfrm>
          <a:off x="0" y="1028880"/>
          <a:ext cx="6840" cy="72684000"/>
        </a:xfrm>
        <a:prstGeom prst="rect">
          <a:avLst/>
        </a:prstGeom>
        <a:ln w="0">
          <a:noFill/>
        </a:ln>
      </xdr:spPr>
    </xdr:pic>
    <xdr:clientData/>
  </xdr:twoCellAnchor>
  <xdr:twoCellAnchor editAs="oneCell">
    <xdr:from>
      <xdr:col>0</xdr:col>
      <xdr:colOff>0</xdr:colOff>
      <xdr:row>5</xdr:row>
      <xdr:rowOff>0</xdr:rowOff>
    </xdr:from>
    <xdr:to>
      <xdr:col>0</xdr:col>
      <xdr:colOff>6840</xdr:colOff>
      <xdr:row>334</xdr:row>
      <xdr:rowOff>108000</xdr:rowOff>
    </xdr:to>
    <xdr:pic>
      <xdr:nvPicPr>
        <xdr:cNvPr id="1654" name="Imagem 1854" descr=""/>
        <xdr:cNvPicPr/>
      </xdr:nvPicPr>
      <xdr:blipFill>
        <a:blip r:embed="rId1652"/>
        <a:stretch/>
      </xdr:blipFill>
      <xdr:spPr>
        <a:xfrm>
          <a:off x="0" y="1028880"/>
          <a:ext cx="6840" cy="75850560"/>
        </a:xfrm>
        <a:prstGeom prst="rect">
          <a:avLst/>
        </a:prstGeom>
        <a:ln w="0">
          <a:noFill/>
        </a:ln>
      </xdr:spPr>
    </xdr:pic>
    <xdr:clientData/>
  </xdr:twoCellAnchor>
  <xdr:twoCellAnchor editAs="oneCell">
    <xdr:from>
      <xdr:col>0</xdr:col>
      <xdr:colOff>0</xdr:colOff>
      <xdr:row>5</xdr:row>
      <xdr:rowOff>0</xdr:rowOff>
    </xdr:from>
    <xdr:to>
      <xdr:col>0</xdr:col>
      <xdr:colOff>6840</xdr:colOff>
      <xdr:row>336</xdr:row>
      <xdr:rowOff>29520</xdr:rowOff>
    </xdr:to>
    <xdr:pic>
      <xdr:nvPicPr>
        <xdr:cNvPr id="1655" name="Imagem 1855" descr=""/>
        <xdr:cNvPicPr/>
      </xdr:nvPicPr>
      <xdr:blipFill>
        <a:blip r:embed="rId1653"/>
        <a:stretch/>
      </xdr:blipFill>
      <xdr:spPr>
        <a:xfrm>
          <a:off x="0" y="1028880"/>
          <a:ext cx="6840" cy="76229280"/>
        </a:xfrm>
        <a:prstGeom prst="rect">
          <a:avLst/>
        </a:prstGeom>
        <a:ln w="0">
          <a:noFill/>
        </a:ln>
      </xdr:spPr>
    </xdr:pic>
    <xdr:clientData/>
  </xdr:twoCellAnchor>
  <xdr:twoCellAnchor editAs="oneCell">
    <xdr:from>
      <xdr:col>0</xdr:col>
      <xdr:colOff>0</xdr:colOff>
      <xdr:row>5</xdr:row>
      <xdr:rowOff>0</xdr:rowOff>
    </xdr:from>
    <xdr:to>
      <xdr:col>0</xdr:col>
      <xdr:colOff>6840</xdr:colOff>
      <xdr:row>345</xdr:row>
      <xdr:rowOff>22680</xdr:rowOff>
    </xdr:to>
    <xdr:pic>
      <xdr:nvPicPr>
        <xdr:cNvPr id="1656" name="Imagem 1856" descr=""/>
        <xdr:cNvPicPr/>
      </xdr:nvPicPr>
      <xdr:blipFill>
        <a:blip r:embed="rId1654"/>
        <a:stretch/>
      </xdr:blipFill>
      <xdr:spPr>
        <a:xfrm>
          <a:off x="0" y="1028880"/>
          <a:ext cx="6840" cy="78165720"/>
        </a:xfrm>
        <a:prstGeom prst="rect">
          <a:avLst/>
        </a:prstGeom>
        <a:ln w="0">
          <a:noFill/>
        </a:ln>
      </xdr:spPr>
    </xdr:pic>
    <xdr:clientData/>
  </xdr:twoCellAnchor>
  <xdr:twoCellAnchor editAs="oneCell">
    <xdr:from>
      <xdr:col>0</xdr:col>
      <xdr:colOff>0</xdr:colOff>
      <xdr:row>5</xdr:row>
      <xdr:rowOff>0</xdr:rowOff>
    </xdr:from>
    <xdr:to>
      <xdr:col>0</xdr:col>
      <xdr:colOff>6840</xdr:colOff>
      <xdr:row>351</xdr:row>
      <xdr:rowOff>11520</xdr:rowOff>
    </xdr:to>
    <xdr:pic>
      <xdr:nvPicPr>
        <xdr:cNvPr id="1657" name="Imagem 1857" descr=""/>
        <xdr:cNvPicPr/>
      </xdr:nvPicPr>
      <xdr:blipFill>
        <a:blip r:embed="rId1655"/>
        <a:stretch/>
      </xdr:blipFill>
      <xdr:spPr>
        <a:xfrm>
          <a:off x="0" y="1028880"/>
          <a:ext cx="6840" cy="79678440"/>
        </a:xfrm>
        <a:prstGeom prst="rect">
          <a:avLst/>
        </a:prstGeom>
        <a:ln w="0">
          <a:noFill/>
        </a:ln>
      </xdr:spPr>
    </xdr:pic>
    <xdr:clientData/>
  </xdr:twoCellAnchor>
  <xdr:twoCellAnchor editAs="oneCell">
    <xdr:from>
      <xdr:col>0</xdr:col>
      <xdr:colOff>0</xdr:colOff>
      <xdr:row>5</xdr:row>
      <xdr:rowOff>0</xdr:rowOff>
    </xdr:from>
    <xdr:to>
      <xdr:col>0</xdr:col>
      <xdr:colOff>6840</xdr:colOff>
      <xdr:row>353</xdr:row>
      <xdr:rowOff>11520</xdr:rowOff>
    </xdr:to>
    <xdr:pic>
      <xdr:nvPicPr>
        <xdr:cNvPr id="1658" name="Imagem 1858" descr=""/>
        <xdr:cNvPicPr/>
      </xdr:nvPicPr>
      <xdr:blipFill>
        <a:blip r:embed="rId1656"/>
        <a:stretch/>
      </xdr:blipFill>
      <xdr:spPr>
        <a:xfrm>
          <a:off x="0" y="1028880"/>
          <a:ext cx="6840" cy="80059320"/>
        </a:xfrm>
        <a:prstGeom prst="rect">
          <a:avLst/>
        </a:prstGeom>
        <a:ln w="0">
          <a:noFill/>
        </a:ln>
      </xdr:spPr>
    </xdr:pic>
    <xdr:clientData/>
  </xdr:twoCellAnchor>
  <xdr:twoCellAnchor editAs="oneCell">
    <xdr:from>
      <xdr:col>0</xdr:col>
      <xdr:colOff>0</xdr:colOff>
      <xdr:row>5</xdr:row>
      <xdr:rowOff>0</xdr:rowOff>
    </xdr:from>
    <xdr:to>
      <xdr:col>0</xdr:col>
      <xdr:colOff>6840</xdr:colOff>
      <xdr:row>362</xdr:row>
      <xdr:rowOff>303120</xdr:rowOff>
    </xdr:to>
    <xdr:pic>
      <xdr:nvPicPr>
        <xdr:cNvPr id="1659" name="Imagem 1859" descr=""/>
        <xdr:cNvPicPr/>
      </xdr:nvPicPr>
      <xdr:blipFill>
        <a:blip r:embed="rId1657"/>
        <a:stretch/>
      </xdr:blipFill>
      <xdr:spPr>
        <a:xfrm>
          <a:off x="0" y="1028880"/>
          <a:ext cx="6840" cy="82713240"/>
        </a:xfrm>
        <a:prstGeom prst="rect">
          <a:avLst/>
        </a:prstGeom>
        <a:ln w="0">
          <a:noFill/>
        </a:ln>
      </xdr:spPr>
    </xdr:pic>
    <xdr:clientData/>
  </xdr:twoCellAnchor>
  <xdr:twoCellAnchor editAs="oneCell">
    <xdr:from>
      <xdr:col>0</xdr:col>
      <xdr:colOff>0</xdr:colOff>
      <xdr:row>5</xdr:row>
      <xdr:rowOff>0</xdr:rowOff>
    </xdr:from>
    <xdr:to>
      <xdr:col>0</xdr:col>
      <xdr:colOff>6840</xdr:colOff>
      <xdr:row>374</xdr:row>
      <xdr:rowOff>165960</xdr:rowOff>
    </xdr:to>
    <xdr:pic>
      <xdr:nvPicPr>
        <xdr:cNvPr id="1660" name="Imagem 1860" descr=""/>
        <xdr:cNvPicPr/>
      </xdr:nvPicPr>
      <xdr:blipFill>
        <a:blip r:embed="rId1658"/>
        <a:stretch/>
      </xdr:blipFill>
      <xdr:spPr>
        <a:xfrm>
          <a:off x="0" y="1028880"/>
          <a:ext cx="6840" cy="85814640"/>
        </a:xfrm>
        <a:prstGeom prst="rect">
          <a:avLst/>
        </a:prstGeom>
        <a:ln w="0">
          <a:noFill/>
        </a:ln>
      </xdr:spPr>
    </xdr:pic>
    <xdr:clientData/>
  </xdr:twoCellAnchor>
  <xdr:twoCellAnchor editAs="oneCell">
    <xdr:from>
      <xdr:col>0</xdr:col>
      <xdr:colOff>0</xdr:colOff>
      <xdr:row>5</xdr:row>
      <xdr:rowOff>0</xdr:rowOff>
    </xdr:from>
    <xdr:to>
      <xdr:col>0</xdr:col>
      <xdr:colOff>6840</xdr:colOff>
      <xdr:row>387</xdr:row>
      <xdr:rowOff>188640</xdr:rowOff>
    </xdr:to>
    <xdr:pic>
      <xdr:nvPicPr>
        <xdr:cNvPr id="1661" name="Imagem 1861" descr=""/>
        <xdr:cNvPicPr/>
      </xdr:nvPicPr>
      <xdr:blipFill>
        <a:blip r:embed="rId1659"/>
        <a:stretch/>
      </xdr:blipFill>
      <xdr:spPr>
        <a:xfrm>
          <a:off x="0" y="1028880"/>
          <a:ext cx="6840" cy="89037720"/>
        </a:xfrm>
        <a:prstGeom prst="rect">
          <a:avLst/>
        </a:prstGeom>
        <a:ln w="0">
          <a:noFill/>
        </a:ln>
      </xdr:spPr>
    </xdr:pic>
    <xdr:clientData/>
  </xdr:twoCellAnchor>
  <xdr:twoCellAnchor editAs="oneCell">
    <xdr:from>
      <xdr:col>0</xdr:col>
      <xdr:colOff>0</xdr:colOff>
      <xdr:row>5</xdr:row>
      <xdr:rowOff>0</xdr:rowOff>
    </xdr:from>
    <xdr:to>
      <xdr:col>0</xdr:col>
      <xdr:colOff>6840</xdr:colOff>
      <xdr:row>403</xdr:row>
      <xdr:rowOff>177480</xdr:rowOff>
    </xdr:to>
    <xdr:pic>
      <xdr:nvPicPr>
        <xdr:cNvPr id="1662" name="Imagem 1862" descr=""/>
        <xdr:cNvPicPr/>
      </xdr:nvPicPr>
      <xdr:blipFill>
        <a:blip r:embed="rId1660"/>
        <a:stretch/>
      </xdr:blipFill>
      <xdr:spPr>
        <a:xfrm>
          <a:off x="0" y="1028880"/>
          <a:ext cx="6840" cy="92455560"/>
        </a:xfrm>
        <a:prstGeom prst="rect">
          <a:avLst/>
        </a:prstGeom>
        <a:ln w="0">
          <a:noFill/>
        </a:ln>
      </xdr:spPr>
    </xdr:pic>
    <xdr:clientData/>
  </xdr:twoCellAnchor>
  <xdr:twoCellAnchor editAs="oneCell">
    <xdr:from>
      <xdr:col>0</xdr:col>
      <xdr:colOff>0</xdr:colOff>
      <xdr:row>5</xdr:row>
      <xdr:rowOff>0</xdr:rowOff>
    </xdr:from>
    <xdr:to>
      <xdr:col>0</xdr:col>
      <xdr:colOff>6840</xdr:colOff>
      <xdr:row>416</xdr:row>
      <xdr:rowOff>31680</xdr:rowOff>
    </xdr:to>
    <xdr:pic>
      <xdr:nvPicPr>
        <xdr:cNvPr id="1663" name="Imagem 1863" descr=""/>
        <xdr:cNvPicPr/>
      </xdr:nvPicPr>
      <xdr:blipFill>
        <a:blip r:embed="rId1661"/>
        <a:stretch/>
      </xdr:blipFill>
      <xdr:spPr>
        <a:xfrm>
          <a:off x="0" y="1028880"/>
          <a:ext cx="6840" cy="95300640"/>
        </a:xfrm>
        <a:prstGeom prst="rect">
          <a:avLst/>
        </a:prstGeom>
        <a:ln w="0">
          <a:noFill/>
        </a:ln>
      </xdr:spPr>
    </xdr:pic>
    <xdr:clientData/>
  </xdr:twoCellAnchor>
  <xdr:twoCellAnchor editAs="oneCell">
    <xdr:from>
      <xdr:col>0</xdr:col>
      <xdr:colOff>0</xdr:colOff>
      <xdr:row>5</xdr:row>
      <xdr:rowOff>0</xdr:rowOff>
    </xdr:from>
    <xdr:to>
      <xdr:col>0</xdr:col>
      <xdr:colOff>6840</xdr:colOff>
      <xdr:row>429</xdr:row>
      <xdr:rowOff>18360</xdr:rowOff>
    </xdr:to>
    <xdr:pic>
      <xdr:nvPicPr>
        <xdr:cNvPr id="1664" name="Imagem 1864" descr=""/>
        <xdr:cNvPicPr/>
      </xdr:nvPicPr>
      <xdr:blipFill>
        <a:blip r:embed="rId1662"/>
        <a:stretch/>
      </xdr:blipFill>
      <xdr:spPr>
        <a:xfrm>
          <a:off x="0" y="1028880"/>
          <a:ext cx="6840" cy="98411400"/>
        </a:xfrm>
        <a:prstGeom prst="rect">
          <a:avLst/>
        </a:prstGeom>
        <a:ln w="0">
          <a:noFill/>
        </a:ln>
      </xdr:spPr>
    </xdr:pic>
    <xdr:clientData/>
  </xdr:twoCellAnchor>
  <xdr:twoCellAnchor editAs="oneCell">
    <xdr:from>
      <xdr:col>0</xdr:col>
      <xdr:colOff>0</xdr:colOff>
      <xdr:row>5</xdr:row>
      <xdr:rowOff>0</xdr:rowOff>
    </xdr:from>
    <xdr:to>
      <xdr:col>0</xdr:col>
      <xdr:colOff>6840</xdr:colOff>
      <xdr:row>441</xdr:row>
      <xdr:rowOff>329760</xdr:rowOff>
    </xdr:to>
    <xdr:pic>
      <xdr:nvPicPr>
        <xdr:cNvPr id="1665" name="Imagem 1865" descr=""/>
        <xdr:cNvPicPr/>
      </xdr:nvPicPr>
      <xdr:blipFill>
        <a:blip r:embed="rId1663"/>
        <a:stretch/>
      </xdr:blipFill>
      <xdr:spPr>
        <a:xfrm>
          <a:off x="0" y="1028880"/>
          <a:ext cx="6840" cy="101523240"/>
        </a:xfrm>
        <a:prstGeom prst="rect">
          <a:avLst/>
        </a:prstGeom>
        <a:ln w="0">
          <a:noFill/>
        </a:ln>
      </xdr:spPr>
    </xdr:pic>
    <xdr:clientData/>
  </xdr:twoCellAnchor>
  <xdr:twoCellAnchor editAs="oneCell">
    <xdr:from>
      <xdr:col>0</xdr:col>
      <xdr:colOff>0</xdr:colOff>
      <xdr:row>5</xdr:row>
      <xdr:rowOff>0</xdr:rowOff>
    </xdr:from>
    <xdr:to>
      <xdr:col>0</xdr:col>
      <xdr:colOff>6840</xdr:colOff>
      <xdr:row>455</xdr:row>
      <xdr:rowOff>124920</xdr:rowOff>
    </xdr:to>
    <xdr:pic>
      <xdr:nvPicPr>
        <xdr:cNvPr id="1666" name="Imagem 1866" descr=""/>
        <xdr:cNvPicPr/>
      </xdr:nvPicPr>
      <xdr:blipFill>
        <a:blip r:embed="rId1664"/>
        <a:stretch/>
      </xdr:blipFill>
      <xdr:spPr>
        <a:xfrm>
          <a:off x="0" y="1028880"/>
          <a:ext cx="6840" cy="104576040"/>
        </a:xfrm>
        <a:prstGeom prst="rect">
          <a:avLst/>
        </a:prstGeom>
        <a:ln w="0">
          <a:noFill/>
        </a:ln>
      </xdr:spPr>
    </xdr:pic>
    <xdr:clientData/>
  </xdr:twoCellAnchor>
  <xdr:twoCellAnchor editAs="oneCell">
    <xdr:from>
      <xdr:col>0</xdr:col>
      <xdr:colOff>0</xdr:colOff>
      <xdr:row>5</xdr:row>
      <xdr:rowOff>0</xdr:rowOff>
    </xdr:from>
    <xdr:to>
      <xdr:col>0</xdr:col>
      <xdr:colOff>6840</xdr:colOff>
      <xdr:row>457</xdr:row>
      <xdr:rowOff>46080</xdr:rowOff>
    </xdr:to>
    <xdr:pic>
      <xdr:nvPicPr>
        <xdr:cNvPr id="1667" name="Imagem 1867" descr=""/>
        <xdr:cNvPicPr/>
      </xdr:nvPicPr>
      <xdr:blipFill>
        <a:blip r:embed="rId1665"/>
        <a:stretch/>
      </xdr:blipFill>
      <xdr:spPr>
        <a:xfrm>
          <a:off x="0" y="1028880"/>
          <a:ext cx="6840" cy="104954400"/>
        </a:xfrm>
        <a:prstGeom prst="rect">
          <a:avLst/>
        </a:prstGeom>
        <a:ln w="0">
          <a:noFill/>
        </a:ln>
      </xdr:spPr>
    </xdr:pic>
    <xdr:clientData/>
  </xdr:twoCellAnchor>
  <xdr:twoCellAnchor editAs="oneCell">
    <xdr:from>
      <xdr:col>0</xdr:col>
      <xdr:colOff>0</xdr:colOff>
      <xdr:row>5</xdr:row>
      <xdr:rowOff>0</xdr:rowOff>
    </xdr:from>
    <xdr:to>
      <xdr:col>0</xdr:col>
      <xdr:colOff>6840</xdr:colOff>
      <xdr:row>481</xdr:row>
      <xdr:rowOff>203400</xdr:rowOff>
    </xdr:to>
    <xdr:pic>
      <xdr:nvPicPr>
        <xdr:cNvPr id="1668" name="Imagem 1868" descr=""/>
        <xdr:cNvPicPr/>
      </xdr:nvPicPr>
      <xdr:blipFill>
        <a:blip r:embed="rId1666"/>
        <a:stretch/>
      </xdr:blipFill>
      <xdr:spPr>
        <a:xfrm>
          <a:off x="0" y="1028880"/>
          <a:ext cx="6840" cy="110274120"/>
        </a:xfrm>
        <a:prstGeom prst="rect">
          <a:avLst/>
        </a:prstGeom>
        <a:ln w="0">
          <a:noFill/>
        </a:ln>
      </xdr:spPr>
    </xdr:pic>
    <xdr:clientData/>
  </xdr:twoCellAnchor>
  <xdr:twoCellAnchor editAs="oneCell">
    <xdr:from>
      <xdr:col>0</xdr:col>
      <xdr:colOff>0</xdr:colOff>
      <xdr:row>5</xdr:row>
      <xdr:rowOff>0</xdr:rowOff>
    </xdr:from>
    <xdr:to>
      <xdr:col>0</xdr:col>
      <xdr:colOff>6840</xdr:colOff>
      <xdr:row>498</xdr:row>
      <xdr:rowOff>106920</xdr:rowOff>
    </xdr:to>
    <xdr:pic>
      <xdr:nvPicPr>
        <xdr:cNvPr id="1669" name="Imagem 1869" descr=""/>
        <xdr:cNvPicPr/>
      </xdr:nvPicPr>
      <xdr:blipFill>
        <a:blip r:embed="rId1667"/>
        <a:stretch/>
      </xdr:blipFill>
      <xdr:spPr>
        <a:xfrm>
          <a:off x="0" y="1028880"/>
          <a:ext cx="6840" cy="114292440"/>
        </a:xfrm>
        <a:prstGeom prst="rect">
          <a:avLst/>
        </a:prstGeom>
        <a:ln w="0">
          <a:noFill/>
        </a:ln>
      </xdr:spPr>
    </xdr:pic>
    <xdr:clientData/>
  </xdr:twoCellAnchor>
  <xdr:twoCellAnchor editAs="oneCell">
    <xdr:from>
      <xdr:col>0</xdr:col>
      <xdr:colOff>0</xdr:colOff>
      <xdr:row>5</xdr:row>
      <xdr:rowOff>0</xdr:rowOff>
    </xdr:from>
    <xdr:to>
      <xdr:col>0</xdr:col>
      <xdr:colOff>6840</xdr:colOff>
      <xdr:row>500</xdr:row>
      <xdr:rowOff>28080</xdr:rowOff>
    </xdr:to>
    <xdr:pic>
      <xdr:nvPicPr>
        <xdr:cNvPr id="1670" name="Imagem 1870" descr=""/>
        <xdr:cNvPicPr/>
      </xdr:nvPicPr>
      <xdr:blipFill>
        <a:blip r:embed="rId1668"/>
        <a:stretch/>
      </xdr:blipFill>
      <xdr:spPr>
        <a:xfrm>
          <a:off x="0" y="1028880"/>
          <a:ext cx="6840" cy="114670800"/>
        </a:xfrm>
        <a:prstGeom prst="rect">
          <a:avLst/>
        </a:prstGeom>
        <a:ln w="0">
          <a:noFill/>
        </a:ln>
      </xdr:spPr>
    </xdr:pic>
    <xdr:clientData/>
  </xdr:twoCellAnchor>
  <xdr:twoCellAnchor editAs="oneCell">
    <xdr:from>
      <xdr:col>0</xdr:col>
      <xdr:colOff>0</xdr:colOff>
      <xdr:row>5</xdr:row>
      <xdr:rowOff>0</xdr:rowOff>
    </xdr:from>
    <xdr:to>
      <xdr:col>0</xdr:col>
      <xdr:colOff>6840</xdr:colOff>
      <xdr:row>508</xdr:row>
      <xdr:rowOff>133560</xdr:rowOff>
    </xdr:to>
    <xdr:pic>
      <xdr:nvPicPr>
        <xdr:cNvPr id="1671" name="Imagem 1871" descr=""/>
        <xdr:cNvPicPr/>
      </xdr:nvPicPr>
      <xdr:blipFill>
        <a:blip r:embed="rId1669"/>
        <a:stretch/>
      </xdr:blipFill>
      <xdr:spPr>
        <a:xfrm>
          <a:off x="0" y="1028880"/>
          <a:ext cx="6840" cy="116795520"/>
        </a:xfrm>
        <a:prstGeom prst="rect">
          <a:avLst/>
        </a:prstGeom>
        <a:ln w="0">
          <a:noFill/>
        </a:ln>
      </xdr:spPr>
    </xdr:pic>
    <xdr:clientData/>
  </xdr:twoCellAnchor>
  <xdr:twoCellAnchor editAs="oneCell">
    <xdr:from>
      <xdr:col>0</xdr:col>
      <xdr:colOff>0</xdr:colOff>
      <xdr:row>5</xdr:row>
      <xdr:rowOff>0</xdr:rowOff>
    </xdr:from>
    <xdr:to>
      <xdr:col>0</xdr:col>
      <xdr:colOff>6840</xdr:colOff>
      <xdr:row>522</xdr:row>
      <xdr:rowOff>175320</xdr:rowOff>
    </xdr:to>
    <xdr:pic>
      <xdr:nvPicPr>
        <xdr:cNvPr id="1672" name="Imagem 1872" descr=""/>
        <xdr:cNvPicPr/>
      </xdr:nvPicPr>
      <xdr:blipFill>
        <a:blip r:embed="rId1670"/>
        <a:stretch/>
      </xdr:blipFill>
      <xdr:spPr>
        <a:xfrm>
          <a:off x="0" y="1028880"/>
          <a:ext cx="6840" cy="120228120"/>
        </a:xfrm>
        <a:prstGeom prst="rect">
          <a:avLst/>
        </a:prstGeom>
        <a:ln w="0">
          <a:noFill/>
        </a:ln>
      </xdr:spPr>
    </xdr:pic>
    <xdr:clientData/>
  </xdr:twoCellAnchor>
  <xdr:twoCellAnchor editAs="oneCell">
    <xdr:from>
      <xdr:col>0</xdr:col>
      <xdr:colOff>0</xdr:colOff>
      <xdr:row>5</xdr:row>
      <xdr:rowOff>0</xdr:rowOff>
    </xdr:from>
    <xdr:to>
      <xdr:col>0</xdr:col>
      <xdr:colOff>6840</xdr:colOff>
      <xdr:row>536</xdr:row>
      <xdr:rowOff>399600</xdr:rowOff>
    </xdr:to>
    <xdr:pic>
      <xdr:nvPicPr>
        <xdr:cNvPr id="1673" name="Imagem 1873" descr=""/>
        <xdr:cNvPicPr/>
      </xdr:nvPicPr>
      <xdr:blipFill>
        <a:blip r:embed="rId1671"/>
        <a:stretch/>
      </xdr:blipFill>
      <xdr:spPr>
        <a:xfrm>
          <a:off x="0" y="1028880"/>
          <a:ext cx="6840" cy="123843600"/>
        </a:xfrm>
        <a:prstGeom prst="rect">
          <a:avLst/>
        </a:prstGeom>
        <a:ln w="0">
          <a:noFill/>
        </a:ln>
      </xdr:spPr>
    </xdr:pic>
    <xdr:clientData/>
  </xdr:twoCellAnchor>
  <xdr:twoCellAnchor editAs="oneCell">
    <xdr:from>
      <xdr:col>0</xdr:col>
      <xdr:colOff>0</xdr:colOff>
      <xdr:row>5</xdr:row>
      <xdr:rowOff>0</xdr:rowOff>
    </xdr:from>
    <xdr:to>
      <xdr:col>0</xdr:col>
      <xdr:colOff>6840</xdr:colOff>
      <xdr:row>552</xdr:row>
      <xdr:rowOff>313920</xdr:rowOff>
    </xdr:to>
    <xdr:pic>
      <xdr:nvPicPr>
        <xdr:cNvPr id="1674" name="Imagem 1874" descr=""/>
        <xdr:cNvPicPr/>
      </xdr:nvPicPr>
      <xdr:blipFill>
        <a:blip r:embed="rId1672"/>
        <a:stretch/>
      </xdr:blipFill>
      <xdr:spPr>
        <a:xfrm>
          <a:off x="0" y="1028880"/>
          <a:ext cx="6840" cy="127472400"/>
        </a:xfrm>
        <a:prstGeom prst="rect">
          <a:avLst/>
        </a:prstGeom>
        <a:ln w="0">
          <a:noFill/>
        </a:ln>
      </xdr:spPr>
    </xdr:pic>
    <xdr:clientData/>
  </xdr:twoCellAnchor>
  <xdr:twoCellAnchor editAs="oneCell">
    <xdr:from>
      <xdr:col>0</xdr:col>
      <xdr:colOff>0</xdr:colOff>
      <xdr:row>5</xdr:row>
      <xdr:rowOff>0</xdr:rowOff>
    </xdr:from>
    <xdr:to>
      <xdr:col>0</xdr:col>
      <xdr:colOff>6840</xdr:colOff>
      <xdr:row>565</xdr:row>
      <xdr:rowOff>165960</xdr:rowOff>
    </xdr:to>
    <xdr:pic>
      <xdr:nvPicPr>
        <xdr:cNvPr id="1675" name="Imagem 1875" descr=""/>
        <xdr:cNvPicPr/>
      </xdr:nvPicPr>
      <xdr:blipFill>
        <a:blip r:embed="rId1673"/>
        <a:stretch/>
      </xdr:blipFill>
      <xdr:spPr>
        <a:xfrm>
          <a:off x="0" y="1028880"/>
          <a:ext cx="6840" cy="130391640"/>
        </a:xfrm>
        <a:prstGeom prst="rect">
          <a:avLst/>
        </a:prstGeom>
        <a:ln w="0">
          <a:noFill/>
        </a:ln>
      </xdr:spPr>
    </xdr:pic>
    <xdr:clientData/>
  </xdr:twoCellAnchor>
  <xdr:twoCellAnchor editAs="oneCell">
    <xdr:from>
      <xdr:col>0</xdr:col>
      <xdr:colOff>0</xdr:colOff>
      <xdr:row>5</xdr:row>
      <xdr:rowOff>0</xdr:rowOff>
    </xdr:from>
    <xdr:to>
      <xdr:col>0</xdr:col>
      <xdr:colOff>6840</xdr:colOff>
      <xdr:row>578</xdr:row>
      <xdr:rowOff>174960</xdr:rowOff>
    </xdr:to>
    <xdr:pic>
      <xdr:nvPicPr>
        <xdr:cNvPr id="1676" name="Imagem 1876" descr=""/>
        <xdr:cNvPicPr/>
      </xdr:nvPicPr>
      <xdr:blipFill>
        <a:blip r:embed="rId1674"/>
        <a:stretch/>
      </xdr:blipFill>
      <xdr:spPr>
        <a:xfrm>
          <a:off x="0" y="1028880"/>
          <a:ext cx="6840" cy="133315200"/>
        </a:xfrm>
        <a:prstGeom prst="rect">
          <a:avLst/>
        </a:prstGeom>
        <a:ln w="0">
          <a:noFill/>
        </a:ln>
      </xdr:spPr>
    </xdr:pic>
    <xdr:clientData/>
  </xdr:twoCellAnchor>
  <xdr:twoCellAnchor editAs="oneCell">
    <xdr:from>
      <xdr:col>0</xdr:col>
      <xdr:colOff>0</xdr:colOff>
      <xdr:row>5</xdr:row>
      <xdr:rowOff>0</xdr:rowOff>
    </xdr:from>
    <xdr:to>
      <xdr:col>0</xdr:col>
      <xdr:colOff>6840</xdr:colOff>
      <xdr:row>594</xdr:row>
      <xdr:rowOff>158400</xdr:rowOff>
    </xdr:to>
    <xdr:pic>
      <xdr:nvPicPr>
        <xdr:cNvPr id="1677" name="Imagem 1877" descr=""/>
        <xdr:cNvPicPr/>
      </xdr:nvPicPr>
      <xdr:blipFill>
        <a:blip r:embed="rId1675"/>
        <a:stretch/>
      </xdr:blipFill>
      <xdr:spPr>
        <a:xfrm>
          <a:off x="0" y="1028880"/>
          <a:ext cx="6840" cy="137013480"/>
        </a:xfrm>
        <a:prstGeom prst="rect">
          <a:avLst/>
        </a:prstGeom>
        <a:ln w="0">
          <a:noFill/>
        </a:ln>
      </xdr:spPr>
    </xdr:pic>
    <xdr:clientData/>
  </xdr:twoCellAnchor>
  <xdr:twoCellAnchor editAs="oneCell">
    <xdr:from>
      <xdr:col>0</xdr:col>
      <xdr:colOff>0</xdr:colOff>
      <xdr:row>5</xdr:row>
      <xdr:rowOff>0</xdr:rowOff>
    </xdr:from>
    <xdr:to>
      <xdr:col>0</xdr:col>
      <xdr:colOff>6840</xdr:colOff>
      <xdr:row>607</xdr:row>
      <xdr:rowOff>145800</xdr:rowOff>
    </xdr:to>
    <xdr:pic>
      <xdr:nvPicPr>
        <xdr:cNvPr id="1678" name="Imagem 1878" descr=""/>
        <xdr:cNvPicPr/>
      </xdr:nvPicPr>
      <xdr:blipFill>
        <a:blip r:embed="rId1676"/>
        <a:stretch/>
      </xdr:blipFill>
      <xdr:spPr>
        <a:xfrm>
          <a:off x="0" y="1028880"/>
          <a:ext cx="6840" cy="139991760"/>
        </a:xfrm>
        <a:prstGeom prst="rect">
          <a:avLst/>
        </a:prstGeom>
        <a:ln w="0">
          <a:noFill/>
        </a:ln>
      </xdr:spPr>
    </xdr:pic>
    <xdr:clientData/>
  </xdr:twoCellAnchor>
  <xdr:twoCellAnchor editAs="oneCell">
    <xdr:from>
      <xdr:col>0</xdr:col>
      <xdr:colOff>0</xdr:colOff>
      <xdr:row>5</xdr:row>
      <xdr:rowOff>0</xdr:rowOff>
    </xdr:from>
    <xdr:to>
      <xdr:col>0</xdr:col>
      <xdr:colOff>6840</xdr:colOff>
      <xdr:row>620</xdr:row>
      <xdr:rowOff>133560</xdr:rowOff>
    </xdr:to>
    <xdr:pic>
      <xdr:nvPicPr>
        <xdr:cNvPr id="1679" name="Imagem 1879" descr=""/>
        <xdr:cNvPicPr/>
      </xdr:nvPicPr>
      <xdr:blipFill>
        <a:blip r:embed="rId1677"/>
        <a:stretch/>
      </xdr:blipFill>
      <xdr:spPr>
        <a:xfrm>
          <a:off x="0" y="1028880"/>
          <a:ext cx="6840" cy="142970400"/>
        </a:xfrm>
        <a:prstGeom prst="rect">
          <a:avLst/>
        </a:prstGeom>
        <a:ln w="0">
          <a:noFill/>
        </a:ln>
      </xdr:spPr>
    </xdr:pic>
    <xdr:clientData/>
  </xdr:twoCellAnchor>
  <xdr:twoCellAnchor editAs="oneCell">
    <xdr:from>
      <xdr:col>0</xdr:col>
      <xdr:colOff>0</xdr:colOff>
      <xdr:row>5</xdr:row>
      <xdr:rowOff>0</xdr:rowOff>
    </xdr:from>
    <xdr:to>
      <xdr:col>0</xdr:col>
      <xdr:colOff>6840</xdr:colOff>
      <xdr:row>629</xdr:row>
      <xdr:rowOff>212400</xdr:rowOff>
    </xdr:to>
    <xdr:pic>
      <xdr:nvPicPr>
        <xdr:cNvPr id="1680" name="Imagem 1880" descr=""/>
        <xdr:cNvPicPr/>
      </xdr:nvPicPr>
      <xdr:blipFill>
        <a:blip r:embed="rId1678"/>
        <a:stretch/>
      </xdr:blipFill>
      <xdr:spPr>
        <a:xfrm>
          <a:off x="0" y="1028880"/>
          <a:ext cx="6840" cy="145278000"/>
        </a:xfrm>
        <a:prstGeom prst="rect">
          <a:avLst/>
        </a:prstGeom>
        <a:ln w="0">
          <a:noFill/>
        </a:ln>
      </xdr:spPr>
    </xdr:pic>
    <xdr:clientData/>
  </xdr:twoCellAnchor>
  <xdr:twoCellAnchor editAs="oneCell">
    <xdr:from>
      <xdr:col>0</xdr:col>
      <xdr:colOff>0</xdr:colOff>
      <xdr:row>5</xdr:row>
      <xdr:rowOff>0</xdr:rowOff>
    </xdr:from>
    <xdr:to>
      <xdr:col>0</xdr:col>
      <xdr:colOff>6840</xdr:colOff>
      <xdr:row>641</xdr:row>
      <xdr:rowOff>81000</xdr:rowOff>
    </xdr:to>
    <xdr:pic>
      <xdr:nvPicPr>
        <xdr:cNvPr id="1681" name="Imagem 1881" descr=""/>
        <xdr:cNvPicPr/>
      </xdr:nvPicPr>
      <xdr:blipFill>
        <a:blip r:embed="rId1679"/>
        <a:stretch/>
      </xdr:blipFill>
      <xdr:spPr>
        <a:xfrm>
          <a:off x="0" y="1028880"/>
          <a:ext cx="6840" cy="148251600"/>
        </a:xfrm>
        <a:prstGeom prst="rect">
          <a:avLst/>
        </a:prstGeom>
        <a:ln w="0">
          <a:noFill/>
        </a:ln>
      </xdr:spPr>
    </xdr:pic>
    <xdr:clientData/>
  </xdr:twoCellAnchor>
  <xdr:twoCellAnchor editAs="oneCell">
    <xdr:from>
      <xdr:col>0</xdr:col>
      <xdr:colOff>0</xdr:colOff>
      <xdr:row>5</xdr:row>
      <xdr:rowOff>0</xdr:rowOff>
    </xdr:from>
    <xdr:to>
      <xdr:col>0</xdr:col>
      <xdr:colOff>6840</xdr:colOff>
      <xdr:row>651</xdr:row>
      <xdr:rowOff>183960</xdr:rowOff>
    </xdr:to>
    <xdr:pic>
      <xdr:nvPicPr>
        <xdr:cNvPr id="1682" name="Imagem 1882" descr=""/>
        <xdr:cNvPicPr/>
      </xdr:nvPicPr>
      <xdr:blipFill>
        <a:blip r:embed="rId1680"/>
        <a:stretch/>
      </xdr:blipFill>
      <xdr:spPr>
        <a:xfrm>
          <a:off x="0" y="1028880"/>
          <a:ext cx="6840" cy="150831360"/>
        </a:xfrm>
        <a:prstGeom prst="rect">
          <a:avLst/>
        </a:prstGeom>
        <a:ln w="0">
          <a:noFill/>
        </a:ln>
      </xdr:spPr>
    </xdr:pic>
    <xdr:clientData/>
  </xdr:twoCellAnchor>
  <xdr:twoCellAnchor editAs="oneCell">
    <xdr:from>
      <xdr:col>0</xdr:col>
      <xdr:colOff>0</xdr:colOff>
      <xdr:row>5</xdr:row>
      <xdr:rowOff>0</xdr:rowOff>
    </xdr:from>
    <xdr:to>
      <xdr:col>0</xdr:col>
      <xdr:colOff>6840</xdr:colOff>
      <xdr:row>667</xdr:row>
      <xdr:rowOff>33120</xdr:rowOff>
    </xdr:to>
    <xdr:pic>
      <xdr:nvPicPr>
        <xdr:cNvPr id="1683" name="Imagem 1883" descr=""/>
        <xdr:cNvPicPr/>
      </xdr:nvPicPr>
      <xdr:blipFill>
        <a:blip r:embed="rId1681"/>
        <a:stretch/>
      </xdr:blipFill>
      <xdr:spPr>
        <a:xfrm>
          <a:off x="0" y="1028880"/>
          <a:ext cx="6840" cy="154375920"/>
        </a:xfrm>
        <a:prstGeom prst="rect">
          <a:avLst/>
        </a:prstGeom>
        <a:ln w="0">
          <a:noFill/>
        </a:ln>
      </xdr:spPr>
    </xdr:pic>
    <xdr:clientData/>
  </xdr:twoCellAnchor>
  <xdr:twoCellAnchor editAs="oneCell">
    <xdr:from>
      <xdr:col>0</xdr:col>
      <xdr:colOff>0</xdr:colOff>
      <xdr:row>5</xdr:row>
      <xdr:rowOff>0</xdr:rowOff>
    </xdr:from>
    <xdr:to>
      <xdr:col>0</xdr:col>
      <xdr:colOff>6840</xdr:colOff>
      <xdr:row>678</xdr:row>
      <xdr:rowOff>5760</xdr:rowOff>
    </xdr:to>
    <xdr:pic>
      <xdr:nvPicPr>
        <xdr:cNvPr id="1684" name="Imagem 1884" descr=""/>
        <xdr:cNvPicPr/>
      </xdr:nvPicPr>
      <xdr:blipFill>
        <a:blip r:embed="rId1682"/>
        <a:stretch/>
      </xdr:blipFill>
      <xdr:spPr>
        <a:xfrm>
          <a:off x="0" y="1028880"/>
          <a:ext cx="6840" cy="156958560"/>
        </a:xfrm>
        <a:prstGeom prst="rect">
          <a:avLst/>
        </a:prstGeom>
        <a:ln w="0">
          <a:noFill/>
        </a:ln>
      </xdr:spPr>
    </xdr:pic>
    <xdr:clientData/>
  </xdr:twoCellAnchor>
  <xdr:twoCellAnchor editAs="oneCell">
    <xdr:from>
      <xdr:col>0</xdr:col>
      <xdr:colOff>0</xdr:colOff>
      <xdr:row>5</xdr:row>
      <xdr:rowOff>0</xdr:rowOff>
    </xdr:from>
    <xdr:to>
      <xdr:col>0</xdr:col>
      <xdr:colOff>6840</xdr:colOff>
      <xdr:row>689</xdr:row>
      <xdr:rowOff>207720</xdr:rowOff>
    </xdr:to>
    <xdr:pic>
      <xdr:nvPicPr>
        <xdr:cNvPr id="1685" name="Imagem 1885" descr=""/>
        <xdr:cNvPicPr/>
      </xdr:nvPicPr>
      <xdr:blipFill>
        <a:blip r:embed="rId1683"/>
        <a:stretch/>
      </xdr:blipFill>
      <xdr:spPr>
        <a:xfrm>
          <a:off x="0" y="1028880"/>
          <a:ext cx="6840" cy="159617880"/>
        </a:xfrm>
        <a:prstGeom prst="rect">
          <a:avLst/>
        </a:prstGeom>
        <a:ln w="0">
          <a:noFill/>
        </a:ln>
      </xdr:spPr>
    </xdr:pic>
    <xdr:clientData/>
  </xdr:twoCellAnchor>
  <xdr:twoCellAnchor editAs="oneCell">
    <xdr:from>
      <xdr:col>0</xdr:col>
      <xdr:colOff>0</xdr:colOff>
      <xdr:row>5</xdr:row>
      <xdr:rowOff>0</xdr:rowOff>
    </xdr:from>
    <xdr:to>
      <xdr:col>0</xdr:col>
      <xdr:colOff>6840</xdr:colOff>
      <xdr:row>699</xdr:row>
      <xdr:rowOff>180720</xdr:rowOff>
    </xdr:to>
    <xdr:pic>
      <xdr:nvPicPr>
        <xdr:cNvPr id="1686" name="Imagem 1886" descr=""/>
        <xdr:cNvPicPr/>
      </xdr:nvPicPr>
      <xdr:blipFill>
        <a:blip r:embed="rId1684"/>
        <a:stretch/>
      </xdr:blipFill>
      <xdr:spPr>
        <a:xfrm>
          <a:off x="0" y="1028880"/>
          <a:ext cx="6840" cy="161857800"/>
        </a:xfrm>
        <a:prstGeom prst="rect">
          <a:avLst/>
        </a:prstGeom>
        <a:ln w="0">
          <a:noFill/>
        </a:ln>
      </xdr:spPr>
    </xdr:pic>
    <xdr:clientData/>
  </xdr:twoCellAnchor>
  <xdr:twoCellAnchor editAs="oneCell">
    <xdr:from>
      <xdr:col>0</xdr:col>
      <xdr:colOff>0</xdr:colOff>
      <xdr:row>5</xdr:row>
      <xdr:rowOff>0</xdr:rowOff>
    </xdr:from>
    <xdr:to>
      <xdr:col>0</xdr:col>
      <xdr:colOff>6840</xdr:colOff>
      <xdr:row>710</xdr:row>
      <xdr:rowOff>97560</xdr:rowOff>
    </xdr:to>
    <xdr:pic>
      <xdr:nvPicPr>
        <xdr:cNvPr id="1687" name="Imagem 1887" descr=""/>
        <xdr:cNvPicPr/>
      </xdr:nvPicPr>
      <xdr:blipFill>
        <a:blip r:embed="rId1685"/>
        <a:stretch/>
      </xdr:blipFill>
      <xdr:spPr>
        <a:xfrm>
          <a:off x="0" y="1028880"/>
          <a:ext cx="6840" cy="164098800"/>
        </a:xfrm>
        <a:prstGeom prst="rect">
          <a:avLst/>
        </a:prstGeom>
        <a:ln w="0">
          <a:noFill/>
        </a:ln>
      </xdr:spPr>
    </xdr:pic>
    <xdr:clientData/>
  </xdr:twoCellAnchor>
  <xdr:twoCellAnchor editAs="oneCell">
    <xdr:from>
      <xdr:col>0</xdr:col>
      <xdr:colOff>0</xdr:colOff>
      <xdr:row>5</xdr:row>
      <xdr:rowOff>0</xdr:rowOff>
    </xdr:from>
    <xdr:to>
      <xdr:col>0</xdr:col>
      <xdr:colOff>6840</xdr:colOff>
      <xdr:row>720</xdr:row>
      <xdr:rowOff>122760</xdr:rowOff>
    </xdr:to>
    <xdr:pic>
      <xdr:nvPicPr>
        <xdr:cNvPr id="1688" name="Imagem 1888" descr=""/>
        <xdr:cNvPicPr/>
      </xdr:nvPicPr>
      <xdr:blipFill>
        <a:blip r:embed="rId1686"/>
        <a:stretch/>
      </xdr:blipFill>
      <xdr:spPr>
        <a:xfrm>
          <a:off x="0" y="1028880"/>
          <a:ext cx="6840" cy="166333680"/>
        </a:xfrm>
        <a:prstGeom prst="rect">
          <a:avLst/>
        </a:prstGeom>
        <a:ln w="0">
          <a:noFill/>
        </a:ln>
      </xdr:spPr>
    </xdr:pic>
    <xdr:clientData/>
  </xdr:twoCellAnchor>
  <xdr:twoCellAnchor editAs="oneCell">
    <xdr:from>
      <xdr:col>0</xdr:col>
      <xdr:colOff>0</xdr:colOff>
      <xdr:row>5</xdr:row>
      <xdr:rowOff>0</xdr:rowOff>
    </xdr:from>
    <xdr:to>
      <xdr:col>0</xdr:col>
      <xdr:colOff>6840</xdr:colOff>
      <xdr:row>732</xdr:row>
      <xdr:rowOff>6120</xdr:rowOff>
    </xdr:to>
    <xdr:pic>
      <xdr:nvPicPr>
        <xdr:cNvPr id="1689" name="Imagem 1889" descr=""/>
        <xdr:cNvPicPr/>
      </xdr:nvPicPr>
      <xdr:blipFill>
        <a:blip r:embed="rId1687"/>
        <a:stretch/>
      </xdr:blipFill>
      <xdr:spPr>
        <a:xfrm>
          <a:off x="0" y="1028880"/>
          <a:ext cx="6840" cy="168731640"/>
        </a:xfrm>
        <a:prstGeom prst="rect">
          <a:avLst/>
        </a:prstGeom>
        <a:ln w="0">
          <a:noFill/>
        </a:ln>
      </xdr:spPr>
    </xdr:pic>
    <xdr:clientData/>
  </xdr:twoCellAnchor>
  <xdr:twoCellAnchor editAs="oneCell">
    <xdr:from>
      <xdr:col>0</xdr:col>
      <xdr:colOff>0</xdr:colOff>
      <xdr:row>5</xdr:row>
      <xdr:rowOff>0</xdr:rowOff>
    </xdr:from>
    <xdr:to>
      <xdr:col>0</xdr:col>
      <xdr:colOff>6840</xdr:colOff>
      <xdr:row>741</xdr:row>
      <xdr:rowOff>169560</xdr:rowOff>
    </xdr:to>
    <xdr:pic>
      <xdr:nvPicPr>
        <xdr:cNvPr id="1690" name="Imagem 1890" descr=""/>
        <xdr:cNvPicPr/>
      </xdr:nvPicPr>
      <xdr:blipFill>
        <a:blip r:embed="rId1688"/>
        <a:stretch/>
      </xdr:blipFill>
      <xdr:spPr>
        <a:xfrm>
          <a:off x="0" y="1028880"/>
          <a:ext cx="6840" cy="170971560"/>
        </a:xfrm>
        <a:prstGeom prst="rect">
          <a:avLst/>
        </a:prstGeom>
        <a:ln w="0">
          <a:noFill/>
        </a:ln>
      </xdr:spPr>
    </xdr:pic>
    <xdr:clientData/>
  </xdr:twoCellAnchor>
  <xdr:twoCellAnchor editAs="oneCell">
    <xdr:from>
      <xdr:col>0</xdr:col>
      <xdr:colOff>0</xdr:colOff>
      <xdr:row>5</xdr:row>
      <xdr:rowOff>0</xdr:rowOff>
    </xdr:from>
    <xdr:to>
      <xdr:col>0</xdr:col>
      <xdr:colOff>6840</xdr:colOff>
      <xdr:row>751</xdr:row>
      <xdr:rowOff>41760</xdr:rowOff>
    </xdr:to>
    <xdr:pic>
      <xdr:nvPicPr>
        <xdr:cNvPr id="1691" name="Imagem 1891" descr=""/>
        <xdr:cNvPicPr/>
      </xdr:nvPicPr>
      <xdr:blipFill>
        <a:blip r:embed="rId1689"/>
        <a:stretch/>
      </xdr:blipFill>
      <xdr:spPr>
        <a:xfrm>
          <a:off x="0" y="1028880"/>
          <a:ext cx="6840" cy="173206080"/>
        </a:xfrm>
        <a:prstGeom prst="rect">
          <a:avLst/>
        </a:prstGeom>
        <a:ln w="0">
          <a:noFill/>
        </a:ln>
      </xdr:spPr>
    </xdr:pic>
    <xdr:clientData/>
  </xdr:twoCellAnchor>
  <xdr:twoCellAnchor editAs="oneCell">
    <xdr:from>
      <xdr:col>0</xdr:col>
      <xdr:colOff>0</xdr:colOff>
      <xdr:row>5</xdr:row>
      <xdr:rowOff>0</xdr:rowOff>
    </xdr:from>
    <xdr:to>
      <xdr:col>0</xdr:col>
      <xdr:colOff>6840</xdr:colOff>
      <xdr:row>762</xdr:row>
      <xdr:rowOff>33120</xdr:rowOff>
    </xdr:to>
    <xdr:pic>
      <xdr:nvPicPr>
        <xdr:cNvPr id="1692" name="Imagem 1892" descr=""/>
        <xdr:cNvPicPr/>
      </xdr:nvPicPr>
      <xdr:blipFill>
        <a:blip r:embed="rId1690"/>
        <a:stretch/>
      </xdr:blipFill>
      <xdr:spPr>
        <a:xfrm>
          <a:off x="0" y="1028880"/>
          <a:ext cx="6840" cy="175445280"/>
        </a:xfrm>
        <a:prstGeom prst="rect">
          <a:avLst/>
        </a:prstGeom>
        <a:ln w="0">
          <a:noFill/>
        </a:ln>
      </xdr:spPr>
    </xdr:pic>
    <xdr:clientData/>
  </xdr:twoCellAnchor>
  <xdr:twoCellAnchor editAs="oneCell">
    <xdr:from>
      <xdr:col>0</xdr:col>
      <xdr:colOff>0</xdr:colOff>
      <xdr:row>5</xdr:row>
      <xdr:rowOff>0</xdr:rowOff>
    </xdr:from>
    <xdr:to>
      <xdr:col>0</xdr:col>
      <xdr:colOff>6840</xdr:colOff>
      <xdr:row>773</xdr:row>
      <xdr:rowOff>32760</xdr:rowOff>
    </xdr:to>
    <xdr:pic>
      <xdr:nvPicPr>
        <xdr:cNvPr id="1693" name="Imagem 1893" descr=""/>
        <xdr:cNvPicPr/>
      </xdr:nvPicPr>
      <xdr:blipFill>
        <a:blip r:embed="rId1691"/>
        <a:stretch/>
      </xdr:blipFill>
      <xdr:spPr>
        <a:xfrm>
          <a:off x="0" y="1028880"/>
          <a:ext cx="6840" cy="177692760"/>
        </a:xfrm>
        <a:prstGeom prst="rect">
          <a:avLst/>
        </a:prstGeom>
        <a:ln w="0">
          <a:noFill/>
        </a:ln>
      </xdr:spPr>
    </xdr:pic>
    <xdr:clientData/>
  </xdr:twoCellAnchor>
  <xdr:twoCellAnchor editAs="oneCell">
    <xdr:from>
      <xdr:col>0</xdr:col>
      <xdr:colOff>0</xdr:colOff>
      <xdr:row>5</xdr:row>
      <xdr:rowOff>0</xdr:rowOff>
    </xdr:from>
    <xdr:to>
      <xdr:col>0</xdr:col>
      <xdr:colOff>6840</xdr:colOff>
      <xdr:row>788</xdr:row>
      <xdr:rowOff>235440</xdr:rowOff>
    </xdr:to>
    <xdr:pic>
      <xdr:nvPicPr>
        <xdr:cNvPr id="1694" name="Imagem 1894" descr=""/>
        <xdr:cNvPicPr/>
      </xdr:nvPicPr>
      <xdr:blipFill>
        <a:blip r:embed="rId1692"/>
        <a:stretch/>
      </xdr:blipFill>
      <xdr:spPr>
        <a:xfrm>
          <a:off x="0" y="1028880"/>
          <a:ext cx="6840" cy="180981720"/>
        </a:xfrm>
        <a:prstGeom prst="rect">
          <a:avLst/>
        </a:prstGeom>
        <a:ln w="0">
          <a:noFill/>
        </a:ln>
      </xdr:spPr>
    </xdr:pic>
    <xdr:clientData/>
  </xdr:twoCellAnchor>
  <xdr:twoCellAnchor editAs="oneCell">
    <xdr:from>
      <xdr:col>0</xdr:col>
      <xdr:colOff>0</xdr:colOff>
      <xdr:row>5</xdr:row>
      <xdr:rowOff>0</xdr:rowOff>
    </xdr:from>
    <xdr:to>
      <xdr:col>0</xdr:col>
      <xdr:colOff>6840</xdr:colOff>
      <xdr:row>798</xdr:row>
      <xdr:rowOff>208800</xdr:rowOff>
    </xdr:to>
    <xdr:pic>
      <xdr:nvPicPr>
        <xdr:cNvPr id="1695" name="Imagem 1895" descr=""/>
        <xdr:cNvPicPr/>
      </xdr:nvPicPr>
      <xdr:blipFill>
        <a:blip r:embed="rId1693"/>
        <a:stretch/>
      </xdr:blipFill>
      <xdr:spPr>
        <a:xfrm>
          <a:off x="0" y="1028880"/>
          <a:ext cx="6840" cy="183222000"/>
        </a:xfrm>
        <a:prstGeom prst="rect">
          <a:avLst/>
        </a:prstGeom>
        <a:ln w="0">
          <a:noFill/>
        </a:ln>
      </xdr:spPr>
    </xdr:pic>
    <xdr:clientData/>
  </xdr:twoCellAnchor>
  <xdr:twoCellAnchor editAs="oneCell">
    <xdr:from>
      <xdr:col>0</xdr:col>
      <xdr:colOff>0</xdr:colOff>
      <xdr:row>5</xdr:row>
      <xdr:rowOff>0</xdr:rowOff>
    </xdr:from>
    <xdr:to>
      <xdr:col>0</xdr:col>
      <xdr:colOff>6840</xdr:colOff>
      <xdr:row>808</xdr:row>
      <xdr:rowOff>181800</xdr:rowOff>
    </xdr:to>
    <xdr:pic>
      <xdr:nvPicPr>
        <xdr:cNvPr id="1696" name="Imagem 1896" descr=""/>
        <xdr:cNvPicPr/>
      </xdr:nvPicPr>
      <xdr:blipFill>
        <a:blip r:embed="rId1694"/>
        <a:stretch/>
      </xdr:blipFill>
      <xdr:spPr>
        <a:xfrm>
          <a:off x="0" y="1028880"/>
          <a:ext cx="6840" cy="185461920"/>
        </a:xfrm>
        <a:prstGeom prst="rect">
          <a:avLst/>
        </a:prstGeom>
        <a:ln w="0">
          <a:noFill/>
        </a:ln>
      </xdr:spPr>
    </xdr:pic>
    <xdr:clientData/>
  </xdr:twoCellAnchor>
  <xdr:twoCellAnchor editAs="oneCell">
    <xdr:from>
      <xdr:col>0</xdr:col>
      <xdr:colOff>0</xdr:colOff>
      <xdr:row>5</xdr:row>
      <xdr:rowOff>0</xdr:rowOff>
    </xdr:from>
    <xdr:to>
      <xdr:col>0</xdr:col>
      <xdr:colOff>6840</xdr:colOff>
      <xdr:row>820</xdr:row>
      <xdr:rowOff>63000</xdr:rowOff>
    </xdr:to>
    <xdr:pic>
      <xdr:nvPicPr>
        <xdr:cNvPr id="1697" name="Imagem 1897" descr=""/>
        <xdr:cNvPicPr/>
      </xdr:nvPicPr>
      <xdr:blipFill>
        <a:blip r:embed="rId1695"/>
        <a:stretch/>
      </xdr:blipFill>
      <xdr:spPr>
        <a:xfrm>
          <a:off x="0" y="1028880"/>
          <a:ext cx="6840" cy="187781400"/>
        </a:xfrm>
        <a:prstGeom prst="rect">
          <a:avLst/>
        </a:prstGeom>
        <a:ln w="0">
          <a:noFill/>
        </a:ln>
      </xdr:spPr>
    </xdr:pic>
    <xdr:clientData/>
  </xdr:twoCellAnchor>
  <xdr:twoCellAnchor editAs="oneCell">
    <xdr:from>
      <xdr:col>0</xdr:col>
      <xdr:colOff>0</xdr:colOff>
      <xdr:row>5</xdr:row>
      <xdr:rowOff>0</xdr:rowOff>
    </xdr:from>
    <xdr:to>
      <xdr:col>0</xdr:col>
      <xdr:colOff>6840</xdr:colOff>
      <xdr:row>833</xdr:row>
      <xdr:rowOff>134640</xdr:rowOff>
    </xdr:to>
    <xdr:pic>
      <xdr:nvPicPr>
        <xdr:cNvPr id="1698" name="Imagem 1898" descr=""/>
        <xdr:cNvPicPr/>
      </xdr:nvPicPr>
      <xdr:blipFill>
        <a:blip r:embed="rId1696"/>
        <a:stretch/>
      </xdr:blipFill>
      <xdr:spPr>
        <a:xfrm>
          <a:off x="0" y="1028880"/>
          <a:ext cx="6840" cy="190482120"/>
        </a:xfrm>
        <a:prstGeom prst="rect">
          <a:avLst/>
        </a:prstGeom>
        <a:ln w="0">
          <a:noFill/>
        </a:ln>
      </xdr:spPr>
    </xdr:pic>
    <xdr:clientData/>
  </xdr:twoCellAnchor>
  <xdr:twoCellAnchor editAs="oneCell">
    <xdr:from>
      <xdr:col>0</xdr:col>
      <xdr:colOff>0</xdr:colOff>
      <xdr:row>5</xdr:row>
      <xdr:rowOff>0</xdr:rowOff>
    </xdr:from>
    <xdr:to>
      <xdr:col>0</xdr:col>
      <xdr:colOff>6840</xdr:colOff>
      <xdr:row>843</xdr:row>
      <xdr:rowOff>164160</xdr:rowOff>
    </xdr:to>
    <xdr:pic>
      <xdr:nvPicPr>
        <xdr:cNvPr id="1699" name="Imagem 1899" descr=""/>
        <xdr:cNvPicPr/>
      </xdr:nvPicPr>
      <xdr:blipFill>
        <a:blip r:embed="rId1697"/>
        <a:stretch/>
      </xdr:blipFill>
      <xdr:spPr>
        <a:xfrm>
          <a:off x="0" y="1028880"/>
          <a:ext cx="6840" cy="192721320"/>
        </a:xfrm>
        <a:prstGeom prst="rect">
          <a:avLst/>
        </a:prstGeom>
        <a:ln w="0">
          <a:noFill/>
        </a:ln>
      </xdr:spPr>
    </xdr:pic>
    <xdr:clientData/>
  </xdr:twoCellAnchor>
  <xdr:twoCellAnchor editAs="oneCell">
    <xdr:from>
      <xdr:col>0</xdr:col>
      <xdr:colOff>0</xdr:colOff>
      <xdr:row>5</xdr:row>
      <xdr:rowOff>0</xdr:rowOff>
    </xdr:from>
    <xdr:to>
      <xdr:col>0</xdr:col>
      <xdr:colOff>6840</xdr:colOff>
      <xdr:row>854</xdr:row>
      <xdr:rowOff>154800</xdr:rowOff>
    </xdr:to>
    <xdr:pic>
      <xdr:nvPicPr>
        <xdr:cNvPr id="1700" name="Imagem 1900" descr=""/>
        <xdr:cNvPicPr/>
      </xdr:nvPicPr>
      <xdr:blipFill>
        <a:blip r:embed="rId1698"/>
        <a:stretch/>
      </xdr:blipFill>
      <xdr:spPr>
        <a:xfrm>
          <a:off x="0" y="1028880"/>
          <a:ext cx="6840" cy="195112440"/>
        </a:xfrm>
        <a:prstGeom prst="rect">
          <a:avLst/>
        </a:prstGeom>
        <a:ln w="0">
          <a:noFill/>
        </a:ln>
      </xdr:spPr>
    </xdr:pic>
    <xdr:clientData/>
  </xdr:twoCellAnchor>
  <xdr:twoCellAnchor editAs="oneCell">
    <xdr:from>
      <xdr:col>0</xdr:col>
      <xdr:colOff>0</xdr:colOff>
      <xdr:row>5</xdr:row>
      <xdr:rowOff>0</xdr:rowOff>
    </xdr:from>
    <xdr:to>
      <xdr:col>0</xdr:col>
      <xdr:colOff>6840</xdr:colOff>
      <xdr:row>856</xdr:row>
      <xdr:rowOff>76320</xdr:rowOff>
    </xdr:to>
    <xdr:pic>
      <xdr:nvPicPr>
        <xdr:cNvPr id="1701" name="Imagem 1901" descr=""/>
        <xdr:cNvPicPr/>
      </xdr:nvPicPr>
      <xdr:blipFill>
        <a:blip r:embed="rId1699"/>
        <a:stretch/>
      </xdr:blipFill>
      <xdr:spPr>
        <a:xfrm>
          <a:off x="0" y="1028880"/>
          <a:ext cx="6840" cy="195491160"/>
        </a:xfrm>
        <a:prstGeom prst="rect">
          <a:avLst/>
        </a:prstGeom>
        <a:ln w="0">
          <a:noFill/>
        </a:ln>
      </xdr:spPr>
    </xdr:pic>
    <xdr:clientData/>
  </xdr:twoCellAnchor>
  <xdr:twoCellAnchor editAs="oneCell">
    <xdr:from>
      <xdr:col>0</xdr:col>
      <xdr:colOff>0</xdr:colOff>
      <xdr:row>5</xdr:row>
      <xdr:rowOff>0</xdr:rowOff>
    </xdr:from>
    <xdr:to>
      <xdr:col>0</xdr:col>
      <xdr:colOff>6840</xdr:colOff>
      <xdr:row>860</xdr:row>
      <xdr:rowOff>148320</xdr:rowOff>
    </xdr:to>
    <xdr:pic>
      <xdr:nvPicPr>
        <xdr:cNvPr id="1702" name="Imagem 1902" descr=""/>
        <xdr:cNvPicPr/>
      </xdr:nvPicPr>
      <xdr:blipFill>
        <a:blip r:embed="rId1700"/>
        <a:stretch/>
      </xdr:blipFill>
      <xdr:spPr>
        <a:xfrm>
          <a:off x="0" y="1028880"/>
          <a:ext cx="6840" cy="196477560"/>
        </a:xfrm>
        <a:prstGeom prst="rect">
          <a:avLst/>
        </a:prstGeom>
        <a:ln w="0">
          <a:noFill/>
        </a:ln>
      </xdr:spPr>
    </xdr:pic>
    <xdr:clientData/>
  </xdr:twoCellAnchor>
  <xdr:twoCellAnchor editAs="oneCell">
    <xdr:from>
      <xdr:col>0</xdr:col>
      <xdr:colOff>0</xdr:colOff>
      <xdr:row>5</xdr:row>
      <xdr:rowOff>0</xdr:rowOff>
    </xdr:from>
    <xdr:to>
      <xdr:col>0</xdr:col>
      <xdr:colOff>6840</xdr:colOff>
      <xdr:row>862</xdr:row>
      <xdr:rowOff>147960</xdr:rowOff>
    </xdr:to>
    <xdr:pic>
      <xdr:nvPicPr>
        <xdr:cNvPr id="1703" name="Imagem 1903" descr=""/>
        <xdr:cNvPicPr/>
      </xdr:nvPicPr>
      <xdr:blipFill>
        <a:blip r:embed="rId1701"/>
        <a:stretch/>
      </xdr:blipFill>
      <xdr:spPr>
        <a:xfrm>
          <a:off x="0" y="1028880"/>
          <a:ext cx="6840" cy="196858080"/>
        </a:xfrm>
        <a:prstGeom prst="rect">
          <a:avLst/>
        </a:prstGeom>
        <a:ln w="0">
          <a:noFill/>
        </a:ln>
      </xdr:spPr>
    </xdr:pic>
    <xdr:clientData/>
  </xdr:twoCellAnchor>
  <xdr:twoCellAnchor editAs="oneCell">
    <xdr:from>
      <xdr:col>0</xdr:col>
      <xdr:colOff>0</xdr:colOff>
      <xdr:row>5</xdr:row>
      <xdr:rowOff>0</xdr:rowOff>
    </xdr:from>
    <xdr:to>
      <xdr:col>0</xdr:col>
      <xdr:colOff>6840</xdr:colOff>
      <xdr:row>875</xdr:row>
      <xdr:rowOff>213480</xdr:rowOff>
    </xdr:to>
    <xdr:pic>
      <xdr:nvPicPr>
        <xdr:cNvPr id="1704" name="Imagem 1904" descr=""/>
        <xdr:cNvPicPr/>
      </xdr:nvPicPr>
      <xdr:blipFill>
        <a:blip r:embed="rId1702"/>
        <a:stretch/>
      </xdr:blipFill>
      <xdr:spPr>
        <a:xfrm>
          <a:off x="0" y="1028880"/>
          <a:ext cx="6840" cy="199781280"/>
        </a:xfrm>
        <a:prstGeom prst="rect">
          <a:avLst/>
        </a:prstGeom>
        <a:ln w="0">
          <a:noFill/>
        </a:ln>
      </xdr:spPr>
    </xdr:pic>
    <xdr:clientData/>
  </xdr:twoCellAnchor>
  <xdr:twoCellAnchor editAs="oneCell">
    <xdr:from>
      <xdr:col>0</xdr:col>
      <xdr:colOff>0</xdr:colOff>
      <xdr:row>5</xdr:row>
      <xdr:rowOff>0</xdr:rowOff>
    </xdr:from>
    <xdr:to>
      <xdr:col>0</xdr:col>
      <xdr:colOff>6840</xdr:colOff>
      <xdr:row>891</xdr:row>
      <xdr:rowOff>218880</xdr:rowOff>
    </xdr:to>
    <xdr:pic>
      <xdr:nvPicPr>
        <xdr:cNvPr id="1705" name="Imagem 1905" descr=""/>
        <xdr:cNvPicPr/>
      </xdr:nvPicPr>
      <xdr:blipFill>
        <a:blip r:embed="rId1703"/>
        <a:stretch/>
      </xdr:blipFill>
      <xdr:spPr>
        <a:xfrm>
          <a:off x="0" y="1028880"/>
          <a:ext cx="6840" cy="203291640"/>
        </a:xfrm>
        <a:prstGeom prst="rect">
          <a:avLst/>
        </a:prstGeom>
        <a:ln w="0">
          <a:noFill/>
        </a:ln>
      </xdr:spPr>
    </xdr:pic>
    <xdr:clientData/>
  </xdr:twoCellAnchor>
  <xdr:twoCellAnchor editAs="oneCell">
    <xdr:from>
      <xdr:col>0</xdr:col>
      <xdr:colOff>0</xdr:colOff>
      <xdr:row>5</xdr:row>
      <xdr:rowOff>0</xdr:rowOff>
    </xdr:from>
    <xdr:to>
      <xdr:col>0</xdr:col>
      <xdr:colOff>6840</xdr:colOff>
      <xdr:row>905</xdr:row>
      <xdr:rowOff>471960</xdr:rowOff>
    </xdr:to>
    <xdr:pic>
      <xdr:nvPicPr>
        <xdr:cNvPr id="1706" name="Imagem 1906" descr=""/>
        <xdr:cNvPicPr/>
      </xdr:nvPicPr>
      <xdr:blipFill>
        <a:blip r:embed="rId1704"/>
        <a:stretch/>
      </xdr:blipFill>
      <xdr:spPr>
        <a:xfrm>
          <a:off x="0" y="1028880"/>
          <a:ext cx="6840" cy="206669160"/>
        </a:xfrm>
        <a:prstGeom prst="rect">
          <a:avLst/>
        </a:prstGeom>
        <a:ln w="0">
          <a:noFill/>
        </a:ln>
      </xdr:spPr>
    </xdr:pic>
    <xdr:clientData/>
  </xdr:twoCellAnchor>
  <xdr:twoCellAnchor editAs="oneCell">
    <xdr:from>
      <xdr:col>0</xdr:col>
      <xdr:colOff>0</xdr:colOff>
      <xdr:row>5</xdr:row>
      <xdr:rowOff>0</xdr:rowOff>
    </xdr:from>
    <xdr:to>
      <xdr:col>0</xdr:col>
      <xdr:colOff>6840</xdr:colOff>
      <xdr:row>907</xdr:row>
      <xdr:rowOff>46440</xdr:rowOff>
    </xdr:to>
    <xdr:pic>
      <xdr:nvPicPr>
        <xdr:cNvPr id="1707" name="Imagem 1907" descr=""/>
        <xdr:cNvPicPr/>
      </xdr:nvPicPr>
      <xdr:blipFill>
        <a:blip r:embed="rId1705"/>
        <a:stretch/>
      </xdr:blipFill>
      <xdr:spPr>
        <a:xfrm>
          <a:off x="0" y="1028880"/>
          <a:ext cx="6840" cy="207043560"/>
        </a:xfrm>
        <a:prstGeom prst="rect">
          <a:avLst/>
        </a:prstGeom>
        <a:ln w="0">
          <a:noFill/>
        </a:ln>
      </xdr:spPr>
    </xdr:pic>
    <xdr:clientData/>
  </xdr:twoCellAnchor>
  <xdr:twoCellAnchor editAs="oneCell">
    <xdr:from>
      <xdr:col>0</xdr:col>
      <xdr:colOff>0</xdr:colOff>
      <xdr:row>5</xdr:row>
      <xdr:rowOff>0</xdr:rowOff>
    </xdr:from>
    <xdr:to>
      <xdr:col>0</xdr:col>
      <xdr:colOff>6840</xdr:colOff>
      <xdr:row>924</xdr:row>
      <xdr:rowOff>85680</xdr:rowOff>
    </xdr:to>
    <xdr:pic>
      <xdr:nvPicPr>
        <xdr:cNvPr id="1708" name="Imagem 1908" descr=""/>
        <xdr:cNvPicPr/>
      </xdr:nvPicPr>
      <xdr:blipFill>
        <a:blip r:embed="rId1706"/>
        <a:stretch/>
      </xdr:blipFill>
      <xdr:spPr>
        <a:xfrm>
          <a:off x="0" y="1028880"/>
          <a:ext cx="6840" cy="210930840"/>
        </a:xfrm>
        <a:prstGeom prst="rect">
          <a:avLst/>
        </a:prstGeom>
        <a:ln w="0">
          <a:noFill/>
        </a:ln>
      </xdr:spPr>
    </xdr:pic>
    <xdr:clientData/>
  </xdr:twoCellAnchor>
  <xdr:twoCellAnchor editAs="oneCell">
    <xdr:from>
      <xdr:col>0</xdr:col>
      <xdr:colOff>0</xdr:colOff>
      <xdr:row>5</xdr:row>
      <xdr:rowOff>0</xdr:rowOff>
    </xdr:from>
    <xdr:to>
      <xdr:col>0</xdr:col>
      <xdr:colOff>6840</xdr:colOff>
      <xdr:row>936</xdr:row>
      <xdr:rowOff>78840</xdr:rowOff>
    </xdr:to>
    <xdr:pic>
      <xdr:nvPicPr>
        <xdr:cNvPr id="1709" name="Imagem 1909" descr=""/>
        <xdr:cNvPicPr/>
      </xdr:nvPicPr>
      <xdr:blipFill>
        <a:blip r:embed="rId1707"/>
        <a:stretch/>
      </xdr:blipFill>
      <xdr:spPr>
        <a:xfrm>
          <a:off x="0" y="1028880"/>
          <a:ext cx="6840" cy="213438600"/>
        </a:xfrm>
        <a:prstGeom prst="rect">
          <a:avLst/>
        </a:prstGeom>
        <a:ln w="0">
          <a:noFill/>
        </a:ln>
      </xdr:spPr>
    </xdr:pic>
    <xdr:clientData/>
  </xdr:twoCellAnchor>
  <xdr:twoCellAnchor editAs="oneCell">
    <xdr:from>
      <xdr:col>0</xdr:col>
      <xdr:colOff>0</xdr:colOff>
      <xdr:row>5</xdr:row>
      <xdr:rowOff>0</xdr:rowOff>
    </xdr:from>
    <xdr:to>
      <xdr:col>0</xdr:col>
      <xdr:colOff>6840</xdr:colOff>
      <xdr:row>947</xdr:row>
      <xdr:rowOff>146160</xdr:rowOff>
    </xdr:to>
    <xdr:pic>
      <xdr:nvPicPr>
        <xdr:cNvPr id="1710" name="Imagem 1910" descr=""/>
        <xdr:cNvPicPr/>
      </xdr:nvPicPr>
      <xdr:blipFill>
        <a:blip r:embed="rId1708"/>
        <a:stretch/>
      </xdr:blipFill>
      <xdr:spPr>
        <a:xfrm>
          <a:off x="0" y="1028880"/>
          <a:ext cx="6840" cy="215906400"/>
        </a:xfrm>
        <a:prstGeom prst="rect">
          <a:avLst/>
        </a:prstGeom>
        <a:ln w="0">
          <a:noFill/>
        </a:ln>
      </xdr:spPr>
    </xdr:pic>
    <xdr:clientData/>
  </xdr:twoCellAnchor>
  <xdr:twoCellAnchor editAs="oneCell">
    <xdr:from>
      <xdr:col>0</xdr:col>
      <xdr:colOff>0</xdr:colOff>
      <xdr:row>5</xdr:row>
      <xdr:rowOff>0</xdr:rowOff>
    </xdr:from>
    <xdr:to>
      <xdr:col>0</xdr:col>
      <xdr:colOff>6840</xdr:colOff>
      <xdr:row>950</xdr:row>
      <xdr:rowOff>219960</xdr:rowOff>
    </xdr:to>
    <xdr:pic>
      <xdr:nvPicPr>
        <xdr:cNvPr id="1711" name="Imagem 1911" descr=""/>
        <xdr:cNvPicPr/>
      </xdr:nvPicPr>
      <xdr:blipFill>
        <a:blip r:embed="rId1709"/>
        <a:stretch/>
      </xdr:blipFill>
      <xdr:spPr>
        <a:xfrm>
          <a:off x="0" y="1028880"/>
          <a:ext cx="6840" cy="216627840"/>
        </a:xfrm>
        <a:prstGeom prst="rect">
          <a:avLst/>
        </a:prstGeom>
        <a:ln w="0">
          <a:noFill/>
        </a:ln>
      </xdr:spPr>
    </xdr:pic>
    <xdr:clientData/>
  </xdr:twoCellAnchor>
  <xdr:twoCellAnchor editAs="oneCell">
    <xdr:from>
      <xdr:col>0</xdr:col>
      <xdr:colOff>0</xdr:colOff>
      <xdr:row>5</xdr:row>
      <xdr:rowOff>0</xdr:rowOff>
    </xdr:from>
    <xdr:to>
      <xdr:col>0</xdr:col>
      <xdr:colOff>6840</xdr:colOff>
      <xdr:row>961</xdr:row>
      <xdr:rowOff>99000</xdr:rowOff>
    </xdr:to>
    <xdr:pic>
      <xdr:nvPicPr>
        <xdr:cNvPr id="1712" name="Imagem 1912" descr=""/>
        <xdr:cNvPicPr/>
      </xdr:nvPicPr>
      <xdr:blipFill>
        <a:blip r:embed="rId1710"/>
        <a:stretch/>
      </xdr:blipFill>
      <xdr:spPr>
        <a:xfrm>
          <a:off x="0" y="1028880"/>
          <a:ext cx="6840" cy="218831040"/>
        </a:xfrm>
        <a:prstGeom prst="rect">
          <a:avLst/>
        </a:prstGeom>
        <a:ln w="0">
          <a:noFill/>
        </a:ln>
      </xdr:spPr>
    </xdr:pic>
    <xdr:clientData/>
  </xdr:twoCellAnchor>
  <xdr:twoCellAnchor editAs="oneCell">
    <xdr:from>
      <xdr:col>0</xdr:col>
      <xdr:colOff>0</xdr:colOff>
      <xdr:row>5</xdr:row>
      <xdr:rowOff>0</xdr:rowOff>
    </xdr:from>
    <xdr:to>
      <xdr:col>0</xdr:col>
      <xdr:colOff>6840</xdr:colOff>
      <xdr:row>972</xdr:row>
      <xdr:rowOff>68760</xdr:rowOff>
    </xdr:to>
    <xdr:pic>
      <xdr:nvPicPr>
        <xdr:cNvPr id="1713" name="Imagem 1913" descr=""/>
        <xdr:cNvPicPr/>
      </xdr:nvPicPr>
      <xdr:blipFill>
        <a:blip r:embed="rId1711"/>
        <a:stretch/>
      </xdr:blipFill>
      <xdr:spPr>
        <a:xfrm>
          <a:off x="0" y="1028880"/>
          <a:ext cx="6840" cy="221277240"/>
        </a:xfrm>
        <a:prstGeom prst="rect">
          <a:avLst/>
        </a:prstGeom>
        <a:ln w="0">
          <a:noFill/>
        </a:ln>
      </xdr:spPr>
    </xdr:pic>
    <xdr:clientData/>
  </xdr:twoCellAnchor>
  <xdr:twoCellAnchor editAs="oneCell">
    <xdr:from>
      <xdr:col>0</xdr:col>
      <xdr:colOff>0</xdr:colOff>
      <xdr:row>5</xdr:row>
      <xdr:rowOff>0</xdr:rowOff>
    </xdr:from>
    <xdr:to>
      <xdr:col>0</xdr:col>
      <xdr:colOff>6840</xdr:colOff>
      <xdr:row>975</xdr:row>
      <xdr:rowOff>142560</xdr:rowOff>
    </xdr:to>
    <xdr:pic>
      <xdr:nvPicPr>
        <xdr:cNvPr id="1714" name="Imagem 1914" descr=""/>
        <xdr:cNvPicPr/>
      </xdr:nvPicPr>
      <xdr:blipFill>
        <a:blip r:embed="rId1712"/>
        <a:stretch/>
      </xdr:blipFill>
      <xdr:spPr>
        <a:xfrm>
          <a:off x="0" y="1028880"/>
          <a:ext cx="6840" cy="221998680"/>
        </a:xfrm>
        <a:prstGeom prst="rect">
          <a:avLst/>
        </a:prstGeom>
        <a:ln w="0">
          <a:noFill/>
        </a:ln>
      </xdr:spPr>
    </xdr:pic>
    <xdr:clientData/>
  </xdr:twoCellAnchor>
  <xdr:twoCellAnchor editAs="oneCell">
    <xdr:from>
      <xdr:col>0</xdr:col>
      <xdr:colOff>0</xdr:colOff>
      <xdr:row>5</xdr:row>
      <xdr:rowOff>0</xdr:rowOff>
    </xdr:from>
    <xdr:to>
      <xdr:col>0</xdr:col>
      <xdr:colOff>6840</xdr:colOff>
      <xdr:row>998</xdr:row>
      <xdr:rowOff>84240</xdr:rowOff>
    </xdr:to>
    <xdr:pic>
      <xdr:nvPicPr>
        <xdr:cNvPr id="1715" name="Imagem 1915" descr=""/>
        <xdr:cNvPicPr/>
      </xdr:nvPicPr>
      <xdr:blipFill>
        <a:blip r:embed="rId1713"/>
        <a:stretch/>
      </xdr:blipFill>
      <xdr:spPr>
        <a:xfrm>
          <a:off x="0" y="1028880"/>
          <a:ext cx="6840" cy="227007720"/>
        </a:xfrm>
        <a:prstGeom prst="rect">
          <a:avLst/>
        </a:prstGeom>
        <a:ln w="0">
          <a:noFill/>
        </a:ln>
      </xdr:spPr>
    </xdr:pic>
    <xdr:clientData/>
  </xdr:twoCellAnchor>
  <xdr:twoCellAnchor editAs="oneCell">
    <xdr:from>
      <xdr:col>0</xdr:col>
      <xdr:colOff>0</xdr:colOff>
      <xdr:row>5</xdr:row>
      <xdr:rowOff>0</xdr:rowOff>
    </xdr:from>
    <xdr:to>
      <xdr:col>0</xdr:col>
      <xdr:colOff>6840</xdr:colOff>
      <xdr:row>1007</xdr:row>
      <xdr:rowOff>34920</xdr:rowOff>
    </xdr:to>
    <xdr:pic>
      <xdr:nvPicPr>
        <xdr:cNvPr id="1716" name="Imagem 1916" descr=""/>
        <xdr:cNvPicPr/>
      </xdr:nvPicPr>
      <xdr:blipFill>
        <a:blip r:embed="rId1714"/>
        <a:stretch/>
      </xdr:blipFill>
      <xdr:spPr>
        <a:xfrm>
          <a:off x="0" y="1028880"/>
          <a:ext cx="6840" cy="229053960"/>
        </a:xfrm>
        <a:prstGeom prst="rect">
          <a:avLst/>
        </a:prstGeom>
        <a:ln w="0">
          <a:noFill/>
        </a:ln>
      </xdr:spPr>
    </xdr:pic>
    <xdr:clientData/>
  </xdr:twoCellAnchor>
  <xdr:twoCellAnchor editAs="oneCell">
    <xdr:from>
      <xdr:col>0</xdr:col>
      <xdr:colOff>0</xdr:colOff>
      <xdr:row>5</xdr:row>
      <xdr:rowOff>0</xdr:rowOff>
    </xdr:from>
    <xdr:to>
      <xdr:col>0</xdr:col>
      <xdr:colOff>9000</xdr:colOff>
      <xdr:row>5</xdr:row>
      <xdr:rowOff>0</xdr:rowOff>
    </xdr:to>
    <xdr:pic>
      <xdr:nvPicPr>
        <xdr:cNvPr id="1717" name="Imagem 1861" descr=""/>
        <xdr:cNvPicPr/>
      </xdr:nvPicPr>
      <xdr:blipFill>
        <a:blip r:embed="rId1715"/>
        <a:stretch/>
      </xdr:blipFill>
      <xdr:spPr>
        <a:xfrm>
          <a:off x="0" y="1028880"/>
          <a:ext cx="9000" cy="0"/>
        </a:xfrm>
        <a:prstGeom prst="rect">
          <a:avLst/>
        </a:prstGeom>
        <a:ln w="0">
          <a:noFill/>
        </a:ln>
      </xdr:spPr>
    </xdr:pic>
    <xdr:clientData/>
  </xdr:twoCellAnchor>
  <xdr:twoCellAnchor editAs="oneCell">
    <xdr:from>
      <xdr:col>0</xdr:col>
      <xdr:colOff>0</xdr:colOff>
      <xdr:row>6</xdr:row>
      <xdr:rowOff>0</xdr:rowOff>
    </xdr:from>
    <xdr:to>
      <xdr:col>0</xdr:col>
      <xdr:colOff>9000</xdr:colOff>
      <xdr:row>6</xdr:row>
      <xdr:rowOff>0</xdr:rowOff>
    </xdr:to>
    <xdr:pic>
      <xdr:nvPicPr>
        <xdr:cNvPr id="1718" name="Imagem 1862" descr=""/>
        <xdr:cNvPicPr/>
      </xdr:nvPicPr>
      <xdr:blipFill>
        <a:blip r:embed="rId1716"/>
        <a:stretch/>
      </xdr:blipFill>
      <xdr:spPr>
        <a:xfrm>
          <a:off x="0" y="1219320"/>
          <a:ext cx="9000" cy="0"/>
        </a:xfrm>
        <a:prstGeom prst="rect">
          <a:avLst/>
        </a:prstGeom>
        <a:ln w="0">
          <a:noFill/>
        </a:ln>
      </xdr:spPr>
    </xdr:pic>
    <xdr:clientData/>
  </xdr:twoCellAnchor>
  <xdr:twoCellAnchor editAs="oneCell">
    <xdr:from>
      <xdr:col>0</xdr:col>
      <xdr:colOff>0</xdr:colOff>
      <xdr:row>6</xdr:row>
      <xdr:rowOff>0</xdr:rowOff>
    </xdr:from>
    <xdr:to>
      <xdr:col>0</xdr:col>
      <xdr:colOff>9000</xdr:colOff>
      <xdr:row>6</xdr:row>
      <xdr:rowOff>0</xdr:rowOff>
    </xdr:to>
    <xdr:pic>
      <xdr:nvPicPr>
        <xdr:cNvPr id="1719" name="Imagem 1863" descr=""/>
        <xdr:cNvPicPr/>
      </xdr:nvPicPr>
      <xdr:blipFill>
        <a:blip r:embed="rId1717"/>
        <a:stretch/>
      </xdr:blipFill>
      <xdr:spPr>
        <a:xfrm>
          <a:off x="0" y="1219320"/>
          <a:ext cx="9000" cy="0"/>
        </a:xfrm>
        <a:prstGeom prst="rect">
          <a:avLst/>
        </a:prstGeom>
        <a:ln w="0">
          <a:noFill/>
        </a:ln>
      </xdr:spPr>
    </xdr:pic>
    <xdr:clientData/>
  </xdr:twoCellAnchor>
  <xdr:twoCellAnchor editAs="oneCell">
    <xdr:from>
      <xdr:col>0</xdr:col>
      <xdr:colOff>0</xdr:colOff>
      <xdr:row>11</xdr:row>
      <xdr:rowOff>0</xdr:rowOff>
    </xdr:from>
    <xdr:to>
      <xdr:col>0</xdr:col>
      <xdr:colOff>9000</xdr:colOff>
      <xdr:row>11</xdr:row>
      <xdr:rowOff>0</xdr:rowOff>
    </xdr:to>
    <xdr:pic>
      <xdr:nvPicPr>
        <xdr:cNvPr id="1720" name="Imagem 1864" descr=""/>
        <xdr:cNvPicPr/>
      </xdr:nvPicPr>
      <xdr:blipFill>
        <a:blip r:embed="rId1718"/>
        <a:stretch/>
      </xdr:blipFill>
      <xdr:spPr>
        <a:xfrm>
          <a:off x="0" y="2171880"/>
          <a:ext cx="9000" cy="0"/>
        </a:xfrm>
        <a:prstGeom prst="rect">
          <a:avLst/>
        </a:prstGeom>
        <a:ln w="0">
          <a:noFill/>
        </a:ln>
      </xdr:spPr>
    </xdr:pic>
    <xdr:clientData/>
  </xdr:twoCellAnchor>
  <xdr:twoCellAnchor editAs="oneCell">
    <xdr:from>
      <xdr:col>0</xdr:col>
      <xdr:colOff>0</xdr:colOff>
      <xdr:row>14</xdr:row>
      <xdr:rowOff>0</xdr:rowOff>
    </xdr:from>
    <xdr:to>
      <xdr:col>0</xdr:col>
      <xdr:colOff>9000</xdr:colOff>
      <xdr:row>14</xdr:row>
      <xdr:rowOff>0</xdr:rowOff>
    </xdr:to>
    <xdr:pic>
      <xdr:nvPicPr>
        <xdr:cNvPr id="1721" name="Imagem 1865" descr=""/>
        <xdr:cNvPicPr/>
      </xdr:nvPicPr>
      <xdr:blipFill>
        <a:blip r:embed="rId1719"/>
        <a:stretch/>
      </xdr:blipFill>
      <xdr:spPr>
        <a:xfrm>
          <a:off x="0" y="2895480"/>
          <a:ext cx="9000" cy="0"/>
        </a:xfrm>
        <a:prstGeom prst="rect">
          <a:avLst/>
        </a:prstGeom>
        <a:ln w="0">
          <a:noFill/>
        </a:ln>
      </xdr:spPr>
    </xdr:pic>
    <xdr:clientData/>
  </xdr:twoCellAnchor>
  <xdr:twoCellAnchor editAs="oneCell">
    <xdr:from>
      <xdr:col>0</xdr:col>
      <xdr:colOff>0</xdr:colOff>
      <xdr:row>17</xdr:row>
      <xdr:rowOff>0</xdr:rowOff>
    </xdr:from>
    <xdr:to>
      <xdr:col>0</xdr:col>
      <xdr:colOff>9000</xdr:colOff>
      <xdr:row>17</xdr:row>
      <xdr:rowOff>0</xdr:rowOff>
    </xdr:to>
    <xdr:pic>
      <xdr:nvPicPr>
        <xdr:cNvPr id="1722" name="Imagem 1866" descr=""/>
        <xdr:cNvPicPr/>
      </xdr:nvPicPr>
      <xdr:blipFill>
        <a:blip r:embed="rId1720"/>
        <a:stretch/>
      </xdr:blipFill>
      <xdr:spPr>
        <a:xfrm>
          <a:off x="0" y="3543480"/>
          <a:ext cx="9000" cy="0"/>
        </a:xfrm>
        <a:prstGeom prst="rect">
          <a:avLst/>
        </a:prstGeom>
        <a:ln w="0">
          <a:noFill/>
        </a:ln>
      </xdr:spPr>
    </xdr:pic>
    <xdr:clientData/>
  </xdr:twoCellAnchor>
  <xdr:twoCellAnchor editAs="oneCell">
    <xdr:from>
      <xdr:col>0</xdr:col>
      <xdr:colOff>0</xdr:colOff>
      <xdr:row>19</xdr:row>
      <xdr:rowOff>0</xdr:rowOff>
    </xdr:from>
    <xdr:to>
      <xdr:col>0</xdr:col>
      <xdr:colOff>9000</xdr:colOff>
      <xdr:row>19</xdr:row>
      <xdr:rowOff>0</xdr:rowOff>
    </xdr:to>
    <xdr:pic>
      <xdr:nvPicPr>
        <xdr:cNvPr id="1723" name="Imagem 1867" descr=""/>
        <xdr:cNvPicPr/>
      </xdr:nvPicPr>
      <xdr:blipFill>
        <a:blip r:embed="rId1721"/>
        <a:stretch/>
      </xdr:blipFill>
      <xdr:spPr>
        <a:xfrm>
          <a:off x="0" y="3924360"/>
          <a:ext cx="9000" cy="0"/>
        </a:xfrm>
        <a:prstGeom prst="rect">
          <a:avLst/>
        </a:prstGeom>
        <a:ln w="0">
          <a:noFill/>
        </a:ln>
      </xdr:spPr>
    </xdr:pic>
    <xdr:clientData/>
  </xdr:twoCellAnchor>
  <xdr:twoCellAnchor editAs="oneCell">
    <xdr:from>
      <xdr:col>0</xdr:col>
      <xdr:colOff>0</xdr:colOff>
      <xdr:row>21</xdr:row>
      <xdr:rowOff>0</xdr:rowOff>
    </xdr:from>
    <xdr:to>
      <xdr:col>0</xdr:col>
      <xdr:colOff>9000</xdr:colOff>
      <xdr:row>21</xdr:row>
      <xdr:rowOff>0</xdr:rowOff>
    </xdr:to>
    <xdr:pic>
      <xdr:nvPicPr>
        <xdr:cNvPr id="1724" name="Imagem 1868" descr=""/>
        <xdr:cNvPicPr/>
      </xdr:nvPicPr>
      <xdr:blipFill>
        <a:blip r:embed="rId1722"/>
        <a:stretch/>
      </xdr:blipFill>
      <xdr:spPr>
        <a:xfrm>
          <a:off x="0" y="4457880"/>
          <a:ext cx="9000" cy="0"/>
        </a:xfrm>
        <a:prstGeom prst="rect">
          <a:avLst/>
        </a:prstGeom>
        <a:ln w="0">
          <a:noFill/>
        </a:ln>
      </xdr:spPr>
    </xdr:pic>
    <xdr:clientData/>
  </xdr:twoCellAnchor>
  <xdr:twoCellAnchor editAs="oneCell">
    <xdr:from>
      <xdr:col>0</xdr:col>
      <xdr:colOff>0</xdr:colOff>
      <xdr:row>45</xdr:row>
      <xdr:rowOff>0</xdr:rowOff>
    </xdr:from>
    <xdr:to>
      <xdr:col>0</xdr:col>
      <xdr:colOff>9000</xdr:colOff>
      <xdr:row>45</xdr:row>
      <xdr:rowOff>0</xdr:rowOff>
    </xdr:to>
    <xdr:pic>
      <xdr:nvPicPr>
        <xdr:cNvPr id="1725" name="Imagem 1869" descr=""/>
        <xdr:cNvPicPr/>
      </xdr:nvPicPr>
      <xdr:blipFill>
        <a:blip r:embed="rId1723"/>
        <a:stretch/>
      </xdr:blipFill>
      <xdr:spPr>
        <a:xfrm>
          <a:off x="0" y="9982080"/>
          <a:ext cx="9000" cy="0"/>
        </a:xfrm>
        <a:prstGeom prst="rect">
          <a:avLst/>
        </a:prstGeom>
        <a:ln w="0">
          <a:noFill/>
        </a:ln>
      </xdr:spPr>
    </xdr:pic>
    <xdr:clientData/>
  </xdr:twoCellAnchor>
  <xdr:twoCellAnchor editAs="oneCell">
    <xdr:from>
      <xdr:col>0</xdr:col>
      <xdr:colOff>0</xdr:colOff>
      <xdr:row>57</xdr:row>
      <xdr:rowOff>0</xdr:rowOff>
    </xdr:from>
    <xdr:to>
      <xdr:col>0</xdr:col>
      <xdr:colOff>9000</xdr:colOff>
      <xdr:row>57</xdr:row>
      <xdr:rowOff>0</xdr:rowOff>
    </xdr:to>
    <xdr:pic>
      <xdr:nvPicPr>
        <xdr:cNvPr id="1726" name="Imagem 1870" descr=""/>
        <xdr:cNvPicPr/>
      </xdr:nvPicPr>
      <xdr:blipFill>
        <a:blip r:embed="rId1724"/>
        <a:stretch/>
      </xdr:blipFill>
      <xdr:spPr>
        <a:xfrm>
          <a:off x="0" y="13087440"/>
          <a:ext cx="9000" cy="0"/>
        </a:xfrm>
        <a:prstGeom prst="rect">
          <a:avLst/>
        </a:prstGeom>
        <a:ln w="0">
          <a:noFill/>
        </a:ln>
      </xdr:spPr>
    </xdr:pic>
    <xdr:clientData/>
  </xdr:twoCellAnchor>
  <xdr:twoCellAnchor editAs="oneCell">
    <xdr:from>
      <xdr:col>0</xdr:col>
      <xdr:colOff>0</xdr:colOff>
      <xdr:row>67</xdr:row>
      <xdr:rowOff>0</xdr:rowOff>
    </xdr:from>
    <xdr:to>
      <xdr:col>0</xdr:col>
      <xdr:colOff>9000</xdr:colOff>
      <xdr:row>67</xdr:row>
      <xdr:rowOff>0</xdr:rowOff>
    </xdr:to>
    <xdr:pic>
      <xdr:nvPicPr>
        <xdr:cNvPr id="1727" name="Imagem 1871" descr=""/>
        <xdr:cNvPicPr/>
      </xdr:nvPicPr>
      <xdr:blipFill>
        <a:blip r:embed="rId1725"/>
        <a:stretch/>
      </xdr:blipFill>
      <xdr:spPr>
        <a:xfrm>
          <a:off x="0" y="15297120"/>
          <a:ext cx="9000" cy="0"/>
        </a:xfrm>
        <a:prstGeom prst="rect">
          <a:avLst/>
        </a:prstGeom>
        <a:ln w="0">
          <a:noFill/>
        </a:ln>
      </xdr:spPr>
    </xdr:pic>
    <xdr:clientData/>
  </xdr:twoCellAnchor>
  <xdr:twoCellAnchor editAs="oneCell">
    <xdr:from>
      <xdr:col>0</xdr:col>
      <xdr:colOff>0</xdr:colOff>
      <xdr:row>77</xdr:row>
      <xdr:rowOff>0</xdr:rowOff>
    </xdr:from>
    <xdr:to>
      <xdr:col>0</xdr:col>
      <xdr:colOff>9000</xdr:colOff>
      <xdr:row>77</xdr:row>
      <xdr:rowOff>0</xdr:rowOff>
    </xdr:to>
    <xdr:pic>
      <xdr:nvPicPr>
        <xdr:cNvPr id="1728" name="Imagem 1872" descr=""/>
        <xdr:cNvPicPr/>
      </xdr:nvPicPr>
      <xdr:blipFill>
        <a:blip r:embed="rId1726"/>
        <a:stretch/>
      </xdr:blipFill>
      <xdr:spPr>
        <a:xfrm>
          <a:off x="0" y="17430840"/>
          <a:ext cx="9000" cy="0"/>
        </a:xfrm>
        <a:prstGeom prst="rect">
          <a:avLst/>
        </a:prstGeom>
        <a:ln w="0">
          <a:noFill/>
        </a:ln>
      </xdr:spPr>
    </xdr:pic>
    <xdr:clientData/>
  </xdr:twoCellAnchor>
  <xdr:twoCellAnchor editAs="oneCell">
    <xdr:from>
      <xdr:col>0</xdr:col>
      <xdr:colOff>0</xdr:colOff>
      <xdr:row>79</xdr:row>
      <xdr:rowOff>0</xdr:rowOff>
    </xdr:from>
    <xdr:to>
      <xdr:col>0</xdr:col>
      <xdr:colOff>9000</xdr:colOff>
      <xdr:row>79</xdr:row>
      <xdr:rowOff>0</xdr:rowOff>
    </xdr:to>
    <xdr:pic>
      <xdr:nvPicPr>
        <xdr:cNvPr id="1729" name="Imagem 1873" descr=""/>
        <xdr:cNvPicPr/>
      </xdr:nvPicPr>
      <xdr:blipFill>
        <a:blip r:embed="rId1727"/>
        <a:stretch/>
      </xdr:blipFill>
      <xdr:spPr>
        <a:xfrm>
          <a:off x="0" y="17888040"/>
          <a:ext cx="9000" cy="0"/>
        </a:xfrm>
        <a:prstGeom prst="rect">
          <a:avLst/>
        </a:prstGeom>
        <a:ln w="0">
          <a:noFill/>
        </a:ln>
      </xdr:spPr>
    </xdr:pic>
    <xdr:clientData/>
  </xdr:twoCellAnchor>
  <xdr:twoCellAnchor editAs="oneCell">
    <xdr:from>
      <xdr:col>0</xdr:col>
      <xdr:colOff>0</xdr:colOff>
      <xdr:row>95</xdr:row>
      <xdr:rowOff>0</xdr:rowOff>
    </xdr:from>
    <xdr:to>
      <xdr:col>0</xdr:col>
      <xdr:colOff>9000</xdr:colOff>
      <xdr:row>95</xdr:row>
      <xdr:rowOff>0</xdr:rowOff>
    </xdr:to>
    <xdr:pic>
      <xdr:nvPicPr>
        <xdr:cNvPr id="1730" name="Imagem 1874" descr=""/>
        <xdr:cNvPicPr/>
      </xdr:nvPicPr>
      <xdr:blipFill>
        <a:blip r:embed="rId1728"/>
        <a:stretch/>
      </xdr:blipFill>
      <xdr:spPr>
        <a:xfrm>
          <a:off x="0" y="21164400"/>
          <a:ext cx="9000" cy="0"/>
        </a:xfrm>
        <a:prstGeom prst="rect">
          <a:avLst/>
        </a:prstGeom>
        <a:ln w="0">
          <a:noFill/>
        </a:ln>
      </xdr:spPr>
    </xdr:pic>
    <xdr:clientData/>
  </xdr:twoCellAnchor>
  <xdr:twoCellAnchor editAs="oneCell">
    <xdr:from>
      <xdr:col>0</xdr:col>
      <xdr:colOff>0</xdr:colOff>
      <xdr:row>98</xdr:row>
      <xdr:rowOff>0</xdr:rowOff>
    </xdr:from>
    <xdr:to>
      <xdr:col>0</xdr:col>
      <xdr:colOff>9000</xdr:colOff>
      <xdr:row>98</xdr:row>
      <xdr:rowOff>0</xdr:rowOff>
    </xdr:to>
    <xdr:pic>
      <xdr:nvPicPr>
        <xdr:cNvPr id="1731" name="Imagem 1875" descr=""/>
        <xdr:cNvPicPr/>
      </xdr:nvPicPr>
      <xdr:blipFill>
        <a:blip r:embed="rId1729"/>
        <a:stretch/>
      </xdr:blipFill>
      <xdr:spPr>
        <a:xfrm>
          <a:off x="0" y="21888360"/>
          <a:ext cx="9000" cy="0"/>
        </a:xfrm>
        <a:prstGeom prst="rect">
          <a:avLst/>
        </a:prstGeom>
        <a:ln w="0">
          <a:noFill/>
        </a:ln>
      </xdr:spPr>
    </xdr:pic>
    <xdr:clientData/>
  </xdr:twoCellAnchor>
  <xdr:twoCellAnchor editAs="oneCell">
    <xdr:from>
      <xdr:col>0</xdr:col>
      <xdr:colOff>0</xdr:colOff>
      <xdr:row>110</xdr:row>
      <xdr:rowOff>0</xdr:rowOff>
    </xdr:from>
    <xdr:to>
      <xdr:col>0</xdr:col>
      <xdr:colOff>9000</xdr:colOff>
      <xdr:row>110</xdr:row>
      <xdr:rowOff>0</xdr:rowOff>
    </xdr:to>
    <xdr:pic>
      <xdr:nvPicPr>
        <xdr:cNvPr id="1732" name="Imagem 1876" descr=""/>
        <xdr:cNvPicPr/>
      </xdr:nvPicPr>
      <xdr:blipFill>
        <a:blip r:embed="rId1730"/>
        <a:stretch/>
      </xdr:blipFill>
      <xdr:spPr>
        <a:xfrm>
          <a:off x="0" y="24631560"/>
          <a:ext cx="9000" cy="0"/>
        </a:xfrm>
        <a:prstGeom prst="rect">
          <a:avLst/>
        </a:prstGeom>
        <a:ln w="0">
          <a:noFill/>
        </a:ln>
      </xdr:spPr>
    </xdr:pic>
    <xdr:clientData/>
  </xdr:twoCellAnchor>
  <xdr:twoCellAnchor editAs="oneCell">
    <xdr:from>
      <xdr:col>0</xdr:col>
      <xdr:colOff>0</xdr:colOff>
      <xdr:row>132</xdr:row>
      <xdr:rowOff>0</xdr:rowOff>
    </xdr:from>
    <xdr:to>
      <xdr:col>0</xdr:col>
      <xdr:colOff>9000</xdr:colOff>
      <xdr:row>132</xdr:row>
      <xdr:rowOff>0</xdr:rowOff>
    </xdr:to>
    <xdr:pic>
      <xdr:nvPicPr>
        <xdr:cNvPr id="1733" name="Imagem 1877" descr=""/>
        <xdr:cNvPicPr/>
      </xdr:nvPicPr>
      <xdr:blipFill>
        <a:blip r:embed="rId1731"/>
        <a:stretch/>
      </xdr:blipFill>
      <xdr:spPr>
        <a:xfrm>
          <a:off x="0" y="29432160"/>
          <a:ext cx="9000" cy="0"/>
        </a:xfrm>
        <a:prstGeom prst="rect">
          <a:avLst/>
        </a:prstGeom>
        <a:ln w="0">
          <a:noFill/>
        </a:ln>
      </xdr:spPr>
    </xdr:pic>
    <xdr:clientData/>
  </xdr:twoCellAnchor>
  <xdr:twoCellAnchor editAs="oneCell">
    <xdr:from>
      <xdr:col>0</xdr:col>
      <xdr:colOff>0</xdr:colOff>
      <xdr:row>156</xdr:row>
      <xdr:rowOff>0</xdr:rowOff>
    </xdr:from>
    <xdr:to>
      <xdr:col>0</xdr:col>
      <xdr:colOff>9000</xdr:colOff>
      <xdr:row>156</xdr:row>
      <xdr:rowOff>0</xdr:rowOff>
    </xdr:to>
    <xdr:pic>
      <xdr:nvPicPr>
        <xdr:cNvPr id="1734" name="Imagem 1878" descr=""/>
        <xdr:cNvPicPr/>
      </xdr:nvPicPr>
      <xdr:blipFill>
        <a:blip r:embed="rId1732"/>
        <a:stretch/>
      </xdr:blipFill>
      <xdr:spPr>
        <a:xfrm>
          <a:off x="0" y="34689960"/>
          <a:ext cx="9000" cy="0"/>
        </a:xfrm>
        <a:prstGeom prst="rect">
          <a:avLst/>
        </a:prstGeom>
        <a:ln w="0">
          <a:noFill/>
        </a:ln>
      </xdr:spPr>
    </xdr:pic>
    <xdr:clientData/>
  </xdr:twoCellAnchor>
  <xdr:twoCellAnchor editAs="oneCell">
    <xdr:from>
      <xdr:col>0</xdr:col>
      <xdr:colOff>0</xdr:colOff>
      <xdr:row>165</xdr:row>
      <xdr:rowOff>0</xdr:rowOff>
    </xdr:from>
    <xdr:to>
      <xdr:col>0</xdr:col>
      <xdr:colOff>9000</xdr:colOff>
      <xdr:row>165</xdr:row>
      <xdr:rowOff>0</xdr:rowOff>
    </xdr:to>
    <xdr:pic>
      <xdr:nvPicPr>
        <xdr:cNvPr id="1735" name="Imagem 1879" descr=""/>
        <xdr:cNvPicPr/>
      </xdr:nvPicPr>
      <xdr:blipFill>
        <a:blip r:embed="rId1733"/>
        <a:stretch/>
      </xdr:blipFill>
      <xdr:spPr>
        <a:xfrm>
          <a:off x="0" y="36842760"/>
          <a:ext cx="9000" cy="0"/>
        </a:xfrm>
        <a:prstGeom prst="rect">
          <a:avLst/>
        </a:prstGeom>
        <a:ln w="0">
          <a:noFill/>
        </a:ln>
      </xdr:spPr>
    </xdr:pic>
    <xdr:clientData/>
  </xdr:twoCellAnchor>
  <xdr:twoCellAnchor editAs="oneCell">
    <xdr:from>
      <xdr:col>0</xdr:col>
      <xdr:colOff>0</xdr:colOff>
      <xdr:row>167</xdr:row>
      <xdr:rowOff>0</xdr:rowOff>
    </xdr:from>
    <xdr:to>
      <xdr:col>0</xdr:col>
      <xdr:colOff>9000</xdr:colOff>
      <xdr:row>167</xdr:row>
      <xdr:rowOff>0</xdr:rowOff>
    </xdr:to>
    <xdr:pic>
      <xdr:nvPicPr>
        <xdr:cNvPr id="1736" name="Imagem 1880" descr=""/>
        <xdr:cNvPicPr/>
      </xdr:nvPicPr>
      <xdr:blipFill>
        <a:blip r:embed="rId1734"/>
        <a:stretch/>
      </xdr:blipFill>
      <xdr:spPr>
        <a:xfrm>
          <a:off x="0" y="37223640"/>
          <a:ext cx="9000" cy="0"/>
        </a:xfrm>
        <a:prstGeom prst="rect">
          <a:avLst/>
        </a:prstGeom>
        <a:ln w="0">
          <a:noFill/>
        </a:ln>
      </xdr:spPr>
    </xdr:pic>
    <xdr:clientData/>
  </xdr:twoCellAnchor>
  <xdr:twoCellAnchor editAs="oneCell">
    <xdr:from>
      <xdr:col>0</xdr:col>
      <xdr:colOff>0</xdr:colOff>
      <xdr:row>182</xdr:row>
      <xdr:rowOff>0</xdr:rowOff>
    </xdr:from>
    <xdr:to>
      <xdr:col>0</xdr:col>
      <xdr:colOff>9000</xdr:colOff>
      <xdr:row>182</xdr:row>
      <xdr:rowOff>0</xdr:rowOff>
    </xdr:to>
    <xdr:pic>
      <xdr:nvPicPr>
        <xdr:cNvPr id="1737" name="Imagem 1881" descr=""/>
        <xdr:cNvPicPr/>
      </xdr:nvPicPr>
      <xdr:blipFill>
        <a:blip r:embed="rId1735"/>
        <a:stretch/>
      </xdr:blipFill>
      <xdr:spPr>
        <a:xfrm>
          <a:off x="0" y="40995720"/>
          <a:ext cx="9000" cy="0"/>
        </a:xfrm>
        <a:prstGeom prst="rect">
          <a:avLst/>
        </a:prstGeom>
        <a:ln w="0">
          <a:noFill/>
        </a:ln>
      </xdr:spPr>
    </xdr:pic>
    <xdr:clientData/>
  </xdr:twoCellAnchor>
  <xdr:twoCellAnchor editAs="oneCell">
    <xdr:from>
      <xdr:col>0</xdr:col>
      <xdr:colOff>0</xdr:colOff>
      <xdr:row>185</xdr:row>
      <xdr:rowOff>0</xdr:rowOff>
    </xdr:from>
    <xdr:to>
      <xdr:col>0</xdr:col>
      <xdr:colOff>9000</xdr:colOff>
      <xdr:row>185</xdr:row>
      <xdr:rowOff>0</xdr:rowOff>
    </xdr:to>
    <xdr:pic>
      <xdr:nvPicPr>
        <xdr:cNvPr id="1738" name="Imagem 1882" descr=""/>
        <xdr:cNvPicPr/>
      </xdr:nvPicPr>
      <xdr:blipFill>
        <a:blip r:embed="rId1736"/>
        <a:stretch/>
      </xdr:blipFill>
      <xdr:spPr>
        <a:xfrm>
          <a:off x="0" y="41795640"/>
          <a:ext cx="9000" cy="0"/>
        </a:xfrm>
        <a:prstGeom prst="rect">
          <a:avLst/>
        </a:prstGeom>
        <a:ln w="0">
          <a:noFill/>
        </a:ln>
      </xdr:spPr>
    </xdr:pic>
    <xdr:clientData/>
  </xdr:twoCellAnchor>
  <xdr:twoCellAnchor editAs="oneCell">
    <xdr:from>
      <xdr:col>0</xdr:col>
      <xdr:colOff>0</xdr:colOff>
      <xdr:row>188</xdr:row>
      <xdr:rowOff>0</xdr:rowOff>
    </xdr:from>
    <xdr:to>
      <xdr:col>0</xdr:col>
      <xdr:colOff>9000</xdr:colOff>
      <xdr:row>188</xdr:row>
      <xdr:rowOff>0</xdr:rowOff>
    </xdr:to>
    <xdr:pic>
      <xdr:nvPicPr>
        <xdr:cNvPr id="1739" name="Imagem 1883" descr=""/>
        <xdr:cNvPicPr/>
      </xdr:nvPicPr>
      <xdr:blipFill>
        <a:blip r:embed="rId1737"/>
        <a:stretch/>
      </xdr:blipFill>
      <xdr:spPr>
        <a:xfrm>
          <a:off x="0" y="42519600"/>
          <a:ext cx="9000" cy="0"/>
        </a:xfrm>
        <a:prstGeom prst="rect">
          <a:avLst/>
        </a:prstGeom>
        <a:ln w="0">
          <a:noFill/>
        </a:ln>
      </xdr:spPr>
    </xdr:pic>
    <xdr:clientData/>
  </xdr:twoCellAnchor>
  <xdr:twoCellAnchor editAs="oneCell">
    <xdr:from>
      <xdr:col>0</xdr:col>
      <xdr:colOff>0</xdr:colOff>
      <xdr:row>190</xdr:row>
      <xdr:rowOff>0</xdr:rowOff>
    </xdr:from>
    <xdr:to>
      <xdr:col>0</xdr:col>
      <xdr:colOff>9000</xdr:colOff>
      <xdr:row>190</xdr:row>
      <xdr:rowOff>0</xdr:rowOff>
    </xdr:to>
    <xdr:pic>
      <xdr:nvPicPr>
        <xdr:cNvPr id="1740" name="Imagem 1884" descr=""/>
        <xdr:cNvPicPr/>
      </xdr:nvPicPr>
      <xdr:blipFill>
        <a:blip r:embed="rId1738"/>
        <a:stretch/>
      </xdr:blipFill>
      <xdr:spPr>
        <a:xfrm>
          <a:off x="0" y="42976800"/>
          <a:ext cx="9000" cy="0"/>
        </a:xfrm>
        <a:prstGeom prst="rect">
          <a:avLst/>
        </a:prstGeom>
        <a:ln w="0">
          <a:noFill/>
        </a:ln>
      </xdr:spPr>
    </xdr:pic>
    <xdr:clientData/>
  </xdr:twoCellAnchor>
  <xdr:twoCellAnchor editAs="oneCell">
    <xdr:from>
      <xdr:col>0</xdr:col>
      <xdr:colOff>0</xdr:colOff>
      <xdr:row>193</xdr:row>
      <xdr:rowOff>0</xdr:rowOff>
    </xdr:from>
    <xdr:to>
      <xdr:col>0</xdr:col>
      <xdr:colOff>9000</xdr:colOff>
      <xdr:row>193</xdr:row>
      <xdr:rowOff>0</xdr:rowOff>
    </xdr:to>
    <xdr:pic>
      <xdr:nvPicPr>
        <xdr:cNvPr id="1741" name="Imagem 1885" descr=""/>
        <xdr:cNvPicPr/>
      </xdr:nvPicPr>
      <xdr:blipFill>
        <a:blip r:embed="rId1739"/>
        <a:stretch/>
      </xdr:blipFill>
      <xdr:spPr>
        <a:xfrm>
          <a:off x="0" y="43758000"/>
          <a:ext cx="9000" cy="0"/>
        </a:xfrm>
        <a:prstGeom prst="rect">
          <a:avLst/>
        </a:prstGeom>
        <a:ln w="0">
          <a:noFill/>
        </a:ln>
      </xdr:spPr>
    </xdr:pic>
    <xdr:clientData/>
  </xdr:twoCellAnchor>
  <xdr:twoCellAnchor editAs="oneCell">
    <xdr:from>
      <xdr:col>0</xdr:col>
      <xdr:colOff>0</xdr:colOff>
      <xdr:row>196</xdr:row>
      <xdr:rowOff>0</xdr:rowOff>
    </xdr:from>
    <xdr:to>
      <xdr:col>0</xdr:col>
      <xdr:colOff>9000</xdr:colOff>
      <xdr:row>196</xdr:row>
      <xdr:rowOff>0</xdr:rowOff>
    </xdr:to>
    <xdr:pic>
      <xdr:nvPicPr>
        <xdr:cNvPr id="1742" name="Imagem 1886" descr=""/>
        <xdr:cNvPicPr/>
      </xdr:nvPicPr>
      <xdr:blipFill>
        <a:blip r:embed="rId1740"/>
        <a:stretch/>
      </xdr:blipFill>
      <xdr:spPr>
        <a:xfrm>
          <a:off x="0" y="44405640"/>
          <a:ext cx="9000" cy="0"/>
        </a:xfrm>
        <a:prstGeom prst="rect">
          <a:avLst/>
        </a:prstGeom>
        <a:ln w="0">
          <a:noFill/>
        </a:ln>
      </xdr:spPr>
    </xdr:pic>
    <xdr:clientData/>
  </xdr:twoCellAnchor>
  <xdr:twoCellAnchor editAs="oneCell">
    <xdr:from>
      <xdr:col>0</xdr:col>
      <xdr:colOff>0</xdr:colOff>
      <xdr:row>199</xdr:row>
      <xdr:rowOff>0</xdr:rowOff>
    </xdr:from>
    <xdr:to>
      <xdr:col>0</xdr:col>
      <xdr:colOff>9000</xdr:colOff>
      <xdr:row>199</xdr:row>
      <xdr:rowOff>0</xdr:rowOff>
    </xdr:to>
    <xdr:pic>
      <xdr:nvPicPr>
        <xdr:cNvPr id="1743" name="Imagem 1887" descr=""/>
        <xdr:cNvPicPr/>
      </xdr:nvPicPr>
      <xdr:blipFill>
        <a:blip r:embed="rId1741"/>
        <a:stretch/>
      </xdr:blipFill>
      <xdr:spPr>
        <a:xfrm>
          <a:off x="0" y="44976960"/>
          <a:ext cx="9000" cy="0"/>
        </a:xfrm>
        <a:prstGeom prst="rect">
          <a:avLst/>
        </a:prstGeom>
        <a:ln w="0">
          <a:noFill/>
        </a:ln>
      </xdr:spPr>
    </xdr:pic>
    <xdr:clientData/>
  </xdr:twoCellAnchor>
  <xdr:twoCellAnchor editAs="oneCell">
    <xdr:from>
      <xdr:col>0</xdr:col>
      <xdr:colOff>0</xdr:colOff>
      <xdr:row>202</xdr:row>
      <xdr:rowOff>0</xdr:rowOff>
    </xdr:from>
    <xdr:to>
      <xdr:col>0</xdr:col>
      <xdr:colOff>9000</xdr:colOff>
      <xdr:row>202</xdr:row>
      <xdr:rowOff>0</xdr:rowOff>
    </xdr:to>
    <xdr:pic>
      <xdr:nvPicPr>
        <xdr:cNvPr id="1744" name="Imagem 1888" descr=""/>
        <xdr:cNvPicPr/>
      </xdr:nvPicPr>
      <xdr:blipFill>
        <a:blip r:embed="rId1742"/>
        <a:stretch/>
      </xdr:blipFill>
      <xdr:spPr>
        <a:xfrm>
          <a:off x="0" y="45624600"/>
          <a:ext cx="9000" cy="0"/>
        </a:xfrm>
        <a:prstGeom prst="rect">
          <a:avLst/>
        </a:prstGeom>
        <a:ln w="0">
          <a:noFill/>
        </a:ln>
      </xdr:spPr>
    </xdr:pic>
    <xdr:clientData/>
  </xdr:twoCellAnchor>
  <xdr:twoCellAnchor editAs="oneCell">
    <xdr:from>
      <xdr:col>0</xdr:col>
      <xdr:colOff>0</xdr:colOff>
      <xdr:row>237</xdr:row>
      <xdr:rowOff>0</xdr:rowOff>
    </xdr:from>
    <xdr:to>
      <xdr:col>0</xdr:col>
      <xdr:colOff>9000</xdr:colOff>
      <xdr:row>237</xdr:row>
      <xdr:rowOff>0</xdr:rowOff>
    </xdr:to>
    <xdr:pic>
      <xdr:nvPicPr>
        <xdr:cNvPr id="1745" name="Imagem 1889" descr=""/>
        <xdr:cNvPicPr/>
      </xdr:nvPicPr>
      <xdr:blipFill>
        <a:blip r:embed="rId1743"/>
        <a:stretch/>
      </xdr:blipFill>
      <xdr:spPr>
        <a:xfrm>
          <a:off x="0" y="54787680"/>
          <a:ext cx="9000" cy="0"/>
        </a:xfrm>
        <a:prstGeom prst="rect">
          <a:avLst/>
        </a:prstGeom>
        <a:ln w="0">
          <a:noFill/>
        </a:ln>
      </xdr:spPr>
    </xdr:pic>
    <xdr:clientData/>
  </xdr:twoCellAnchor>
  <xdr:twoCellAnchor editAs="oneCell">
    <xdr:from>
      <xdr:col>0</xdr:col>
      <xdr:colOff>0</xdr:colOff>
      <xdr:row>249</xdr:row>
      <xdr:rowOff>0</xdr:rowOff>
    </xdr:from>
    <xdr:to>
      <xdr:col>0</xdr:col>
      <xdr:colOff>9000</xdr:colOff>
      <xdr:row>249</xdr:row>
      <xdr:rowOff>0</xdr:rowOff>
    </xdr:to>
    <xdr:pic>
      <xdr:nvPicPr>
        <xdr:cNvPr id="1746" name="Imagem 1890" descr=""/>
        <xdr:cNvPicPr/>
      </xdr:nvPicPr>
      <xdr:blipFill>
        <a:blip r:embed="rId1744"/>
        <a:stretch/>
      </xdr:blipFill>
      <xdr:spPr>
        <a:xfrm>
          <a:off x="0" y="57530880"/>
          <a:ext cx="9000" cy="0"/>
        </a:xfrm>
        <a:prstGeom prst="rect">
          <a:avLst/>
        </a:prstGeom>
        <a:ln w="0">
          <a:noFill/>
        </a:ln>
      </xdr:spPr>
    </xdr:pic>
    <xdr:clientData/>
  </xdr:twoCellAnchor>
  <xdr:twoCellAnchor editAs="oneCell">
    <xdr:from>
      <xdr:col>0</xdr:col>
      <xdr:colOff>0</xdr:colOff>
      <xdr:row>261</xdr:row>
      <xdr:rowOff>0</xdr:rowOff>
    </xdr:from>
    <xdr:to>
      <xdr:col>0</xdr:col>
      <xdr:colOff>9000</xdr:colOff>
      <xdr:row>261</xdr:row>
      <xdr:rowOff>0</xdr:rowOff>
    </xdr:to>
    <xdr:pic>
      <xdr:nvPicPr>
        <xdr:cNvPr id="1747" name="Imagem 1891" descr=""/>
        <xdr:cNvPicPr/>
      </xdr:nvPicPr>
      <xdr:blipFill>
        <a:blip r:embed="rId1745"/>
        <a:stretch/>
      </xdr:blipFill>
      <xdr:spPr>
        <a:xfrm>
          <a:off x="0" y="60312240"/>
          <a:ext cx="9000" cy="0"/>
        </a:xfrm>
        <a:prstGeom prst="rect">
          <a:avLst/>
        </a:prstGeom>
        <a:ln w="0">
          <a:noFill/>
        </a:ln>
      </xdr:spPr>
    </xdr:pic>
    <xdr:clientData/>
  </xdr:twoCellAnchor>
  <xdr:twoCellAnchor editAs="oneCell">
    <xdr:from>
      <xdr:col>0</xdr:col>
      <xdr:colOff>0</xdr:colOff>
      <xdr:row>287</xdr:row>
      <xdr:rowOff>0</xdr:rowOff>
    </xdr:from>
    <xdr:to>
      <xdr:col>0</xdr:col>
      <xdr:colOff>9000</xdr:colOff>
      <xdr:row>287</xdr:row>
      <xdr:rowOff>0</xdr:rowOff>
    </xdr:to>
    <xdr:pic>
      <xdr:nvPicPr>
        <xdr:cNvPr id="1748" name="Imagem 1892" descr=""/>
        <xdr:cNvPicPr/>
      </xdr:nvPicPr>
      <xdr:blipFill>
        <a:blip r:embed="rId1746"/>
        <a:stretch/>
      </xdr:blipFill>
      <xdr:spPr>
        <a:xfrm>
          <a:off x="0" y="66103560"/>
          <a:ext cx="9000" cy="0"/>
        </a:xfrm>
        <a:prstGeom prst="rect">
          <a:avLst/>
        </a:prstGeom>
        <a:ln w="0">
          <a:noFill/>
        </a:ln>
      </xdr:spPr>
    </xdr:pic>
    <xdr:clientData/>
  </xdr:twoCellAnchor>
  <xdr:twoCellAnchor editAs="oneCell">
    <xdr:from>
      <xdr:col>0</xdr:col>
      <xdr:colOff>0</xdr:colOff>
      <xdr:row>289</xdr:row>
      <xdr:rowOff>0</xdr:rowOff>
    </xdr:from>
    <xdr:to>
      <xdr:col>0</xdr:col>
      <xdr:colOff>9000</xdr:colOff>
      <xdr:row>289</xdr:row>
      <xdr:rowOff>0</xdr:rowOff>
    </xdr:to>
    <xdr:pic>
      <xdr:nvPicPr>
        <xdr:cNvPr id="1749" name="Imagem 1893" descr=""/>
        <xdr:cNvPicPr/>
      </xdr:nvPicPr>
      <xdr:blipFill>
        <a:blip r:embed="rId1747"/>
        <a:stretch/>
      </xdr:blipFill>
      <xdr:spPr>
        <a:xfrm>
          <a:off x="0" y="66560760"/>
          <a:ext cx="9000" cy="0"/>
        </a:xfrm>
        <a:prstGeom prst="rect">
          <a:avLst/>
        </a:prstGeom>
        <a:ln w="0">
          <a:noFill/>
        </a:ln>
      </xdr:spPr>
    </xdr:pic>
    <xdr:clientData/>
  </xdr:twoCellAnchor>
  <xdr:twoCellAnchor editAs="oneCell">
    <xdr:from>
      <xdr:col>0</xdr:col>
      <xdr:colOff>0</xdr:colOff>
      <xdr:row>305</xdr:row>
      <xdr:rowOff>0</xdr:rowOff>
    </xdr:from>
    <xdr:to>
      <xdr:col>0</xdr:col>
      <xdr:colOff>9000</xdr:colOff>
      <xdr:row>305</xdr:row>
      <xdr:rowOff>0</xdr:rowOff>
    </xdr:to>
    <xdr:pic>
      <xdr:nvPicPr>
        <xdr:cNvPr id="1750" name="Imagem 1894" descr=""/>
        <xdr:cNvPicPr/>
      </xdr:nvPicPr>
      <xdr:blipFill>
        <a:blip r:embed="rId1748"/>
        <a:stretch/>
      </xdr:blipFill>
      <xdr:spPr>
        <a:xfrm>
          <a:off x="0" y="70199280"/>
          <a:ext cx="9000" cy="0"/>
        </a:xfrm>
        <a:prstGeom prst="rect">
          <a:avLst/>
        </a:prstGeom>
        <a:ln w="0">
          <a:noFill/>
        </a:ln>
      </xdr:spPr>
    </xdr:pic>
    <xdr:clientData/>
  </xdr:twoCellAnchor>
  <xdr:twoCellAnchor editAs="oneCell">
    <xdr:from>
      <xdr:col>0</xdr:col>
      <xdr:colOff>0</xdr:colOff>
      <xdr:row>318</xdr:row>
      <xdr:rowOff>0</xdr:rowOff>
    </xdr:from>
    <xdr:to>
      <xdr:col>0</xdr:col>
      <xdr:colOff>9000</xdr:colOff>
      <xdr:row>318</xdr:row>
      <xdr:rowOff>0</xdr:rowOff>
    </xdr:to>
    <xdr:pic>
      <xdr:nvPicPr>
        <xdr:cNvPr id="1751" name="Imagem 1895" descr=""/>
        <xdr:cNvPicPr/>
      </xdr:nvPicPr>
      <xdr:blipFill>
        <a:blip r:embed="rId1749"/>
        <a:stretch/>
      </xdr:blipFill>
      <xdr:spPr>
        <a:xfrm>
          <a:off x="0" y="73132920"/>
          <a:ext cx="9000" cy="0"/>
        </a:xfrm>
        <a:prstGeom prst="rect">
          <a:avLst/>
        </a:prstGeom>
        <a:ln w="0">
          <a:noFill/>
        </a:ln>
      </xdr:spPr>
    </xdr:pic>
    <xdr:clientData/>
  </xdr:twoCellAnchor>
  <xdr:twoCellAnchor editAs="oneCell">
    <xdr:from>
      <xdr:col>0</xdr:col>
      <xdr:colOff>0</xdr:colOff>
      <xdr:row>332</xdr:row>
      <xdr:rowOff>0</xdr:rowOff>
    </xdr:from>
    <xdr:to>
      <xdr:col>0</xdr:col>
      <xdr:colOff>9000</xdr:colOff>
      <xdr:row>332</xdr:row>
      <xdr:rowOff>0</xdr:rowOff>
    </xdr:to>
    <xdr:pic>
      <xdr:nvPicPr>
        <xdr:cNvPr id="1752" name="Imagem 1896" descr=""/>
        <xdr:cNvPicPr/>
      </xdr:nvPicPr>
      <xdr:blipFill>
        <a:blip r:embed="rId1750"/>
        <a:stretch/>
      </xdr:blipFill>
      <xdr:spPr>
        <a:xfrm>
          <a:off x="0" y="76390560"/>
          <a:ext cx="9000" cy="0"/>
        </a:xfrm>
        <a:prstGeom prst="rect">
          <a:avLst/>
        </a:prstGeom>
        <a:ln w="0">
          <a:noFill/>
        </a:ln>
      </xdr:spPr>
    </xdr:pic>
    <xdr:clientData/>
  </xdr:twoCellAnchor>
  <xdr:twoCellAnchor editAs="oneCell">
    <xdr:from>
      <xdr:col>0</xdr:col>
      <xdr:colOff>0</xdr:colOff>
      <xdr:row>346</xdr:row>
      <xdr:rowOff>0</xdr:rowOff>
    </xdr:from>
    <xdr:to>
      <xdr:col>0</xdr:col>
      <xdr:colOff>9000</xdr:colOff>
      <xdr:row>346</xdr:row>
      <xdr:rowOff>0</xdr:rowOff>
    </xdr:to>
    <xdr:pic>
      <xdr:nvPicPr>
        <xdr:cNvPr id="1753" name="Imagem 1897" descr=""/>
        <xdr:cNvPicPr/>
      </xdr:nvPicPr>
      <xdr:blipFill>
        <a:blip r:embed="rId1751"/>
        <a:stretch/>
      </xdr:blipFill>
      <xdr:spPr>
        <a:xfrm>
          <a:off x="0" y="79438680"/>
          <a:ext cx="9000" cy="0"/>
        </a:xfrm>
        <a:prstGeom prst="rect">
          <a:avLst/>
        </a:prstGeom>
        <a:ln w="0">
          <a:noFill/>
        </a:ln>
      </xdr:spPr>
    </xdr:pic>
    <xdr:clientData/>
  </xdr:twoCellAnchor>
  <xdr:twoCellAnchor editAs="oneCell">
    <xdr:from>
      <xdr:col>0</xdr:col>
      <xdr:colOff>0</xdr:colOff>
      <xdr:row>380</xdr:row>
      <xdr:rowOff>0</xdr:rowOff>
    </xdr:from>
    <xdr:to>
      <xdr:col>0</xdr:col>
      <xdr:colOff>9000</xdr:colOff>
      <xdr:row>380</xdr:row>
      <xdr:rowOff>0</xdr:rowOff>
    </xdr:to>
    <xdr:pic>
      <xdr:nvPicPr>
        <xdr:cNvPr id="1754" name="Imagem 1898" descr=""/>
        <xdr:cNvPicPr/>
      </xdr:nvPicPr>
      <xdr:blipFill>
        <a:blip r:embed="rId1752"/>
        <a:stretch/>
      </xdr:blipFill>
      <xdr:spPr>
        <a:xfrm>
          <a:off x="0" y="88239600"/>
          <a:ext cx="9000" cy="0"/>
        </a:xfrm>
        <a:prstGeom prst="rect">
          <a:avLst/>
        </a:prstGeom>
        <a:ln w="0">
          <a:noFill/>
        </a:ln>
      </xdr:spPr>
    </xdr:pic>
    <xdr:clientData/>
  </xdr:twoCellAnchor>
  <xdr:twoCellAnchor editAs="oneCell">
    <xdr:from>
      <xdr:col>0</xdr:col>
      <xdr:colOff>0</xdr:colOff>
      <xdr:row>382</xdr:row>
      <xdr:rowOff>0</xdr:rowOff>
    </xdr:from>
    <xdr:to>
      <xdr:col>0</xdr:col>
      <xdr:colOff>9000</xdr:colOff>
      <xdr:row>382</xdr:row>
      <xdr:rowOff>0</xdr:rowOff>
    </xdr:to>
    <xdr:pic>
      <xdr:nvPicPr>
        <xdr:cNvPr id="1755" name="Imagem 1899" descr=""/>
        <xdr:cNvPicPr/>
      </xdr:nvPicPr>
      <xdr:blipFill>
        <a:blip r:embed="rId1753"/>
        <a:stretch/>
      </xdr:blipFill>
      <xdr:spPr>
        <a:xfrm>
          <a:off x="0" y="88773120"/>
          <a:ext cx="9000" cy="0"/>
        </a:xfrm>
        <a:prstGeom prst="rect">
          <a:avLst/>
        </a:prstGeom>
        <a:ln w="0">
          <a:noFill/>
        </a:ln>
      </xdr:spPr>
    </xdr:pic>
    <xdr:clientData/>
  </xdr:twoCellAnchor>
  <xdr:twoCellAnchor editAs="oneCell">
    <xdr:from>
      <xdr:col>0</xdr:col>
      <xdr:colOff>0</xdr:colOff>
      <xdr:row>413</xdr:row>
      <xdr:rowOff>0</xdr:rowOff>
    </xdr:from>
    <xdr:to>
      <xdr:col>0</xdr:col>
      <xdr:colOff>9000</xdr:colOff>
      <xdr:row>413</xdr:row>
      <xdr:rowOff>0</xdr:rowOff>
    </xdr:to>
    <xdr:pic>
      <xdr:nvPicPr>
        <xdr:cNvPr id="1756" name="Imagem 1900" descr=""/>
        <xdr:cNvPicPr/>
      </xdr:nvPicPr>
      <xdr:blipFill>
        <a:blip r:embed="rId1754"/>
        <a:stretch/>
      </xdr:blipFill>
      <xdr:spPr>
        <a:xfrm>
          <a:off x="0" y="95726160"/>
          <a:ext cx="9000" cy="0"/>
        </a:xfrm>
        <a:prstGeom prst="rect">
          <a:avLst/>
        </a:prstGeom>
        <a:ln w="0">
          <a:noFill/>
        </a:ln>
      </xdr:spPr>
    </xdr:pic>
    <xdr:clientData/>
  </xdr:twoCellAnchor>
  <xdr:twoCellAnchor editAs="oneCell">
    <xdr:from>
      <xdr:col>0</xdr:col>
      <xdr:colOff>0</xdr:colOff>
      <xdr:row>415</xdr:row>
      <xdr:rowOff>0</xdr:rowOff>
    </xdr:from>
    <xdr:to>
      <xdr:col>0</xdr:col>
      <xdr:colOff>9000</xdr:colOff>
      <xdr:row>415</xdr:row>
      <xdr:rowOff>0</xdr:rowOff>
    </xdr:to>
    <xdr:pic>
      <xdr:nvPicPr>
        <xdr:cNvPr id="1757" name="Imagem 1901" descr=""/>
        <xdr:cNvPicPr/>
      </xdr:nvPicPr>
      <xdr:blipFill>
        <a:blip r:embed="rId1755"/>
        <a:stretch/>
      </xdr:blipFill>
      <xdr:spPr>
        <a:xfrm>
          <a:off x="0" y="96107400"/>
          <a:ext cx="9000" cy="0"/>
        </a:xfrm>
        <a:prstGeom prst="rect">
          <a:avLst/>
        </a:prstGeom>
        <a:ln w="0">
          <a:noFill/>
        </a:ln>
      </xdr:spPr>
    </xdr:pic>
    <xdr:clientData/>
  </xdr:twoCellAnchor>
  <xdr:twoCellAnchor editAs="oneCell">
    <xdr:from>
      <xdr:col>0</xdr:col>
      <xdr:colOff>0</xdr:colOff>
      <xdr:row>426</xdr:row>
      <xdr:rowOff>0</xdr:rowOff>
    </xdr:from>
    <xdr:to>
      <xdr:col>0</xdr:col>
      <xdr:colOff>9000</xdr:colOff>
      <xdr:row>426</xdr:row>
      <xdr:rowOff>0</xdr:rowOff>
    </xdr:to>
    <xdr:pic>
      <xdr:nvPicPr>
        <xdr:cNvPr id="1758" name="Imagem 1902" descr=""/>
        <xdr:cNvPicPr/>
      </xdr:nvPicPr>
      <xdr:blipFill>
        <a:blip r:embed="rId1756"/>
        <a:stretch/>
      </xdr:blipFill>
      <xdr:spPr>
        <a:xfrm>
          <a:off x="0" y="98507520"/>
          <a:ext cx="9000" cy="0"/>
        </a:xfrm>
        <a:prstGeom prst="rect">
          <a:avLst/>
        </a:prstGeom>
        <a:ln w="0">
          <a:noFill/>
        </a:ln>
      </xdr:spPr>
    </xdr:pic>
    <xdr:clientData/>
  </xdr:twoCellAnchor>
  <xdr:twoCellAnchor editAs="oneCell">
    <xdr:from>
      <xdr:col>0</xdr:col>
      <xdr:colOff>0</xdr:colOff>
      <xdr:row>437</xdr:row>
      <xdr:rowOff>0</xdr:rowOff>
    </xdr:from>
    <xdr:to>
      <xdr:col>0</xdr:col>
      <xdr:colOff>9000</xdr:colOff>
      <xdr:row>437</xdr:row>
      <xdr:rowOff>0</xdr:rowOff>
    </xdr:to>
    <xdr:pic>
      <xdr:nvPicPr>
        <xdr:cNvPr id="1759" name="Imagem 1903" descr=""/>
        <xdr:cNvPicPr/>
      </xdr:nvPicPr>
      <xdr:blipFill>
        <a:blip r:embed="rId1757"/>
        <a:stretch/>
      </xdr:blipFill>
      <xdr:spPr>
        <a:xfrm>
          <a:off x="0" y="101250720"/>
          <a:ext cx="9000" cy="0"/>
        </a:xfrm>
        <a:prstGeom prst="rect">
          <a:avLst/>
        </a:prstGeom>
        <a:ln w="0">
          <a:noFill/>
        </a:ln>
      </xdr:spPr>
    </xdr:pic>
    <xdr:clientData/>
  </xdr:twoCellAnchor>
  <xdr:twoCellAnchor editAs="oneCell">
    <xdr:from>
      <xdr:col>0</xdr:col>
      <xdr:colOff>0</xdr:colOff>
      <xdr:row>448</xdr:row>
      <xdr:rowOff>0</xdr:rowOff>
    </xdr:from>
    <xdr:to>
      <xdr:col>0</xdr:col>
      <xdr:colOff>9000</xdr:colOff>
      <xdr:row>448</xdr:row>
      <xdr:rowOff>0</xdr:rowOff>
    </xdr:to>
    <xdr:pic>
      <xdr:nvPicPr>
        <xdr:cNvPr id="1760" name="Imagem 1904" descr=""/>
        <xdr:cNvPicPr/>
      </xdr:nvPicPr>
      <xdr:blipFill>
        <a:blip r:embed="rId1758"/>
        <a:stretch/>
      </xdr:blipFill>
      <xdr:spPr>
        <a:xfrm>
          <a:off x="0" y="103841640"/>
          <a:ext cx="9000" cy="0"/>
        </a:xfrm>
        <a:prstGeom prst="rect">
          <a:avLst/>
        </a:prstGeom>
        <a:ln w="0">
          <a:noFill/>
        </a:ln>
      </xdr:spPr>
    </xdr:pic>
    <xdr:clientData/>
  </xdr:twoCellAnchor>
  <xdr:twoCellAnchor editAs="oneCell">
    <xdr:from>
      <xdr:col>0</xdr:col>
      <xdr:colOff>0</xdr:colOff>
      <xdr:row>460</xdr:row>
      <xdr:rowOff>0</xdr:rowOff>
    </xdr:from>
    <xdr:to>
      <xdr:col>0</xdr:col>
      <xdr:colOff>9000</xdr:colOff>
      <xdr:row>460</xdr:row>
      <xdr:rowOff>0</xdr:rowOff>
    </xdr:to>
    <xdr:pic>
      <xdr:nvPicPr>
        <xdr:cNvPr id="1761" name="Imagem 1905" descr=""/>
        <xdr:cNvPicPr/>
      </xdr:nvPicPr>
      <xdr:blipFill>
        <a:blip r:embed="rId1759"/>
        <a:stretch/>
      </xdr:blipFill>
      <xdr:spPr>
        <a:xfrm>
          <a:off x="0" y="106508520"/>
          <a:ext cx="9000" cy="0"/>
        </a:xfrm>
        <a:prstGeom prst="rect">
          <a:avLst/>
        </a:prstGeom>
        <a:ln w="0">
          <a:noFill/>
        </a:ln>
      </xdr:spPr>
    </xdr:pic>
    <xdr:clientData/>
  </xdr:twoCellAnchor>
  <xdr:twoCellAnchor editAs="oneCell">
    <xdr:from>
      <xdr:col>0</xdr:col>
      <xdr:colOff>0</xdr:colOff>
      <xdr:row>472</xdr:row>
      <xdr:rowOff>0</xdr:rowOff>
    </xdr:from>
    <xdr:to>
      <xdr:col>0</xdr:col>
      <xdr:colOff>9000</xdr:colOff>
      <xdr:row>472</xdr:row>
      <xdr:rowOff>0</xdr:rowOff>
    </xdr:to>
    <xdr:pic>
      <xdr:nvPicPr>
        <xdr:cNvPr id="1762" name="Imagem 1906" descr=""/>
        <xdr:cNvPicPr/>
      </xdr:nvPicPr>
      <xdr:blipFill>
        <a:blip r:embed="rId1760"/>
        <a:stretch/>
      </xdr:blipFill>
      <xdr:spPr>
        <a:xfrm>
          <a:off x="0" y="109156680"/>
          <a:ext cx="9000" cy="0"/>
        </a:xfrm>
        <a:prstGeom prst="rect">
          <a:avLst/>
        </a:prstGeom>
        <a:ln w="0">
          <a:noFill/>
        </a:ln>
      </xdr:spPr>
    </xdr:pic>
    <xdr:clientData/>
  </xdr:twoCellAnchor>
  <xdr:twoCellAnchor editAs="oneCell">
    <xdr:from>
      <xdr:col>0</xdr:col>
      <xdr:colOff>0</xdr:colOff>
      <xdr:row>484</xdr:row>
      <xdr:rowOff>0</xdr:rowOff>
    </xdr:from>
    <xdr:to>
      <xdr:col>0</xdr:col>
      <xdr:colOff>9000</xdr:colOff>
      <xdr:row>484</xdr:row>
      <xdr:rowOff>0</xdr:rowOff>
    </xdr:to>
    <xdr:pic>
      <xdr:nvPicPr>
        <xdr:cNvPr id="1763" name="Imagem 1907" descr=""/>
        <xdr:cNvPicPr/>
      </xdr:nvPicPr>
      <xdr:blipFill>
        <a:blip r:embed="rId1761"/>
        <a:stretch/>
      </xdr:blipFill>
      <xdr:spPr>
        <a:xfrm>
          <a:off x="0" y="111823560"/>
          <a:ext cx="9000" cy="0"/>
        </a:xfrm>
        <a:prstGeom prst="rect">
          <a:avLst/>
        </a:prstGeom>
        <a:ln w="0">
          <a:noFill/>
        </a:ln>
      </xdr:spPr>
    </xdr:pic>
    <xdr:clientData/>
  </xdr:twoCellAnchor>
  <xdr:twoCellAnchor editAs="oneCell">
    <xdr:from>
      <xdr:col>0</xdr:col>
      <xdr:colOff>0</xdr:colOff>
      <xdr:row>497</xdr:row>
      <xdr:rowOff>0</xdr:rowOff>
    </xdr:from>
    <xdr:to>
      <xdr:col>0</xdr:col>
      <xdr:colOff>9000</xdr:colOff>
      <xdr:row>497</xdr:row>
      <xdr:rowOff>0</xdr:rowOff>
    </xdr:to>
    <xdr:pic>
      <xdr:nvPicPr>
        <xdr:cNvPr id="1764" name="Imagem 1908" descr=""/>
        <xdr:cNvPicPr/>
      </xdr:nvPicPr>
      <xdr:blipFill>
        <a:blip r:embed="rId1762"/>
        <a:stretch/>
      </xdr:blipFill>
      <xdr:spPr>
        <a:xfrm>
          <a:off x="0" y="114947640"/>
          <a:ext cx="9000" cy="0"/>
        </a:xfrm>
        <a:prstGeom prst="rect">
          <a:avLst/>
        </a:prstGeom>
        <a:ln w="0">
          <a:noFill/>
        </a:ln>
      </xdr:spPr>
    </xdr:pic>
    <xdr:clientData/>
  </xdr:twoCellAnchor>
  <xdr:twoCellAnchor editAs="oneCell">
    <xdr:from>
      <xdr:col>0</xdr:col>
      <xdr:colOff>0</xdr:colOff>
      <xdr:row>508</xdr:row>
      <xdr:rowOff>0</xdr:rowOff>
    </xdr:from>
    <xdr:to>
      <xdr:col>0</xdr:col>
      <xdr:colOff>9000</xdr:colOff>
      <xdr:row>508</xdr:row>
      <xdr:rowOff>0</xdr:rowOff>
    </xdr:to>
    <xdr:pic>
      <xdr:nvPicPr>
        <xdr:cNvPr id="1765" name="Imagem 1909" descr=""/>
        <xdr:cNvPicPr/>
      </xdr:nvPicPr>
      <xdr:blipFill>
        <a:blip r:embed="rId1763"/>
        <a:stretch/>
      </xdr:blipFill>
      <xdr:spPr>
        <a:xfrm>
          <a:off x="0" y="117690840"/>
          <a:ext cx="9000" cy="0"/>
        </a:xfrm>
        <a:prstGeom prst="rect">
          <a:avLst/>
        </a:prstGeom>
        <a:ln w="0">
          <a:noFill/>
        </a:ln>
      </xdr:spPr>
    </xdr:pic>
    <xdr:clientData/>
  </xdr:twoCellAnchor>
  <xdr:twoCellAnchor editAs="oneCell">
    <xdr:from>
      <xdr:col>0</xdr:col>
      <xdr:colOff>0</xdr:colOff>
      <xdr:row>519</xdr:row>
      <xdr:rowOff>0</xdr:rowOff>
    </xdr:from>
    <xdr:to>
      <xdr:col>0</xdr:col>
      <xdr:colOff>9000</xdr:colOff>
      <xdr:row>519</xdr:row>
      <xdr:rowOff>0</xdr:rowOff>
    </xdr:to>
    <xdr:pic>
      <xdr:nvPicPr>
        <xdr:cNvPr id="1766" name="Imagem 1910" descr=""/>
        <xdr:cNvPicPr/>
      </xdr:nvPicPr>
      <xdr:blipFill>
        <a:blip r:embed="rId1764"/>
        <a:stretch/>
      </xdr:blipFill>
      <xdr:spPr>
        <a:xfrm>
          <a:off x="0" y="120434040"/>
          <a:ext cx="9000" cy="0"/>
        </a:xfrm>
        <a:prstGeom prst="rect">
          <a:avLst/>
        </a:prstGeom>
        <a:ln w="0">
          <a:noFill/>
        </a:ln>
      </xdr:spPr>
    </xdr:pic>
    <xdr:clientData/>
  </xdr:twoCellAnchor>
  <xdr:twoCellAnchor editAs="oneCell">
    <xdr:from>
      <xdr:col>0</xdr:col>
      <xdr:colOff>0</xdr:colOff>
      <xdr:row>521</xdr:row>
      <xdr:rowOff>0</xdr:rowOff>
    </xdr:from>
    <xdr:to>
      <xdr:col>0</xdr:col>
      <xdr:colOff>9000</xdr:colOff>
      <xdr:row>521</xdr:row>
      <xdr:rowOff>0</xdr:rowOff>
    </xdr:to>
    <xdr:pic>
      <xdr:nvPicPr>
        <xdr:cNvPr id="1767" name="Imagem 1911" descr=""/>
        <xdr:cNvPicPr/>
      </xdr:nvPicPr>
      <xdr:blipFill>
        <a:blip r:embed="rId1765"/>
        <a:stretch/>
      </xdr:blipFill>
      <xdr:spPr>
        <a:xfrm>
          <a:off x="0" y="120815280"/>
          <a:ext cx="9000" cy="0"/>
        </a:xfrm>
        <a:prstGeom prst="rect">
          <a:avLst/>
        </a:prstGeom>
        <a:ln w="0">
          <a:noFill/>
        </a:ln>
      </xdr:spPr>
    </xdr:pic>
    <xdr:clientData/>
  </xdr:twoCellAnchor>
  <xdr:twoCellAnchor editAs="oneCell">
    <xdr:from>
      <xdr:col>0</xdr:col>
      <xdr:colOff>0</xdr:colOff>
      <xdr:row>536</xdr:row>
      <xdr:rowOff>0</xdr:rowOff>
    </xdr:from>
    <xdr:to>
      <xdr:col>0</xdr:col>
      <xdr:colOff>9000</xdr:colOff>
      <xdr:row>536</xdr:row>
      <xdr:rowOff>0</xdr:rowOff>
    </xdr:to>
    <xdr:pic>
      <xdr:nvPicPr>
        <xdr:cNvPr id="1768" name="Imagem 1912" descr=""/>
        <xdr:cNvPicPr/>
      </xdr:nvPicPr>
      <xdr:blipFill>
        <a:blip r:embed="rId1766"/>
        <a:stretch/>
      </xdr:blipFill>
      <xdr:spPr>
        <a:xfrm>
          <a:off x="0" y="124472880"/>
          <a:ext cx="9000" cy="0"/>
        </a:xfrm>
        <a:prstGeom prst="rect">
          <a:avLst/>
        </a:prstGeom>
        <a:ln w="0">
          <a:noFill/>
        </a:ln>
      </xdr:spPr>
    </xdr:pic>
    <xdr:clientData/>
  </xdr:twoCellAnchor>
  <xdr:twoCellAnchor editAs="oneCell">
    <xdr:from>
      <xdr:col>0</xdr:col>
      <xdr:colOff>0</xdr:colOff>
      <xdr:row>538</xdr:row>
      <xdr:rowOff>0</xdr:rowOff>
    </xdr:from>
    <xdr:to>
      <xdr:col>0</xdr:col>
      <xdr:colOff>9000</xdr:colOff>
      <xdr:row>538</xdr:row>
      <xdr:rowOff>0</xdr:rowOff>
    </xdr:to>
    <xdr:pic>
      <xdr:nvPicPr>
        <xdr:cNvPr id="1769" name="Imagem 1913" descr=""/>
        <xdr:cNvPicPr/>
      </xdr:nvPicPr>
      <xdr:blipFill>
        <a:blip r:embed="rId1767"/>
        <a:stretch/>
      </xdr:blipFill>
      <xdr:spPr>
        <a:xfrm>
          <a:off x="0" y="125063280"/>
          <a:ext cx="9000" cy="0"/>
        </a:xfrm>
        <a:prstGeom prst="rect">
          <a:avLst/>
        </a:prstGeom>
        <a:ln w="0">
          <a:noFill/>
        </a:ln>
      </xdr:spPr>
    </xdr:pic>
    <xdr:clientData/>
  </xdr:twoCellAnchor>
  <xdr:twoCellAnchor editAs="oneCell">
    <xdr:from>
      <xdr:col>0</xdr:col>
      <xdr:colOff>0</xdr:colOff>
      <xdr:row>553</xdr:row>
      <xdr:rowOff>0</xdr:rowOff>
    </xdr:from>
    <xdr:to>
      <xdr:col>0</xdr:col>
      <xdr:colOff>9000</xdr:colOff>
      <xdr:row>553</xdr:row>
      <xdr:rowOff>0</xdr:rowOff>
    </xdr:to>
    <xdr:pic>
      <xdr:nvPicPr>
        <xdr:cNvPr id="1770" name="Imagem 1914" descr=""/>
        <xdr:cNvPicPr/>
      </xdr:nvPicPr>
      <xdr:blipFill>
        <a:blip r:embed="rId1768"/>
        <a:stretch/>
      </xdr:blipFill>
      <xdr:spPr>
        <a:xfrm>
          <a:off x="0" y="128587680"/>
          <a:ext cx="9000" cy="0"/>
        </a:xfrm>
        <a:prstGeom prst="rect">
          <a:avLst/>
        </a:prstGeom>
        <a:ln w="0">
          <a:noFill/>
        </a:ln>
      </xdr:spPr>
    </xdr:pic>
    <xdr:clientData/>
  </xdr:twoCellAnchor>
  <xdr:twoCellAnchor editAs="oneCell">
    <xdr:from>
      <xdr:col>0</xdr:col>
      <xdr:colOff>0</xdr:colOff>
      <xdr:row>573</xdr:row>
      <xdr:rowOff>0</xdr:rowOff>
    </xdr:from>
    <xdr:to>
      <xdr:col>0</xdr:col>
      <xdr:colOff>9000</xdr:colOff>
      <xdr:row>573</xdr:row>
      <xdr:rowOff>0</xdr:rowOff>
    </xdr:to>
    <xdr:pic>
      <xdr:nvPicPr>
        <xdr:cNvPr id="1771" name="Imagem 1915" descr=""/>
        <xdr:cNvPicPr/>
      </xdr:nvPicPr>
      <xdr:blipFill>
        <a:blip r:embed="rId1769"/>
        <a:stretch/>
      </xdr:blipFill>
      <xdr:spPr>
        <a:xfrm>
          <a:off x="0" y="132931080"/>
          <a:ext cx="9000" cy="0"/>
        </a:xfrm>
        <a:prstGeom prst="rect">
          <a:avLst/>
        </a:prstGeom>
        <a:ln w="0">
          <a:noFill/>
        </a:ln>
      </xdr:spPr>
    </xdr:pic>
    <xdr:clientData/>
  </xdr:twoCellAnchor>
  <xdr:twoCellAnchor editAs="oneCell">
    <xdr:from>
      <xdr:col>0</xdr:col>
      <xdr:colOff>0</xdr:colOff>
      <xdr:row>575</xdr:row>
      <xdr:rowOff>0</xdr:rowOff>
    </xdr:from>
    <xdr:to>
      <xdr:col>0</xdr:col>
      <xdr:colOff>9000</xdr:colOff>
      <xdr:row>575</xdr:row>
      <xdr:rowOff>0</xdr:rowOff>
    </xdr:to>
    <xdr:pic>
      <xdr:nvPicPr>
        <xdr:cNvPr id="1772" name="Imagem 1916" descr=""/>
        <xdr:cNvPicPr/>
      </xdr:nvPicPr>
      <xdr:blipFill>
        <a:blip r:embed="rId1770"/>
        <a:stretch/>
      </xdr:blipFill>
      <xdr:spPr>
        <a:xfrm>
          <a:off x="0" y="133311960"/>
          <a:ext cx="9000" cy="0"/>
        </a:xfrm>
        <a:prstGeom prst="rect">
          <a:avLst/>
        </a:prstGeom>
        <a:ln w="0">
          <a:noFill/>
        </a:ln>
      </xdr:spPr>
    </xdr:pic>
    <xdr:clientData/>
  </xdr:twoCellAnchor>
  <xdr:twoCellAnchor editAs="oneCell">
    <xdr:from>
      <xdr:col>0</xdr:col>
      <xdr:colOff>0</xdr:colOff>
      <xdr:row>585</xdr:row>
      <xdr:rowOff>0</xdr:rowOff>
    </xdr:from>
    <xdr:to>
      <xdr:col>0</xdr:col>
      <xdr:colOff>9000</xdr:colOff>
      <xdr:row>585</xdr:row>
      <xdr:rowOff>0</xdr:rowOff>
    </xdr:to>
    <xdr:pic>
      <xdr:nvPicPr>
        <xdr:cNvPr id="1773" name="Imagem 1917" descr=""/>
        <xdr:cNvPicPr/>
      </xdr:nvPicPr>
      <xdr:blipFill>
        <a:blip r:embed="rId1771"/>
        <a:stretch/>
      </xdr:blipFill>
      <xdr:spPr>
        <a:xfrm>
          <a:off x="0" y="135731160"/>
          <a:ext cx="9000" cy="0"/>
        </a:xfrm>
        <a:prstGeom prst="rect">
          <a:avLst/>
        </a:prstGeom>
        <a:ln w="0">
          <a:noFill/>
        </a:ln>
      </xdr:spPr>
    </xdr:pic>
    <xdr:clientData/>
  </xdr:twoCellAnchor>
  <xdr:twoCellAnchor editAs="oneCell">
    <xdr:from>
      <xdr:col>0</xdr:col>
      <xdr:colOff>0</xdr:colOff>
      <xdr:row>587</xdr:row>
      <xdr:rowOff>0</xdr:rowOff>
    </xdr:from>
    <xdr:to>
      <xdr:col>0</xdr:col>
      <xdr:colOff>9000</xdr:colOff>
      <xdr:row>587</xdr:row>
      <xdr:rowOff>0</xdr:rowOff>
    </xdr:to>
    <xdr:pic>
      <xdr:nvPicPr>
        <xdr:cNvPr id="1774" name="Imagem 1918" descr=""/>
        <xdr:cNvPicPr/>
      </xdr:nvPicPr>
      <xdr:blipFill>
        <a:blip r:embed="rId1772"/>
        <a:stretch/>
      </xdr:blipFill>
      <xdr:spPr>
        <a:xfrm>
          <a:off x="0" y="136112400"/>
          <a:ext cx="9000" cy="0"/>
        </a:xfrm>
        <a:prstGeom prst="rect">
          <a:avLst/>
        </a:prstGeom>
        <a:ln w="0">
          <a:noFill/>
        </a:ln>
      </xdr:spPr>
    </xdr:pic>
    <xdr:clientData/>
  </xdr:twoCellAnchor>
  <xdr:twoCellAnchor editAs="oneCell">
    <xdr:from>
      <xdr:col>0</xdr:col>
      <xdr:colOff>0</xdr:colOff>
      <xdr:row>608</xdr:row>
      <xdr:rowOff>0</xdr:rowOff>
    </xdr:from>
    <xdr:to>
      <xdr:col>0</xdr:col>
      <xdr:colOff>9000</xdr:colOff>
      <xdr:row>608</xdr:row>
      <xdr:rowOff>0</xdr:rowOff>
    </xdr:to>
    <xdr:pic>
      <xdr:nvPicPr>
        <xdr:cNvPr id="1775" name="Imagem 1919" descr=""/>
        <xdr:cNvPicPr/>
      </xdr:nvPicPr>
      <xdr:blipFill>
        <a:blip r:embed="rId1773"/>
        <a:stretch/>
      </xdr:blipFill>
      <xdr:spPr>
        <a:xfrm>
          <a:off x="0" y="141141600"/>
          <a:ext cx="9000" cy="0"/>
        </a:xfrm>
        <a:prstGeom prst="rect">
          <a:avLst/>
        </a:prstGeom>
        <a:ln w="0">
          <a:noFill/>
        </a:ln>
      </xdr:spPr>
    </xdr:pic>
    <xdr:clientData/>
  </xdr:twoCellAnchor>
  <xdr:twoCellAnchor editAs="oneCell">
    <xdr:from>
      <xdr:col>0</xdr:col>
      <xdr:colOff>0</xdr:colOff>
      <xdr:row>623</xdr:row>
      <xdr:rowOff>0</xdr:rowOff>
    </xdr:from>
    <xdr:to>
      <xdr:col>0</xdr:col>
      <xdr:colOff>9000</xdr:colOff>
      <xdr:row>623</xdr:row>
      <xdr:rowOff>0</xdr:rowOff>
    </xdr:to>
    <xdr:pic>
      <xdr:nvPicPr>
        <xdr:cNvPr id="1776" name="Imagem 1920" descr=""/>
        <xdr:cNvPicPr/>
      </xdr:nvPicPr>
      <xdr:blipFill>
        <a:blip r:embed="rId1774"/>
        <a:stretch/>
      </xdr:blipFill>
      <xdr:spPr>
        <a:xfrm>
          <a:off x="0" y="144646560"/>
          <a:ext cx="9000" cy="0"/>
        </a:xfrm>
        <a:prstGeom prst="rect">
          <a:avLst/>
        </a:prstGeom>
        <a:ln w="0">
          <a:noFill/>
        </a:ln>
      </xdr:spPr>
    </xdr:pic>
    <xdr:clientData/>
  </xdr:twoCellAnchor>
  <xdr:twoCellAnchor editAs="oneCell">
    <xdr:from>
      <xdr:col>0</xdr:col>
      <xdr:colOff>0</xdr:colOff>
      <xdr:row>638</xdr:row>
      <xdr:rowOff>0</xdr:rowOff>
    </xdr:from>
    <xdr:to>
      <xdr:col>0</xdr:col>
      <xdr:colOff>9000</xdr:colOff>
      <xdr:row>638</xdr:row>
      <xdr:rowOff>0</xdr:rowOff>
    </xdr:to>
    <xdr:pic>
      <xdr:nvPicPr>
        <xdr:cNvPr id="1777" name="Imagem 1921" descr=""/>
        <xdr:cNvPicPr/>
      </xdr:nvPicPr>
      <xdr:blipFill>
        <a:blip r:embed="rId1775"/>
        <a:stretch/>
      </xdr:blipFill>
      <xdr:spPr>
        <a:xfrm>
          <a:off x="0" y="148628160"/>
          <a:ext cx="9000" cy="0"/>
        </a:xfrm>
        <a:prstGeom prst="rect">
          <a:avLst/>
        </a:prstGeom>
        <a:ln w="0">
          <a:noFill/>
        </a:ln>
      </xdr:spPr>
    </xdr:pic>
    <xdr:clientData/>
  </xdr:twoCellAnchor>
  <xdr:twoCellAnchor editAs="oneCell">
    <xdr:from>
      <xdr:col>0</xdr:col>
      <xdr:colOff>0</xdr:colOff>
      <xdr:row>641</xdr:row>
      <xdr:rowOff>0</xdr:rowOff>
    </xdr:from>
    <xdr:to>
      <xdr:col>0</xdr:col>
      <xdr:colOff>9000</xdr:colOff>
      <xdr:row>641</xdr:row>
      <xdr:rowOff>0</xdr:rowOff>
    </xdr:to>
    <xdr:pic>
      <xdr:nvPicPr>
        <xdr:cNvPr id="1778" name="Imagem 1922" descr=""/>
        <xdr:cNvPicPr/>
      </xdr:nvPicPr>
      <xdr:blipFill>
        <a:blip r:embed="rId1776"/>
        <a:stretch/>
      </xdr:blipFill>
      <xdr:spPr>
        <a:xfrm>
          <a:off x="0" y="149199480"/>
          <a:ext cx="9000" cy="0"/>
        </a:xfrm>
        <a:prstGeom prst="rect">
          <a:avLst/>
        </a:prstGeom>
        <a:ln w="0">
          <a:noFill/>
        </a:ln>
      </xdr:spPr>
    </xdr:pic>
    <xdr:clientData/>
  </xdr:twoCellAnchor>
  <xdr:twoCellAnchor editAs="oneCell">
    <xdr:from>
      <xdr:col>0</xdr:col>
      <xdr:colOff>0</xdr:colOff>
      <xdr:row>662</xdr:row>
      <xdr:rowOff>0</xdr:rowOff>
    </xdr:from>
    <xdr:to>
      <xdr:col>0</xdr:col>
      <xdr:colOff>9000</xdr:colOff>
      <xdr:row>662</xdr:row>
      <xdr:rowOff>0</xdr:rowOff>
    </xdr:to>
    <xdr:pic>
      <xdr:nvPicPr>
        <xdr:cNvPr id="1779" name="Imagem 1923" descr=""/>
        <xdr:cNvPicPr/>
      </xdr:nvPicPr>
      <xdr:blipFill>
        <a:blip r:embed="rId1777"/>
        <a:stretch/>
      </xdr:blipFill>
      <xdr:spPr>
        <a:xfrm>
          <a:off x="0" y="154343160"/>
          <a:ext cx="9000" cy="0"/>
        </a:xfrm>
        <a:prstGeom prst="rect">
          <a:avLst/>
        </a:prstGeom>
        <a:ln w="0">
          <a:noFill/>
        </a:ln>
      </xdr:spPr>
    </xdr:pic>
    <xdr:clientData/>
  </xdr:twoCellAnchor>
  <xdr:twoCellAnchor editAs="oneCell">
    <xdr:from>
      <xdr:col>0</xdr:col>
      <xdr:colOff>0</xdr:colOff>
      <xdr:row>664</xdr:row>
      <xdr:rowOff>0</xdr:rowOff>
    </xdr:from>
    <xdr:to>
      <xdr:col>0</xdr:col>
      <xdr:colOff>9000</xdr:colOff>
      <xdr:row>664</xdr:row>
      <xdr:rowOff>0</xdr:rowOff>
    </xdr:to>
    <xdr:pic>
      <xdr:nvPicPr>
        <xdr:cNvPr id="1780" name="Imagem 1924" descr=""/>
        <xdr:cNvPicPr/>
      </xdr:nvPicPr>
      <xdr:blipFill>
        <a:blip r:embed="rId1778"/>
        <a:stretch/>
      </xdr:blipFill>
      <xdr:spPr>
        <a:xfrm>
          <a:off x="0" y="154800360"/>
          <a:ext cx="9000" cy="0"/>
        </a:xfrm>
        <a:prstGeom prst="rect">
          <a:avLst/>
        </a:prstGeom>
        <a:ln w="0">
          <a:noFill/>
        </a:ln>
      </xdr:spPr>
    </xdr:pic>
    <xdr:clientData/>
  </xdr:twoCellAnchor>
  <xdr:twoCellAnchor editAs="oneCell">
    <xdr:from>
      <xdr:col>0</xdr:col>
      <xdr:colOff>0</xdr:colOff>
      <xdr:row>679</xdr:row>
      <xdr:rowOff>0</xdr:rowOff>
    </xdr:from>
    <xdr:to>
      <xdr:col>0</xdr:col>
      <xdr:colOff>9000</xdr:colOff>
      <xdr:row>679</xdr:row>
      <xdr:rowOff>0</xdr:rowOff>
    </xdr:to>
    <xdr:pic>
      <xdr:nvPicPr>
        <xdr:cNvPr id="1781" name="Imagem 1925" descr=""/>
        <xdr:cNvPicPr/>
      </xdr:nvPicPr>
      <xdr:blipFill>
        <a:blip r:embed="rId1779"/>
        <a:stretch/>
      </xdr:blipFill>
      <xdr:spPr>
        <a:xfrm>
          <a:off x="0" y="158172120"/>
          <a:ext cx="9000" cy="0"/>
        </a:xfrm>
        <a:prstGeom prst="rect">
          <a:avLst/>
        </a:prstGeom>
        <a:ln w="0">
          <a:noFill/>
        </a:ln>
      </xdr:spPr>
    </xdr:pic>
    <xdr:clientData/>
  </xdr:twoCellAnchor>
  <xdr:twoCellAnchor editAs="oneCell">
    <xdr:from>
      <xdr:col>0</xdr:col>
      <xdr:colOff>0</xdr:colOff>
      <xdr:row>681</xdr:row>
      <xdr:rowOff>0</xdr:rowOff>
    </xdr:from>
    <xdr:to>
      <xdr:col>0</xdr:col>
      <xdr:colOff>9000</xdr:colOff>
      <xdr:row>681</xdr:row>
      <xdr:rowOff>0</xdr:rowOff>
    </xdr:to>
    <xdr:pic>
      <xdr:nvPicPr>
        <xdr:cNvPr id="1782" name="Imagem 1926" descr=""/>
        <xdr:cNvPicPr/>
      </xdr:nvPicPr>
      <xdr:blipFill>
        <a:blip r:embed="rId1780"/>
        <a:stretch/>
      </xdr:blipFill>
      <xdr:spPr>
        <a:xfrm>
          <a:off x="0" y="158553000"/>
          <a:ext cx="9000" cy="0"/>
        </a:xfrm>
        <a:prstGeom prst="rect">
          <a:avLst/>
        </a:prstGeom>
        <a:ln w="0">
          <a:noFill/>
        </a:ln>
      </xdr:spPr>
    </xdr:pic>
    <xdr:clientData/>
  </xdr:twoCellAnchor>
  <xdr:twoCellAnchor editAs="oneCell">
    <xdr:from>
      <xdr:col>0</xdr:col>
      <xdr:colOff>0</xdr:colOff>
      <xdr:row>693</xdr:row>
      <xdr:rowOff>0</xdr:rowOff>
    </xdr:from>
    <xdr:to>
      <xdr:col>0</xdr:col>
      <xdr:colOff>9000</xdr:colOff>
      <xdr:row>693</xdr:row>
      <xdr:rowOff>0</xdr:rowOff>
    </xdr:to>
    <xdr:pic>
      <xdr:nvPicPr>
        <xdr:cNvPr id="1783" name="Imagem 1927" descr=""/>
        <xdr:cNvPicPr/>
      </xdr:nvPicPr>
      <xdr:blipFill>
        <a:blip r:embed="rId1781"/>
        <a:stretch/>
      </xdr:blipFill>
      <xdr:spPr>
        <a:xfrm>
          <a:off x="0" y="161410680"/>
          <a:ext cx="9000" cy="0"/>
        </a:xfrm>
        <a:prstGeom prst="rect">
          <a:avLst/>
        </a:prstGeom>
        <a:ln w="0">
          <a:noFill/>
        </a:ln>
      </xdr:spPr>
    </xdr:pic>
    <xdr:clientData/>
  </xdr:twoCellAnchor>
  <xdr:twoCellAnchor editAs="oneCell">
    <xdr:from>
      <xdr:col>0</xdr:col>
      <xdr:colOff>0</xdr:colOff>
      <xdr:row>708</xdr:row>
      <xdr:rowOff>0</xdr:rowOff>
    </xdr:from>
    <xdr:to>
      <xdr:col>0</xdr:col>
      <xdr:colOff>9000</xdr:colOff>
      <xdr:row>708</xdr:row>
      <xdr:rowOff>0</xdr:rowOff>
    </xdr:to>
    <xdr:pic>
      <xdr:nvPicPr>
        <xdr:cNvPr id="1784" name="Imagem 1928" descr=""/>
        <xdr:cNvPicPr/>
      </xdr:nvPicPr>
      <xdr:blipFill>
        <a:blip r:embed="rId1782"/>
        <a:stretch/>
      </xdr:blipFill>
      <xdr:spPr>
        <a:xfrm>
          <a:off x="0" y="164572920"/>
          <a:ext cx="9000" cy="0"/>
        </a:xfrm>
        <a:prstGeom prst="rect">
          <a:avLst/>
        </a:prstGeom>
        <a:ln w="0">
          <a:noFill/>
        </a:ln>
      </xdr:spPr>
    </xdr:pic>
    <xdr:clientData/>
  </xdr:twoCellAnchor>
  <xdr:twoCellAnchor editAs="oneCell">
    <xdr:from>
      <xdr:col>0</xdr:col>
      <xdr:colOff>0</xdr:colOff>
      <xdr:row>720</xdr:row>
      <xdr:rowOff>0</xdr:rowOff>
    </xdr:from>
    <xdr:to>
      <xdr:col>0</xdr:col>
      <xdr:colOff>9000</xdr:colOff>
      <xdr:row>720</xdr:row>
      <xdr:rowOff>0</xdr:rowOff>
    </xdr:to>
    <xdr:pic>
      <xdr:nvPicPr>
        <xdr:cNvPr id="1785" name="Imagem 1929" descr=""/>
        <xdr:cNvPicPr/>
      </xdr:nvPicPr>
      <xdr:blipFill>
        <a:blip r:embed="rId1783"/>
        <a:stretch/>
      </xdr:blipFill>
      <xdr:spPr>
        <a:xfrm>
          <a:off x="0" y="167239800"/>
          <a:ext cx="9000" cy="0"/>
        </a:xfrm>
        <a:prstGeom prst="rect">
          <a:avLst/>
        </a:prstGeom>
        <a:ln w="0">
          <a:noFill/>
        </a:ln>
      </xdr:spPr>
    </xdr:pic>
    <xdr:clientData/>
  </xdr:twoCellAnchor>
  <xdr:twoCellAnchor editAs="oneCell">
    <xdr:from>
      <xdr:col>0</xdr:col>
      <xdr:colOff>0</xdr:colOff>
      <xdr:row>732</xdr:row>
      <xdr:rowOff>0</xdr:rowOff>
    </xdr:from>
    <xdr:to>
      <xdr:col>0</xdr:col>
      <xdr:colOff>9000</xdr:colOff>
      <xdr:row>732</xdr:row>
      <xdr:rowOff>0</xdr:rowOff>
    </xdr:to>
    <xdr:pic>
      <xdr:nvPicPr>
        <xdr:cNvPr id="1786" name="Imagem 1930" descr=""/>
        <xdr:cNvPicPr/>
      </xdr:nvPicPr>
      <xdr:blipFill>
        <a:blip r:embed="rId1784"/>
        <a:stretch/>
      </xdr:blipFill>
      <xdr:spPr>
        <a:xfrm>
          <a:off x="0" y="169754400"/>
          <a:ext cx="9000" cy="0"/>
        </a:xfrm>
        <a:prstGeom prst="rect">
          <a:avLst/>
        </a:prstGeom>
        <a:ln w="0">
          <a:noFill/>
        </a:ln>
      </xdr:spPr>
    </xdr:pic>
    <xdr:clientData/>
  </xdr:twoCellAnchor>
  <xdr:twoCellAnchor editAs="oneCell">
    <xdr:from>
      <xdr:col>0</xdr:col>
      <xdr:colOff>0</xdr:colOff>
      <xdr:row>734</xdr:row>
      <xdr:rowOff>0</xdr:rowOff>
    </xdr:from>
    <xdr:to>
      <xdr:col>0</xdr:col>
      <xdr:colOff>9000</xdr:colOff>
      <xdr:row>734</xdr:row>
      <xdr:rowOff>0</xdr:rowOff>
    </xdr:to>
    <xdr:pic>
      <xdr:nvPicPr>
        <xdr:cNvPr id="1787" name="Imagem 1931" descr=""/>
        <xdr:cNvPicPr/>
      </xdr:nvPicPr>
      <xdr:blipFill>
        <a:blip r:embed="rId1785"/>
        <a:stretch/>
      </xdr:blipFill>
      <xdr:spPr>
        <a:xfrm>
          <a:off x="0" y="170135640"/>
          <a:ext cx="9000" cy="0"/>
        </a:xfrm>
        <a:prstGeom prst="rect">
          <a:avLst/>
        </a:prstGeom>
        <a:ln w="0">
          <a:noFill/>
        </a:ln>
      </xdr:spPr>
    </xdr:pic>
    <xdr:clientData/>
  </xdr:twoCellAnchor>
  <xdr:twoCellAnchor editAs="oneCell">
    <xdr:from>
      <xdr:col>0</xdr:col>
      <xdr:colOff>0</xdr:colOff>
      <xdr:row>745</xdr:row>
      <xdr:rowOff>0</xdr:rowOff>
    </xdr:from>
    <xdr:to>
      <xdr:col>0</xdr:col>
      <xdr:colOff>9000</xdr:colOff>
      <xdr:row>745</xdr:row>
      <xdr:rowOff>0</xdr:rowOff>
    </xdr:to>
    <xdr:pic>
      <xdr:nvPicPr>
        <xdr:cNvPr id="1788" name="Imagem 1932" descr=""/>
        <xdr:cNvPicPr/>
      </xdr:nvPicPr>
      <xdr:blipFill>
        <a:blip r:embed="rId1786"/>
        <a:stretch/>
      </xdr:blipFill>
      <xdr:spPr>
        <a:xfrm>
          <a:off x="0" y="172593000"/>
          <a:ext cx="9000" cy="0"/>
        </a:xfrm>
        <a:prstGeom prst="rect">
          <a:avLst/>
        </a:prstGeom>
        <a:ln w="0">
          <a:noFill/>
        </a:ln>
      </xdr:spPr>
    </xdr:pic>
    <xdr:clientData/>
  </xdr:twoCellAnchor>
  <xdr:twoCellAnchor editAs="oneCell">
    <xdr:from>
      <xdr:col>0</xdr:col>
      <xdr:colOff>0</xdr:colOff>
      <xdr:row>755</xdr:row>
      <xdr:rowOff>0</xdr:rowOff>
    </xdr:from>
    <xdr:to>
      <xdr:col>0</xdr:col>
      <xdr:colOff>9000</xdr:colOff>
      <xdr:row>755</xdr:row>
      <xdr:rowOff>0</xdr:rowOff>
    </xdr:to>
    <xdr:pic>
      <xdr:nvPicPr>
        <xdr:cNvPr id="1789" name="Imagem 1933" descr=""/>
        <xdr:cNvPicPr/>
      </xdr:nvPicPr>
      <xdr:blipFill>
        <a:blip r:embed="rId1787"/>
        <a:stretch/>
      </xdr:blipFill>
      <xdr:spPr>
        <a:xfrm>
          <a:off x="0" y="175107600"/>
          <a:ext cx="9000" cy="0"/>
        </a:xfrm>
        <a:prstGeom prst="rect">
          <a:avLst/>
        </a:prstGeom>
        <a:ln w="0">
          <a:noFill/>
        </a:ln>
      </xdr:spPr>
    </xdr:pic>
    <xdr:clientData/>
  </xdr:twoCellAnchor>
  <xdr:twoCellAnchor editAs="oneCell">
    <xdr:from>
      <xdr:col>0</xdr:col>
      <xdr:colOff>0</xdr:colOff>
      <xdr:row>6</xdr:row>
      <xdr:rowOff>0</xdr:rowOff>
    </xdr:from>
    <xdr:to>
      <xdr:col>0</xdr:col>
      <xdr:colOff>9000</xdr:colOff>
      <xdr:row>6</xdr:row>
      <xdr:rowOff>0</xdr:rowOff>
    </xdr:to>
    <xdr:pic>
      <xdr:nvPicPr>
        <xdr:cNvPr id="1790" name="Imagem 1855" descr=""/>
        <xdr:cNvPicPr/>
      </xdr:nvPicPr>
      <xdr:blipFill>
        <a:blip r:embed="rId1788"/>
        <a:stretch/>
      </xdr:blipFill>
      <xdr:spPr>
        <a:xfrm>
          <a:off x="0" y="1219320"/>
          <a:ext cx="9000" cy="0"/>
        </a:xfrm>
        <a:prstGeom prst="rect">
          <a:avLst/>
        </a:prstGeom>
        <a:ln w="0">
          <a:noFill/>
        </a:ln>
      </xdr:spPr>
    </xdr:pic>
    <xdr:clientData/>
  </xdr:twoCellAnchor>
  <xdr:twoCellAnchor editAs="oneCell">
    <xdr:from>
      <xdr:col>0</xdr:col>
      <xdr:colOff>0</xdr:colOff>
      <xdr:row>7</xdr:row>
      <xdr:rowOff>0</xdr:rowOff>
    </xdr:from>
    <xdr:to>
      <xdr:col>0</xdr:col>
      <xdr:colOff>9000</xdr:colOff>
      <xdr:row>7</xdr:row>
      <xdr:rowOff>0</xdr:rowOff>
    </xdr:to>
    <xdr:pic>
      <xdr:nvPicPr>
        <xdr:cNvPr id="1791" name="Imagem 1856" descr=""/>
        <xdr:cNvPicPr/>
      </xdr:nvPicPr>
      <xdr:blipFill>
        <a:blip r:embed="rId1789"/>
        <a:stretch/>
      </xdr:blipFill>
      <xdr:spPr>
        <a:xfrm>
          <a:off x="0" y="1409760"/>
          <a:ext cx="9000" cy="0"/>
        </a:xfrm>
        <a:prstGeom prst="rect">
          <a:avLst/>
        </a:prstGeom>
        <a:ln w="0">
          <a:noFill/>
        </a:ln>
      </xdr:spPr>
    </xdr:pic>
    <xdr:clientData/>
  </xdr:twoCellAnchor>
  <xdr:twoCellAnchor editAs="oneCell">
    <xdr:from>
      <xdr:col>0</xdr:col>
      <xdr:colOff>0</xdr:colOff>
      <xdr:row>14</xdr:row>
      <xdr:rowOff>0</xdr:rowOff>
    </xdr:from>
    <xdr:to>
      <xdr:col>0</xdr:col>
      <xdr:colOff>9000</xdr:colOff>
      <xdr:row>14</xdr:row>
      <xdr:rowOff>0</xdr:rowOff>
    </xdr:to>
    <xdr:pic>
      <xdr:nvPicPr>
        <xdr:cNvPr id="1792" name="Imagem 1857" descr=""/>
        <xdr:cNvPicPr/>
      </xdr:nvPicPr>
      <xdr:blipFill>
        <a:blip r:embed="rId1790"/>
        <a:stretch/>
      </xdr:blipFill>
      <xdr:spPr>
        <a:xfrm>
          <a:off x="0" y="2895480"/>
          <a:ext cx="9000" cy="0"/>
        </a:xfrm>
        <a:prstGeom prst="rect">
          <a:avLst/>
        </a:prstGeom>
        <a:ln w="0">
          <a:noFill/>
        </a:ln>
      </xdr:spPr>
    </xdr:pic>
    <xdr:clientData/>
  </xdr:twoCellAnchor>
  <xdr:twoCellAnchor editAs="oneCell">
    <xdr:from>
      <xdr:col>0</xdr:col>
      <xdr:colOff>0</xdr:colOff>
      <xdr:row>21</xdr:row>
      <xdr:rowOff>0</xdr:rowOff>
    </xdr:from>
    <xdr:to>
      <xdr:col>0</xdr:col>
      <xdr:colOff>9000</xdr:colOff>
      <xdr:row>21</xdr:row>
      <xdr:rowOff>0</xdr:rowOff>
    </xdr:to>
    <xdr:pic>
      <xdr:nvPicPr>
        <xdr:cNvPr id="1793" name="Imagem 1858" descr=""/>
        <xdr:cNvPicPr/>
      </xdr:nvPicPr>
      <xdr:blipFill>
        <a:blip r:embed="rId1791"/>
        <a:stretch/>
      </xdr:blipFill>
      <xdr:spPr>
        <a:xfrm>
          <a:off x="0" y="4457880"/>
          <a:ext cx="9000" cy="0"/>
        </a:xfrm>
        <a:prstGeom prst="rect">
          <a:avLst/>
        </a:prstGeom>
        <a:ln w="0">
          <a:noFill/>
        </a:ln>
      </xdr:spPr>
    </xdr:pic>
    <xdr:clientData/>
  </xdr:twoCellAnchor>
  <xdr:twoCellAnchor editAs="oneCell">
    <xdr:from>
      <xdr:col>0</xdr:col>
      <xdr:colOff>0</xdr:colOff>
      <xdr:row>24</xdr:row>
      <xdr:rowOff>0</xdr:rowOff>
    </xdr:from>
    <xdr:to>
      <xdr:col>0</xdr:col>
      <xdr:colOff>9000</xdr:colOff>
      <xdr:row>24</xdr:row>
      <xdr:rowOff>0</xdr:rowOff>
    </xdr:to>
    <xdr:pic>
      <xdr:nvPicPr>
        <xdr:cNvPr id="1794" name="Imagem 1859" descr=""/>
        <xdr:cNvPicPr/>
      </xdr:nvPicPr>
      <xdr:blipFill>
        <a:blip r:embed="rId1792"/>
        <a:stretch/>
      </xdr:blipFill>
      <xdr:spPr>
        <a:xfrm>
          <a:off x="0" y="5181480"/>
          <a:ext cx="9000" cy="0"/>
        </a:xfrm>
        <a:prstGeom prst="rect">
          <a:avLst/>
        </a:prstGeom>
        <a:ln w="0">
          <a:noFill/>
        </a:ln>
      </xdr:spPr>
    </xdr:pic>
    <xdr:clientData/>
  </xdr:twoCellAnchor>
  <xdr:twoCellAnchor editAs="oneCell">
    <xdr:from>
      <xdr:col>0</xdr:col>
      <xdr:colOff>0</xdr:colOff>
      <xdr:row>27</xdr:row>
      <xdr:rowOff>0</xdr:rowOff>
    </xdr:from>
    <xdr:to>
      <xdr:col>0</xdr:col>
      <xdr:colOff>9000</xdr:colOff>
      <xdr:row>27</xdr:row>
      <xdr:rowOff>0</xdr:rowOff>
    </xdr:to>
    <xdr:pic>
      <xdr:nvPicPr>
        <xdr:cNvPr id="1795" name="Imagem 1860" descr=""/>
        <xdr:cNvPicPr/>
      </xdr:nvPicPr>
      <xdr:blipFill>
        <a:blip r:embed="rId1793"/>
        <a:stretch/>
      </xdr:blipFill>
      <xdr:spPr>
        <a:xfrm>
          <a:off x="0" y="5905440"/>
          <a:ext cx="9000" cy="0"/>
        </a:xfrm>
        <a:prstGeom prst="rect">
          <a:avLst/>
        </a:prstGeom>
        <a:ln w="0">
          <a:noFill/>
        </a:ln>
      </xdr:spPr>
    </xdr:pic>
    <xdr:clientData/>
  </xdr:twoCellAnchor>
  <xdr:twoCellAnchor editAs="oneCell">
    <xdr:from>
      <xdr:col>0</xdr:col>
      <xdr:colOff>0</xdr:colOff>
      <xdr:row>29</xdr:row>
      <xdr:rowOff>0</xdr:rowOff>
    </xdr:from>
    <xdr:to>
      <xdr:col>0</xdr:col>
      <xdr:colOff>9000</xdr:colOff>
      <xdr:row>29</xdr:row>
      <xdr:rowOff>0</xdr:rowOff>
    </xdr:to>
    <xdr:pic>
      <xdr:nvPicPr>
        <xdr:cNvPr id="1796" name="Imagem 1934" descr=""/>
        <xdr:cNvPicPr/>
      </xdr:nvPicPr>
      <xdr:blipFill>
        <a:blip r:embed="rId1794"/>
        <a:stretch/>
      </xdr:blipFill>
      <xdr:spPr>
        <a:xfrm>
          <a:off x="0" y="6286680"/>
          <a:ext cx="9000" cy="0"/>
        </a:xfrm>
        <a:prstGeom prst="rect">
          <a:avLst/>
        </a:prstGeom>
        <a:ln w="0">
          <a:noFill/>
        </a:ln>
      </xdr:spPr>
    </xdr:pic>
    <xdr:clientData/>
  </xdr:twoCellAnchor>
  <xdr:twoCellAnchor editAs="oneCell">
    <xdr:from>
      <xdr:col>0</xdr:col>
      <xdr:colOff>0</xdr:colOff>
      <xdr:row>31</xdr:row>
      <xdr:rowOff>0</xdr:rowOff>
    </xdr:from>
    <xdr:to>
      <xdr:col>0</xdr:col>
      <xdr:colOff>9000</xdr:colOff>
      <xdr:row>31</xdr:row>
      <xdr:rowOff>0</xdr:rowOff>
    </xdr:to>
    <xdr:pic>
      <xdr:nvPicPr>
        <xdr:cNvPr id="1797" name="Imagem 1935" descr=""/>
        <xdr:cNvPicPr/>
      </xdr:nvPicPr>
      <xdr:blipFill>
        <a:blip r:embed="rId1795"/>
        <a:stretch/>
      </xdr:blipFill>
      <xdr:spPr>
        <a:xfrm>
          <a:off x="0" y="6877080"/>
          <a:ext cx="9000" cy="0"/>
        </a:xfrm>
        <a:prstGeom prst="rect">
          <a:avLst/>
        </a:prstGeom>
        <a:ln w="0">
          <a:noFill/>
        </a:ln>
      </xdr:spPr>
    </xdr:pic>
    <xdr:clientData/>
  </xdr:twoCellAnchor>
  <xdr:twoCellAnchor editAs="oneCell">
    <xdr:from>
      <xdr:col>0</xdr:col>
      <xdr:colOff>0</xdr:colOff>
      <xdr:row>55</xdr:row>
      <xdr:rowOff>0</xdr:rowOff>
    </xdr:from>
    <xdr:to>
      <xdr:col>0</xdr:col>
      <xdr:colOff>9000</xdr:colOff>
      <xdr:row>55</xdr:row>
      <xdr:rowOff>0</xdr:rowOff>
    </xdr:to>
    <xdr:pic>
      <xdr:nvPicPr>
        <xdr:cNvPr id="1798" name="Imagem 1936" descr=""/>
        <xdr:cNvPicPr/>
      </xdr:nvPicPr>
      <xdr:blipFill>
        <a:blip r:embed="rId1796"/>
        <a:stretch/>
      </xdr:blipFill>
      <xdr:spPr>
        <a:xfrm>
          <a:off x="0" y="12630240"/>
          <a:ext cx="9000" cy="0"/>
        </a:xfrm>
        <a:prstGeom prst="rect">
          <a:avLst/>
        </a:prstGeom>
        <a:ln w="0">
          <a:noFill/>
        </a:ln>
      </xdr:spPr>
    </xdr:pic>
    <xdr:clientData/>
  </xdr:twoCellAnchor>
  <xdr:twoCellAnchor editAs="oneCell">
    <xdr:from>
      <xdr:col>0</xdr:col>
      <xdr:colOff>0</xdr:colOff>
      <xdr:row>67</xdr:row>
      <xdr:rowOff>0</xdr:rowOff>
    </xdr:from>
    <xdr:to>
      <xdr:col>0</xdr:col>
      <xdr:colOff>9000</xdr:colOff>
      <xdr:row>67</xdr:row>
      <xdr:rowOff>0</xdr:rowOff>
    </xdr:to>
    <xdr:pic>
      <xdr:nvPicPr>
        <xdr:cNvPr id="1799" name="Imagem 1937" descr=""/>
        <xdr:cNvPicPr/>
      </xdr:nvPicPr>
      <xdr:blipFill>
        <a:blip r:embed="rId1797"/>
        <a:stretch/>
      </xdr:blipFill>
      <xdr:spPr>
        <a:xfrm>
          <a:off x="0" y="15297120"/>
          <a:ext cx="9000" cy="0"/>
        </a:xfrm>
        <a:prstGeom prst="rect">
          <a:avLst/>
        </a:prstGeom>
        <a:ln w="0">
          <a:noFill/>
        </a:ln>
      </xdr:spPr>
    </xdr:pic>
    <xdr:clientData/>
  </xdr:twoCellAnchor>
  <xdr:twoCellAnchor editAs="oneCell">
    <xdr:from>
      <xdr:col>0</xdr:col>
      <xdr:colOff>0</xdr:colOff>
      <xdr:row>77</xdr:row>
      <xdr:rowOff>0</xdr:rowOff>
    </xdr:from>
    <xdr:to>
      <xdr:col>0</xdr:col>
      <xdr:colOff>9000</xdr:colOff>
      <xdr:row>77</xdr:row>
      <xdr:rowOff>0</xdr:rowOff>
    </xdr:to>
    <xdr:pic>
      <xdr:nvPicPr>
        <xdr:cNvPr id="1800" name="Imagem 1938" descr=""/>
        <xdr:cNvPicPr/>
      </xdr:nvPicPr>
      <xdr:blipFill>
        <a:blip r:embed="rId1798"/>
        <a:stretch/>
      </xdr:blipFill>
      <xdr:spPr>
        <a:xfrm>
          <a:off x="0" y="17430840"/>
          <a:ext cx="9000" cy="0"/>
        </a:xfrm>
        <a:prstGeom prst="rect">
          <a:avLst/>
        </a:prstGeom>
        <a:ln w="0">
          <a:noFill/>
        </a:ln>
      </xdr:spPr>
    </xdr:pic>
    <xdr:clientData/>
  </xdr:twoCellAnchor>
  <xdr:twoCellAnchor editAs="oneCell">
    <xdr:from>
      <xdr:col>0</xdr:col>
      <xdr:colOff>0</xdr:colOff>
      <xdr:row>87</xdr:row>
      <xdr:rowOff>0</xdr:rowOff>
    </xdr:from>
    <xdr:to>
      <xdr:col>0</xdr:col>
      <xdr:colOff>9000</xdr:colOff>
      <xdr:row>87</xdr:row>
      <xdr:rowOff>0</xdr:rowOff>
    </xdr:to>
    <xdr:pic>
      <xdr:nvPicPr>
        <xdr:cNvPr id="1801" name="Imagem 1939" descr=""/>
        <xdr:cNvPicPr/>
      </xdr:nvPicPr>
      <xdr:blipFill>
        <a:blip r:embed="rId1799"/>
        <a:stretch/>
      </xdr:blipFill>
      <xdr:spPr>
        <a:xfrm>
          <a:off x="0" y="19564200"/>
          <a:ext cx="9000" cy="0"/>
        </a:xfrm>
        <a:prstGeom prst="rect">
          <a:avLst/>
        </a:prstGeom>
        <a:ln w="0">
          <a:noFill/>
        </a:ln>
      </xdr:spPr>
    </xdr:pic>
    <xdr:clientData/>
  </xdr:twoCellAnchor>
  <xdr:twoCellAnchor editAs="oneCell">
    <xdr:from>
      <xdr:col>0</xdr:col>
      <xdr:colOff>0</xdr:colOff>
      <xdr:row>89</xdr:row>
      <xdr:rowOff>0</xdr:rowOff>
    </xdr:from>
    <xdr:to>
      <xdr:col>0</xdr:col>
      <xdr:colOff>9000</xdr:colOff>
      <xdr:row>89</xdr:row>
      <xdr:rowOff>0</xdr:rowOff>
    </xdr:to>
    <xdr:pic>
      <xdr:nvPicPr>
        <xdr:cNvPr id="1802" name="Imagem 1940" descr=""/>
        <xdr:cNvPicPr/>
      </xdr:nvPicPr>
      <xdr:blipFill>
        <a:blip r:embed="rId1800"/>
        <a:stretch/>
      </xdr:blipFill>
      <xdr:spPr>
        <a:xfrm>
          <a:off x="0" y="19945440"/>
          <a:ext cx="9000" cy="0"/>
        </a:xfrm>
        <a:prstGeom prst="rect">
          <a:avLst/>
        </a:prstGeom>
        <a:ln w="0">
          <a:noFill/>
        </a:ln>
      </xdr:spPr>
    </xdr:pic>
    <xdr:clientData/>
  </xdr:twoCellAnchor>
  <xdr:twoCellAnchor editAs="oneCell">
    <xdr:from>
      <xdr:col>0</xdr:col>
      <xdr:colOff>0</xdr:colOff>
      <xdr:row>101</xdr:row>
      <xdr:rowOff>0</xdr:rowOff>
    </xdr:from>
    <xdr:to>
      <xdr:col>0</xdr:col>
      <xdr:colOff>9000</xdr:colOff>
      <xdr:row>101</xdr:row>
      <xdr:rowOff>0</xdr:rowOff>
    </xdr:to>
    <xdr:pic>
      <xdr:nvPicPr>
        <xdr:cNvPr id="1803" name="Imagem 1941" descr=""/>
        <xdr:cNvPicPr/>
      </xdr:nvPicPr>
      <xdr:blipFill>
        <a:blip r:embed="rId1801"/>
        <a:stretch/>
      </xdr:blipFill>
      <xdr:spPr>
        <a:xfrm>
          <a:off x="0" y="22612320"/>
          <a:ext cx="9000" cy="0"/>
        </a:xfrm>
        <a:prstGeom prst="rect">
          <a:avLst/>
        </a:prstGeom>
        <a:ln w="0">
          <a:noFill/>
        </a:ln>
      </xdr:spPr>
    </xdr:pic>
    <xdr:clientData/>
  </xdr:twoCellAnchor>
  <xdr:twoCellAnchor editAs="oneCell">
    <xdr:from>
      <xdr:col>0</xdr:col>
      <xdr:colOff>0</xdr:colOff>
      <xdr:row>125</xdr:row>
      <xdr:rowOff>0</xdr:rowOff>
    </xdr:from>
    <xdr:to>
      <xdr:col>0</xdr:col>
      <xdr:colOff>9000</xdr:colOff>
      <xdr:row>125</xdr:row>
      <xdr:rowOff>0</xdr:rowOff>
    </xdr:to>
    <xdr:pic>
      <xdr:nvPicPr>
        <xdr:cNvPr id="1804" name="Imagem 1942" descr=""/>
        <xdr:cNvPicPr/>
      </xdr:nvPicPr>
      <xdr:blipFill>
        <a:blip r:embed="rId1802"/>
        <a:stretch/>
      </xdr:blipFill>
      <xdr:spPr>
        <a:xfrm>
          <a:off x="0" y="27946440"/>
          <a:ext cx="9000" cy="0"/>
        </a:xfrm>
        <a:prstGeom prst="rect">
          <a:avLst/>
        </a:prstGeom>
        <a:ln w="0">
          <a:noFill/>
        </a:ln>
      </xdr:spPr>
    </xdr:pic>
    <xdr:clientData/>
  </xdr:twoCellAnchor>
  <xdr:twoCellAnchor editAs="oneCell">
    <xdr:from>
      <xdr:col>0</xdr:col>
      <xdr:colOff>0</xdr:colOff>
      <xdr:row>149</xdr:row>
      <xdr:rowOff>0</xdr:rowOff>
    </xdr:from>
    <xdr:to>
      <xdr:col>0</xdr:col>
      <xdr:colOff>9000</xdr:colOff>
      <xdr:row>149</xdr:row>
      <xdr:rowOff>0</xdr:rowOff>
    </xdr:to>
    <xdr:pic>
      <xdr:nvPicPr>
        <xdr:cNvPr id="1805" name="Imagem 1943" descr=""/>
        <xdr:cNvPicPr/>
      </xdr:nvPicPr>
      <xdr:blipFill>
        <a:blip r:embed="rId1803"/>
        <a:stretch/>
      </xdr:blipFill>
      <xdr:spPr>
        <a:xfrm>
          <a:off x="0" y="33280200"/>
          <a:ext cx="9000" cy="0"/>
        </a:xfrm>
        <a:prstGeom prst="rect">
          <a:avLst/>
        </a:prstGeom>
        <a:ln w="0">
          <a:noFill/>
        </a:ln>
      </xdr:spPr>
    </xdr:pic>
    <xdr:clientData/>
  </xdr:twoCellAnchor>
  <xdr:twoCellAnchor editAs="oneCell">
    <xdr:from>
      <xdr:col>0</xdr:col>
      <xdr:colOff>0</xdr:colOff>
      <xdr:row>152</xdr:row>
      <xdr:rowOff>0</xdr:rowOff>
    </xdr:from>
    <xdr:to>
      <xdr:col>0</xdr:col>
      <xdr:colOff>9000</xdr:colOff>
      <xdr:row>152</xdr:row>
      <xdr:rowOff>0</xdr:rowOff>
    </xdr:to>
    <xdr:pic>
      <xdr:nvPicPr>
        <xdr:cNvPr id="1806" name="Imagem 1944" descr=""/>
        <xdr:cNvPicPr/>
      </xdr:nvPicPr>
      <xdr:blipFill>
        <a:blip r:embed="rId1804"/>
        <a:stretch/>
      </xdr:blipFill>
      <xdr:spPr>
        <a:xfrm>
          <a:off x="0" y="33851880"/>
          <a:ext cx="9000" cy="0"/>
        </a:xfrm>
        <a:prstGeom prst="rect">
          <a:avLst/>
        </a:prstGeom>
        <a:ln w="0">
          <a:noFill/>
        </a:ln>
      </xdr:spPr>
    </xdr:pic>
    <xdr:clientData/>
  </xdr:twoCellAnchor>
  <xdr:twoCellAnchor editAs="oneCell">
    <xdr:from>
      <xdr:col>0</xdr:col>
      <xdr:colOff>0</xdr:colOff>
      <xdr:row>162</xdr:row>
      <xdr:rowOff>0</xdr:rowOff>
    </xdr:from>
    <xdr:to>
      <xdr:col>0</xdr:col>
      <xdr:colOff>9000</xdr:colOff>
      <xdr:row>162</xdr:row>
      <xdr:rowOff>0</xdr:rowOff>
    </xdr:to>
    <xdr:pic>
      <xdr:nvPicPr>
        <xdr:cNvPr id="1807" name="Imagem 1945" descr=""/>
        <xdr:cNvPicPr/>
      </xdr:nvPicPr>
      <xdr:blipFill>
        <a:blip r:embed="rId1805"/>
        <a:stretch/>
      </xdr:blipFill>
      <xdr:spPr>
        <a:xfrm>
          <a:off x="0" y="36061560"/>
          <a:ext cx="9000" cy="0"/>
        </a:xfrm>
        <a:prstGeom prst="rect">
          <a:avLst/>
        </a:prstGeom>
        <a:ln w="0">
          <a:noFill/>
        </a:ln>
      </xdr:spPr>
    </xdr:pic>
    <xdr:clientData/>
  </xdr:twoCellAnchor>
  <xdr:twoCellAnchor editAs="oneCell">
    <xdr:from>
      <xdr:col>0</xdr:col>
      <xdr:colOff>0</xdr:colOff>
      <xdr:row>171</xdr:row>
      <xdr:rowOff>0</xdr:rowOff>
    </xdr:from>
    <xdr:to>
      <xdr:col>0</xdr:col>
      <xdr:colOff>9000</xdr:colOff>
      <xdr:row>171</xdr:row>
      <xdr:rowOff>0</xdr:rowOff>
    </xdr:to>
    <xdr:pic>
      <xdr:nvPicPr>
        <xdr:cNvPr id="1808" name="Imagem 1946" descr=""/>
        <xdr:cNvPicPr/>
      </xdr:nvPicPr>
      <xdr:blipFill>
        <a:blip r:embed="rId1806"/>
        <a:stretch/>
      </xdr:blipFill>
      <xdr:spPr>
        <a:xfrm>
          <a:off x="0" y="38138040"/>
          <a:ext cx="9000" cy="0"/>
        </a:xfrm>
        <a:prstGeom prst="rect">
          <a:avLst/>
        </a:prstGeom>
        <a:ln w="0">
          <a:noFill/>
        </a:ln>
      </xdr:spPr>
    </xdr:pic>
    <xdr:clientData/>
  </xdr:twoCellAnchor>
  <xdr:twoCellAnchor editAs="oneCell">
    <xdr:from>
      <xdr:col>0</xdr:col>
      <xdr:colOff>0</xdr:colOff>
      <xdr:row>173</xdr:row>
      <xdr:rowOff>0</xdr:rowOff>
    </xdr:from>
    <xdr:to>
      <xdr:col>0</xdr:col>
      <xdr:colOff>9000</xdr:colOff>
      <xdr:row>173</xdr:row>
      <xdr:rowOff>0</xdr:rowOff>
    </xdr:to>
    <xdr:pic>
      <xdr:nvPicPr>
        <xdr:cNvPr id="1809" name="Imagem 1947" descr=""/>
        <xdr:cNvPicPr/>
      </xdr:nvPicPr>
      <xdr:blipFill>
        <a:blip r:embed="rId1807"/>
        <a:stretch/>
      </xdr:blipFill>
      <xdr:spPr>
        <a:xfrm>
          <a:off x="0" y="38519280"/>
          <a:ext cx="9000" cy="0"/>
        </a:xfrm>
        <a:prstGeom prst="rect">
          <a:avLst/>
        </a:prstGeom>
        <a:ln w="0">
          <a:noFill/>
        </a:ln>
      </xdr:spPr>
    </xdr:pic>
    <xdr:clientData/>
  </xdr:twoCellAnchor>
  <xdr:twoCellAnchor editAs="oneCell">
    <xdr:from>
      <xdr:col>0</xdr:col>
      <xdr:colOff>0</xdr:colOff>
      <xdr:row>188</xdr:row>
      <xdr:rowOff>0</xdr:rowOff>
    </xdr:from>
    <xdr:to>
      <xdr:col>0</xdr:col>
      <xdr:colOff>9000</xdr:colOff>
      <xdr:row>188</xdr:row>
      <xdr:rowOff>0</xdr:rowOff>
    </xdr:to>
    <xdr:pic>
      <xdr:nvPicPr>
        <xdr:cNvPr id="1810" name="Imagem 1948" descr=""/>
        <xdr:cNvPicPr/>
      </xdr:nvPicPr>
      <xdr:blipFill>
        <a:blip r:embed="rId1808"/>
        <a:stretch/>
      </xdr:blipFill>
      <xdr:spPr>
        <a:xfrm>
          <a:off x="0" y="42519600"/>
          <a:ext cx="9000" cy="0"/>
        </a:xfrm>
        <a:prstGeom prst="rect">
          <a:avLst/>
        </a:prstGeom>
        <a:ln w="0">
          <a:noFill/>
        </a:ln>
      </xdr:spPr>
    </xdr:pic>
    <xdr:clientData/>
  </xdr:twoCellAnchor>
  <xdr:twoCellAnchor editAs="oneCell">
    <xdr:from>
      <xdr:col>0</xdr:col>
      <xdr:colOff>0</xdr:colOff>
      <xdr:row>233</xdr:row>
      <xdr:rowOff>0</xdr:rowOff>
    </xdr:from>
    <xdr:to>
      <xdr:col>0</xdr:col>
      <xdr:colOff>9000</xdr:colOff>
      <xdr:row>233</xdr:row>
      <xdr:rowOff>0</xdr:rowOff>
    </xdr:to>
    <xdr:pic>
      <xdr:nvPicPr>
        <xdr:cNvPr id="1811" name="Imagem 1949" descr=""/>
        <xdr:cNvPicPr/>
      </xdr:nvPicPr>
      <xdr:blipFill>
        <a:blip r:embed="rId1809"/>
        <a:stretch/>
      </xdr:blipFill>
      <xdr:spPr>
        <a:xfrm>
          <a:off x="0" y="53682840"/>
          <a:ext cx="9000" cy="0"/>
        </a:xfrm>
        <a:prstGeom prst="rect">
          <a:avLst/>
        </a:prstGeom>
        <a:ln w="0">
          <a:noFill/>
        </a:ln>
      </xdr:spPr>
    </xdr:pic>
    <xdr:clientData/>
  </xdr:twoCellAnchor>
  <xdr:twoCellAnchor editAs="oneCell">
    <xdr:from>
      <xdr:col>0</xdr:col>
      <xdr:colOff>0</xdr:colOff>
      <xdr:row>247</xdr:row>
      <xdr:rowOff>0</xdr:rowOff>
    </xdr:from>
    <xdr:to>
      <xdr:col>0</xdr:col>
      <xdr:colOff>9000</xdr:colOff>
      <xdr:row>247</xdr:row>
      <xdr:rowOff>0</xdr:rowOff>
    </xdr:to>
    <xdr:pic>
      <xdr:nvPicPr>
        <xdr:cNvPr id="1812" name="Imagem 1950" descr=""/>
        <xdr:cNvPicPr/>
      </xdr:nvPicPr>
      <xdr:blipFill>
        <a:blip r:embed="rId1810"/>
        <a:stretch/>
      </xdr:blipFill>
      <xdr:spPr>
        <a:xfrm>
          <a:off x="0" y="57150000"/>
          <a:ext cx="9000" cy="0"/>
        </a:xfrm>
        <a:prstGeom prst="rect">
          <a:avLst/>
        </a:prstGeom>
        <a:ln w="0">
          <a:noFill/>
        </a:ln>
      </xdr:spPr>
    </xdr:pic>
    <xdr:clientData/>
  </xdr:twoCellAnchor>
  <xdr:twoCellAnchor editAs="oneCell">
    <xdr:from>
      <xdr:col>0</xdr:col>
      <xdr:colOff>0</xdr:colOff>
      <xdr:row>249</xdr:row>
      <xdr:rowOff>0</xdr:rowOff>
    </xdr:from>
    <xdr:to>
      <xdr:col>0</xdr:col>
      <xdr:colOff>9000</xdr:colOff>
      <xdr:row>249</xdr:row>
      <xdr:rowOff>0</xdr:rowOff>
    </xdr:to>
    <xdr:pic>
      <xdr:nvPicPr>
        <xdr:cNvPr id="1813" name="Imagem 1951" descr=""/>
        <xdr:cNvPicPr/>
      </xdr:nvPicPr>
      <xdr:blipFill>
        <a:blip r:embed="rId1811"/>
        <a:stretch/>
      </xdr:blipFill>
      <xdr:spPr>
        <a:xfrm>
          <a:off x="0" y="57530880"/>
          <a:ext cx="9000" cy="0"/>
        </a:xfrm>
        <a:prstGeom prst="rect">
          <a:avLst/>
        </a:prstGeom>
        <a:ln w="0">
          <a:noFill/>
        </a:ln>
      </xdr:spPr>
    </xdr:pic>
    <xdr:clientData/>
  </xdr:twoCellAnchor>
  <xdr:twoCellAnchor editAs="oneCell">
    <xdr:from>
      <xdr:col>0</xdr:col>
      <xdr:colOff>0</xdr:colOff>
      <xdr:row>260</xdr:row>
      <xdr:rowOff>0</xdr:rowOff>
    </xdr:from>
    <xdr:to>
      <xdr:col>0</xdr:col>
      <xdr:colOff>9000</xdr:colOff>
      <xdr:row>260</xdr:row>
      <xdr:rowOff>0</xdr:rowOff>
    </xdr:to>
    <xdr:pic>
      <xdr:nvPicPr>
        <xdr:cNvPr id="1814" name="Imagem 1952" descr=""/>
        <xdr:cNvPicPr/>
      </xdr:nvPicPr>
      <xdr:blipFill>
        <a:blip r:embed="rId1812"/>
        <a:stretch/>
      </xdr:blipFill>
      <xdr:spPr>
        <a:xfrm>
          <a:off x="0" y="60121800"/>
          <a:ext cx="9000" cy="0"/>
        </a:xfrm>
        <a:prstGeom prst="rect">
          <a:avLst/>
        </a:prstGeom>
        <a:ln w="0">
          <a:noFill/>
        </a:ln>
      </xdr:spPr>
    </xdr:pic>
    <xdr:clientData/>
  </xdr:twoCellAnchor>
  <xdr:twoCellAnchor editAs="oneCell">
    <xdr:from>
      <xdr:col>0</xdr:col>
      <xdr:colOff>0</xdr:colOff>
      <xdr:row>287</xdr:row>
      <xdr:rowOff>0</xdr:rowOff>
    </xdr:from>
    <xdr:to>
      <xdr:col>0</xdr:col>
      <xdr:colOff>9000</xdr:colOff>
      <xdr:row>287</xdr:row>
      <xdr:rowOff>0</xdr:rowOff>
    </xdr:to>
    <xdr:pic>
      <xdr:nvPicPr>
        <xdr:cNvPr id="1815" name="Imagem 1953" descr=""/>
        <xdr:cNvPicPr/>
      </xdr:nvPicPr>
      <xdr:blipFill>
        <a:blip r:embed="rId1813"/>
        <a:stretch/>
      </xdr:blipFill>
      <xdr:spPr>
        <a:xfrm>
          <a:off x="0" y="66103560"/>
          <a:ext cx="9000" cy="0"/>
        </a:xfrm>
        <a:prstGeom prst="rect">
          <a:avLst/>
        </a:prstGeom>
        <a:ln w="0">
          <a:noFill/>
        </a:ln>
      </xdr:spPr>
    </xdr:pic>
    <xdr:clientData/>
  </xdr:twoCellAnchor>
  <xdr:twoCellAnchor editAs="oneCell">
    <xdr:from>
      <xdr:col>0</xdr:col>
      <xdr:colOff>0</xdr:colOff>
      <xdr:row>301</xdr:row>
      <xdr:rowOff>0</xdr:rowOff>
    </xdr:from>
    <xdr:to>
      <xdr:col>0</xdr:col>
      <xdr:colOff>9000</xdr:colOff>
      <xdr:row>301</xdr:row>
      <xdr:rowOff>0</xdr:rowOff>
    </xdr:to>
    <xdr:pic>
      <xdr:nvPicPr>
        <xdr:cNvPr id="1816" name="Imagem 1954" descr=""/>
        <xdr:cNvPicPr/>
      </xdr:nvPicPr>
      <xdr:blipFill>
        <a:blip r:embed="rId1814"/>
        <a:stretch/>
      </xdr:blipFill>
      <xdr:spPr>
        <a:xfrm>
          <a:off x="0" y="69227640"/>
          <a:ext cx="9000" cy="0"/>
        </a:xfrm>
        <a:prstGeom prst="rect">
          <a:avLst/>
        </a:prstGeom>
        <a:ln w="0">
          <a:noFill/>
        </a:ln>
      </xdr:spPr>
    </xdr:pic>
    <xdr:clientData/>
  </xdr:twoCellAnchor>
  <xdr:twoCellAnchor editAs="oneCell">
    <xdr:from>
      <xdr:col>0</xdr:col>
      <xdr:colOff>0</xdr:colOff>
      <xdr:row>314</xdr:row>
      <xdr:rowOff>0</xdr:rowOff>
    </xdr:from>
    <xdr:to>
      <xdr:col>0</xdr:col>
      <xdr:colOff>9000</xdr:colOff>
      <xdr:row>314</xdr:row>
      <xdr:rowOff>0</xdr:rowOff>
    </xdr:to>
    <xdr:pic>
      <xdr:nvPicPr>
        <xdr:cNvPr id="1817" name="Imagem 1955" descr=""/>
        <xdr:cNvPicPr/>
      </xdr:nvPicPr>
      <xdr:blipFill>
        <a:blip r:embed="rId1815"/>
        <a:stretch/>
      </xdr:blipFill>
      <xdr:spPr>
        <a:xfrm>
          <a:off x="0" y="72294840"/>
          <a:ext cx="9000" cy="0"/>
        </a:xfrm>
        <a:prstGeom prst="rect">
          <a:avLst/>
        </a:prstGeom>
        <a:ln w="0">
          <a:noFill/>
        </a:ln>
      </xdr:spPr>
    </xdr:pic>
    <xdr:clientData/>
  </xdr:twoCellAnchor>
  <xdr:twoCellAnchor editAs="oneCell">
    <xdr:from>
      <xdr:col>0</xdr:col>
      <xdr:colOff>0</xdr:colOff>
      <xdr:row>316</xdr:row>
      <xdr:rowOff>0</xdr:rowOff>
    </xdr:from>
    <xdr:to>
      <xdr:col>0</xdr:col>
      <xdr:colOff>9000</xdr:colOff>
      <xdr:row>316</xdr:row>
      <xdr:rowOff>0</xdr:rowOff>
    </xdr:to>
    <xdr:pic>
      <xdr:nvPicPr>
        <xdr:cNvPr id="1818" name="Imagem 1956" descr=""/>
        <xdr:cNvPicPr/>
      </xdr:nvPicPr>
      <xdr:blipFill>
        <a:blip r:embed="rId1816"/>
        <a:stretch/>
      </xdr:blipFill>
      <xdr:spPr>
        <a:xfrm>
          <a:off x="0" y="72675720"/>
          <a:ext cx="9000" cy="0"/>
        </a:xfrm>
        <a:prstGeom prst="rect">
          <a:avLst/>
        </a:prstGeom>
        <a:ln w="0">
          <a:noFill/>
        </a:ln>
      </xdr:spPr>
    </xdr:pic>
    <xdr:clientData/>
  </xdr:twoCellAnchor>
  <xdr:twoCellAnchor editAs="oneCell">
    <xdr:from>
      <xdr:col>0</xdr:col>
      <xdr:colOff>0</xdr:colOff>
      <xdr:row>330</xdr:row>
      <xdr:rowOff>0</xdr:rowOff>
    </xdr:from>
    <xdr:to>
      <xdr:col>0</xdr:col>
      <xdr:colOff>9000</xdr:colOff>
      <xdr:row>330</xdr:row>
      <xdr:rowOff>0</xdr:rowOff>
    </xdr:to>
    <xdr:pic>
      <xdr:nvPicPr>
        <xdr:cNvPr id="1819" name="Imagem 1957" descr=""/>
        <xdr:cNvPicPr/>
      </xdr:nvPicPr>
      <xdr:blipFill>
        <a:blip r:embed="rId1817"/>
        <a:stretch/>
      </xdr:blipFill>
      <xdr:spPr>
        <a:xfrm>
          <a:off x="0" y="75799800"/>
          <a:ext cx="9000" cy="0"/>
        </a:xfrm>
        <a:prstGeom prst="rect">
          <a:avLst/>
        </a:prstGeom>
        <a:ln w="0">
          <a:noFill/>
        </a:ln>
      </xdr:spPr>
    </xdr:pic>
    <xdr:clientData/>
  </xdr:twoCellAnchor>
  <xdr:twoCellAnchor editAs="oneCell">
    <xdr:from>
      <xdr:col>0</xdr:col>
      <xdr:colOff>0</xdr:colOff>
      <xdr:row>373</xdr:row>
      <xdr:rowOff>0</xdr:rowOff>
    </xdr:from>
    <xdr:to>
      <xdr:col>0</xdr:col>
      <xdr:colOff>9000</xdr:colOff>
      <xdr:row>373</xdr:row>
      <xdr:rowOff>0</xdr:rowOff>
    </xdr:to>
    <xdr:pic>
      <xdr:nvPicPr>
        <xdr:cNvPr id="1820" name="Imagem 1958" descr=""/>
        <xdr:cNvPicPr/>
      </xdr:nvPicPr>
      <xdr:blipFill>
        <a:blip r:embed="rId1818"/>
        <a:stretch/>
      </xdr:blipFill>
      <xdr:spPr>
        <a:xfrm>
          <a:off x="0" y="86487120"/>
          <a:ext cx="9000" cy="0"/>
        </a:xfrm>
        <a:prstGeom prst="rect">
          <a:avLst/>
        </a:prstGeom>
        <a:ln w="0">
          <a:noFill/>
        </a:ln>
      </xdr:spPr>
    </xdr:pic>
    <xdr:clientData/>
  </xdr:twoCellAnchor>
  <xdr:twoCellAnchor editAs="oneCell">
    <xdr:from>
      <xdr:col>0</xdr:col>
      <xdr:colOff>0</xdr:colOff>
      <xdr:row>386</xdr:row>
      <xdr:rowOff>0</xdr:rowOff>
    </xdr:from>
    <xdr:to>
      <xdr:col>0</xdr:col>
      <xdr:colOff>9000</xdr:colOff>
      <xdr:row>386</xdr:row>
      <xdr:rowOff>0</xdr:rowOff>
    </xdr:to>
    <xdr:pic>
      <xdr:nvPicPr>
        <xdr:cNvPr id="1821" name="Imagem 1959" descr=""/>
        <xdr:cNvPicPr/>
      </xdr:nvPicPr>
      <xdr:blipFill>
        <a:blip r:embed="rId1819"/>
        <a:stretch/>
      </xdr:blipFill>
      <xdr:spPr>
        <a:xfrm>
          <a:off x="0" y="89687520"/>
          <a:ext cx="9000" cy="0"/>
        </a:xfrm>
        <a:prstGeom prst="rect">
          <a:avLst/>
        </a:prstGeom>
        <a:ln w="0">
          <a:noFill/>
        </a:ln>
      </xdr:spPr>
    </xdr:pic>
    <xdr:clientData/>
  </xdr:twoCellAnchor>
  <xdr:twoCellAnchor editAs="oneCell">
    <xdr:from>
      <xdr:col>0</xdr:col>
      <xdr:colOff>0</xdr:colOff>
      <xdr:row>411</xdr:row>
      <xdr:rowOff>0</xdr:rowOff>
    </xdr:from>
    <xdr:to>
      <xdr:col>0</xdr:col>
      <xdr:colOff>9000</xdr:colOff>
      <xdr:row>411</xdr:row>
      <xdr:rowOff>0</xdr:rowOff>
    </xdr:to>
    <xdr:pic>
      <xdr:nvPicPr>
        <xdr:cNvPr id="1822" name="Imagem 1960" descr=""/>
        <xdr:cNvPicPr/>
      </xdr:nvPicPr>
      <xdr:blipFill>
        <a:blip r:embed="rId1820"/>
        <a:stretch/>
      </xdr:blipFill>
      <xdr:spPr>
        <a:xfrm>
          <a:off x="0" y="95135760"/>
          <a:ext cx="9000" cy="0"/>
        </a:xfrm>
        <a:prstGeom prst="rect">
          <a:avLst/>
        </a:prstGeom>
        <a:ln w="0">
          <a:noFill/>
        </a:ln>
      </xdr:spPr>
    </xdr:pic>
    <xdr:clientData/>
  </xdr:twoCellAnchor>
  <xdr:twoCellAnchor editAs="oneCell">
    <xdr:from>
      <xdr:col>0</xdr:col>
      <xdr:colOff>0</xdr:colOff>
      <xdr:row>425</xdr:row>
      <xdr:rowOff>0</xdr:rowOff>
    </xdr:from>
    <xdr:to>
      <xdr:col>0</xdr:col>
      <xdr:colOff>9000</xdr:colOff>
      <xdr:row>425</xdr:row>
      <xdr:rowOff>0</xdr:rowOff>
    </xdr:to>
    <xdr:pic>
      <xdr:nvPicPr>
        <xdr:cNvPr id="1823" name="Imagem 1961" descr=""/>
        <xdr:cNvPicPr/>
      </xdr:nvPicPr>
      <xdr:blipFill>
        <a:blip r:embed="rId1821"/>
        <a:stretch/>
      </xdr:blipFill>
      <xdr:spPr>
        <a:xfrm>
          <a:off x="0" y="98317080"/>
          <a:ext cx="9000" cy="0"/>
        </a:xfrm>
        <a:prstGeom prst="rect">
          <a:avLst/>
        </a:prstGeom>
        <a:ln w="0">
          <a:noFill/>
        </a:ln>
      </xdr:spPr>
    </xdr:pic>
    <xdr:clientData/>
  </xdr:twoCellAnchor>
  <xdr:twoCellAnchor editAs="oneCell">
    <xdr:from>
      <xdr:col>0</xdr:col>
      <xdr:colOff>0</xdr:colOff>
      <xdr:row>436</xdr:row>
      <xdr:rowOff>0</xdr:rowOff>
    </xdr:from>
    <xdr:to>
      <xdr:col>0</xdr:col>
      <xdr:colOff>9000</xdr:colOff>
      <xdr:row>436</xdr:row>
      <xdr:rowOff>0</xdr:rowOff>
    </xdr:to>
    <xdr:pic>
      <xdr:nvPicPr>
        <xdr:cNvPr id="1824" name="Imagem 1962" descr=""/>
        <xdr:cNvPicPr/>
      </xdr:nvPicPr>
      <xdr:blipFill>
        <a:blip r:embed="rId1822"/>
        <a:stretch/>
      </xdr:blipFill>
      <xdr:spPr>
        <a:xfrm>
          <a:off x="0" y="101060280"/>
          <a:ext cx="9000" cy="0"/>
        </a:xfrm>
        <a:prstGeom prst="rect">
          <a:avLst/>
        </a:prstGeom>
        <a:ln w="0">
          <a:noFill/>
        </a:ln>
      </xdr:spPr>
    </xdr:pic>
    <xdr:clientData/>
  </xdr:twoCellAnchor>
  <xdr:twoCellAnchor editAs="oneCell">
    <xdr:from>
      <xdr:col>0</xdr:col>
      <xdr:colOff>0</xdr:colOff>
      <xdr:row>438</xdr:row>
      <xdr:rowOff>0</xdr:rowOff>
    </xdr:from>
    <xdr:to>
      <xdr:col>0</xdr:col>
      <xdr:colOff>9000</xdr:colOff>
      <xdr:row>438</xdr:row>
      <xdr:rowOff>0</xdr:rowOff>
    </xdr:to>
    <xdr:pic>
      <xdr:nvPicPr>
        <xdr:cNvPr id="1825" name="Imagem 1963" descr=""/>
        <xdr:cNvPicPr/>
      </xdr:nvPicPr>
      <xdr:blipFill>
        <a:blip r:embed="rId1823"/>
        <a:stretch/>
      </xdr:blipFill>
      <xdr:spPr>
        <a:xfrm>
          <a:off x="0" y="101441160"/>
          <a:ext cx="9000" cy="0"/>
        </a:xfrm>
        <a:prstGeom prst="rect">
          <a:avLst/>
        </a:prstGeom>
        <a:ln w="0">
          <a:noFill/>
        </a:ln>
      </xdr:spPr>
    </xdr:pic>
    <xdr:clientData/>
  </xdr:twoCellAnchor>
  <xdr:twoCellAnchor editAs="oneCell">
    <xdr:from>
      <xdr:col>0</xdr:col>
      <xdr:colOff>0</xdr:colOff>
      <xdr:row>455</xdr:row>
      <xdr:rowOff>0</xdr:rowOff>
    </xdr:from>
    <xdr:to>
      <xdr:col>0</xdr:col>
      <xdr:colOff>9000</xdr:colOff>
      <xdr:row>455</xdr:row>
      <xdr:rowOff>0</xdr:rowOff>
    </xdr:to>
    <xdr:pic>
      <xdr:nvPicPr>
        <xdr:cNvPr id="1826" name="Imagem 1964" descr=""/>
        <xdr:cNvPicPr/>
      </xdr:nvPicPr>
      <xdr:blipFill>
        <a:blip r:embed="rId1824"/>
        <a:stretch/>
      </xdr:blipFill>
      <xdr:spPr>
        <a:xfrm>
          <a:off x="0" y="105480000"/>
          <a:ext cx="9000" cy="0"/>
        </a:xfrm>
        <a:prstGeom prst="rect">
          <a:avLst/>
        </a:prstGeom>
        <a:ln w="0">
          <a:noFill/>
        </a:ln>
      </xdr:spPr>
    </xdr:pic>
    <xdr:clientData/>
  </xdr:twoCellAnchor>
  <xdr:twoCellAnchor editAs="oneCell">
    <xdr:from>
      <xdr:col>0</xdr:col>
      <xdr:colOff>0</xdr:colOff>
      <xdr:row>467</xdr:row>
      <xdr:rowOff>0</xdr:rowOff>
    </xdr:from>
    <xdr:to>
      <xdr:col>0</xdr:col>
      <xdr:colOff>9000</xdr:colOff>
      <xdr:row>467</xdr:row>
      <xdr:rowOff>0</xdr:rowOff>
    </xdr:to>
    <xdr:pic>
      <xdr:nvPicPr>
        <xdr:cNvPr id="1827" name="Imagem 1965" descr=""/>
        <xdr:cNvPicPr/>
      </xdr:nvPicPr>
      <xdr:blipFill>
        <a:blip r:embed="rId1825"/>
        <a:stretch/>
      </xdr:blipFill>
      <xdr:spPr>
        <a:xfrm>
          <a:off x="0" y="107994600"/>
          <a:ext cx="9000" cy="0"/>
        </a:xfrm>
        <a:prstGeom prst="rect">
          <a:avLst/>
        </a:prstGeom>
        <a:ln w="0">
          <a:noFill/>
        </a:ln>
      </xdr:spPr>
    </xdr:pic>
    <xdr:clientData/>
  </xdr:twoCellAnchor>
  <xdr:twoCellAnchor editAs="oneCell">
    <xdr:from>
      <xdr:col>0</xdr:col>
      <xdr:colOff>0</xdr:colOff>
      <xdr:row>483</xdr:row>
      <xdr:rowOff>0</xdr:rowOff>
    </xdr:from>
    <xdr:to>
      <xdr:col>0</xdr:col>
      <xdr:colOff>9000</xdr:colOff>
      <xdr:row>483</xdr:row>
      <xdr:rowOff>0</xdr:rowOff>
    </xdr:to>
    <xdr:pic>
      <xdr:nvPicPr>
        <xdr:cNvPr id="1828" name="Imagem 1966" descr=""/>
        <xdr:cNvPicPr/>
      </xdr:nvPicPr>
      <xdr:blipFill>
        <a:blip r:embed="rId1826"/>
        <a:stretch/>
      </xdr:blipFill>
      <xdr:spPr>
        <a:xfrm>
          <a:off x="0" y="111633120"/>
          <a:ext cx="9000" cy="0"/>
        </a:xfrm>
        <a:prstGeom prst="rect">
          <a:avLst/>
        </a:prstGeom>
        <a:ln w="0">
          <a:noFill/>
        </a:ln>
      </xdr:spPr>
    </xdr:pic>
    <xdr:clientData/>
  </xdr:twoCellAnchor>
  <xdr:twoCellAnchor editAs="oneCell">
    <xdr:from>
      <xdr:col>0</xdr:col>
      <xdr:colOff>0</xdr:colOff>
      <xdr:row>499</xdr:row>
      <xdr:rowOff>0</xdr:rowOff>
    </xdr:from>
    <xdr:to>
      <xdr:col>0</xdr:col>
      <xdr:colOff>9000</xdr:colOff>
      <xdr:row>499</xdr:row>
      <xdr:rowOff>0</xdr:rowOff>
    </xdr:to>
    <xdr:pic>
      <xdr:nvPicPr>
        <xdr:cNvPr id="1829" name="Imagem 1967" descr=""/>
        <xdr:cNvPicPr/>
      </xdr:nvPicPr>
      <xdr:blipFill>
        <a:blip r:embed="rId1827"/>
        <a:stretch/>
      </xdr:blipFill>
      <xdr:spPr>
        <a:xfrm>
          <a:off x="0" y="115481160"/>
          <a:ext cx="9000" cy="0"/>
        </a:xfrm>
        <a:prstGeom prst="rect">
          <a:avLst/>
        </a:prstGeom>
        <a:ln w="0">
          <a:noFill/>
        </a:ln>
      </xdr:spPr>
    </xdr:pic>
    <xdr:clientData/>
  </xdr:twoCellAnchor>
  <xdr:twoCellAnchor editAs="oneCell">
    <xdr:from>
      <xdr:col>0</xdr:col>
      <xdr:colOff>0</xdr:colOff>
      <xdr:row>511</xdr:row>
      <xdr:rowOff>0</xdr:rowOff>
    </xdr:from>
    <xdr:to>
      <xdr:col>0</xdr:col>
      <xdr:colOff>9000</xdr:colOff>
      <xdr:row>511</xdr:row>
      <xdr:rowOff>0</xdr:rowOff>
    </xdr:to>
    <xdr:pic>
      <xdr:nvPicPr>
        <xdr:cNvPr id="1830" name="Imagem 1968" descr=""/>
        <xdr:cNvPicPr/>
      </xdr:nvPicPr>
      <xdr:blipFill>
        <a:blip r:embed="rId1828"/>
        <a:stretch/>
      </xdr:blipFill>
      <xdr:spPr>
        <a:xfrm>
          <a:off x="0" y="118414800"/>
          <a:ext cx="9000" cy="0"/>
        </a:xfrm>
        <a:prstGeom prst="rect">
          <a:avLst/>
        </a:prstGeom>
        <a:ln w="0">
          <a:noFill/>
        </a:ln>
      </xdr:spPr>
    </xdr:pic>
    <xdr:clientData/>
  </xdr:twoCellAnchor>
  <xdr:twoCellAnchor editAs="oneCell">
    <xdr:from>
      <xdr:col>0</xdr:col>
      <xdr:colOff>0</xdr:colOff>
      <xdr:row>523</xdr:row>
      <xdr:rowOff>0</xdr:rowOff>
    </xdr:from>
    <xdr:to>
      <xdr:col>0</xdr:col>
      <xdr:colOff>9000</xdr:colOff>
      <xdr:row>523</xdr:row>
      <xdr:rowOff>0</xdr:rowOff>
    </xdr:to>
    <xdr:pic>
      <xdr:nvPicPr>
        <xdr:cNvPr id="1831" name="Imagem 1969" descr=""/>
        <xdr:cNvPicPr/>
      </xdr:nvPicPr>
      <xdr:blipFill>
        <a:blip r:embed="rId1829"/>
        <a:stretch/>
      </xdr:blipFill>
      <xdr:spPr>
        <a:xfrm>
          <a:off x="0" y="121348440"/>
          <a:ext cx="9000" cy="0"/>
        </a:xfrm>
        <a:prstGeom prst="rect">
          <a:avLst/>
        </a:prstGeom>
        <a:ln w="0">
          <a:noFill/>
        </a:ln>
      </xdr:spPr>
    </xdr:pic>
    <xdr:clientData/>
  </xdr:twoCellAnchor>
  <xdr:twoCellAnchor editAs="oneCell">
    <xdr:from>
      <xdr:col>0</xdr:col>
      <xdr:colOff>0</xdr:colOff>
      <xdr:row>535</xdr:row>
      <xdr:rowOff>0</xdr:rowOff>
    </xdr:from>
    <xdr:to>
      <xdr:col>0</xdr:col>
      <xdr:colOff>9000</xdr:colOff>
      <xdr:row>535</xdr:row>
      <xdr:rowOff>0</xdr:rowOff>
    </xdr:to>
    <xdr:pic>
      <xdr:nvPicPr>
        <xdr:cNvPr id="1832" name="Imagem 1970" descr=""/>
        <xdr:cNvPicPr/>
      </xdr:nvPicPr>
      <xdr:blipFill>
        <a:blip r:embed="rId1830"/>
        <a:stretch/>
      </xdr:blipFill>
      <xdr:spPr>
        <a:xfrm>
          <a:off x="0" y="124282080"/>
          <a:ext cx="9000" cy="0"/>
        </a:xfrm>
        <a:prstGeom prst="rect">
          <a:avLst/>
        </a:prstGeom>
        <a:ln w="0">
          <a:noFill/>
        </a:ln>
      </xdr:spPr>
    </xdr:pic>
    <xdr:clientData/>
  </xdr:twoCellAnchor>
  <xdr:twoCellAnchor editAs="oneCell">
    <xdr:from>
      <xdr:col>0</xdr:col>
      <xdr:colOff>0</xdr:colOff>
      <xdr:row>551</xdr:row>
      <xdr:rowOff>0</xdr:rowOff>
    </xdr:from>
    <xdr:to>
      <xdr:col>0</xdr:col>
      <xdr:colOff>9000</xdr:colOff>
      <xdr:row>551</xdr:row>
      <xdr:rowOff>0</xdr:rowOff>
    </xdr:to>
    <xdr:pic>
      <xdr:nvPicPr>
        <xdr:cNvPr id="1833" name="Imagem 1971" descr=""/>
        <xdr:cNvPicPr/>
      </xdr:nvPicPr>
      <xdr:blipFill>
        <a:blip r:embed="rId1831"/>
        <a:stretch/>
      </xdr:blipFill>
      <xdr:spPr>
        <a:xfrm>
          <a:off x="0" y="127996920"/>
          <a:ext cx="9000" cy="0"/>
        </a:xfrm>
        <a:prstGeom prst="rect">
          <a:avLst/>
        </a:prstGeom>
        <a:ln w="0">
          <a:noFill/>
        </a:ln>
      </xdr:spPr>
    </xdr:pic>
    <xdr:clientData/>
  </xdr:twoCellAnchor>
  <xdr:twoCellAnchor editAs="oneCell">
    <xdr:from>
      <xdr:col>0</xdr:col>
      <xdr:colOff>0</xdr:colOff>
      <xdr:row>567</xdr:row>
      <xdr:rowOff>0</xdr:rowOff>
    </xdr:from>
    <xdr:to>
      <xdr:col>0</xdr:col>
      <xdr:colOff>9000</xdr:colOff>
      <xdr:row>567</xdr:row>
      <xdr:rowOff>0</xdr:rowOff>
    </xdr:to>
    <xdr:pic>
      <xdr:nvPicPr>
        <xdr:cNvPr id="1834" name="Imagem 1972" descr=""/>
        <xdr:cNvPicPr/>
      </xdr:nvPicPr>
      <xdr:blipFill>
        <a:blip r:embed="rId1832"/>
        <a:stretch/>
      </xdr:blipFill>
      <xdr:spPr>
        <a:xfrm>
          <a:off x="0" y="131711760"/>
          <a:ext cx="9000" cy="0"/>
        </a:xfrm>
        <a:prstGeom prst="rect">
          <a:avLst/>
        </a:prstGeom>
        <a:ln w="0">
          <a:noFill/>
        </a:ln>
      </xdr:spPr>
    </xdr:pic>
    <xdr:clientData/>
  </xdr:twoCellAnchor>
  <xdr:twoCellAnchor editAs="oneCell">
    <xdr:from>
      <xdr:col>0</xdr:col>
      <xdr:colOff>0</xdr:colOff>
      <xdr:row>580</xdr:row>
      <xdr:rowOff>0</xdr:rowOff>
    </xdr:from>
    <xdr:to>
      <xdr:col>0</xdr:col>
      <xdr:colOff>9000</xdr:colOff>
      <xdr:row>580</xdr:row>
      <xdr:rowOff>0</xdr:rowOff>
    </xdr:to>
    <xdr:pic>
      <xdr:nvPicPr>
        <xdr:cNvPr id="1835" name="Imagem 1973" descr=""/>
        <xdr:cNvPicPr/>
      </xdr:nvPicPr>
      <xdr:blipFill>
        <a:blip r:embed="rId1833"/>
        <a:stretch/>
      </xdr:blipFill>
      <xdr:spPr>
        <a:xfrm>
          <a:off x="0" y="134702640"/>
          <a:ext cx="9000" cy="0"/>
        </a:xfrm>
        <a:prstGeom prst="rect">
          <a:avLst/>
        </a:prstGeom>
        <a:ln w="0">
          <a:noFill/>
        </a:ln>
      </xdr:spPr>
    </xdr:pic>
    <xdr:clientData/>
  </xdr:twoCellAnchor>
  <xdr:twoCellAnchor editAs="oneCell">
    <xdr:from>
      <xdr:col>0</xdr:col>
      <xdr:colOff>0</xdr:colOff>
      <xdr:row>593</xdr:row>
      <xdr:rowOff>0</xdr:rowOff>
    </xdr:from>
    <xdr:to>
      <xdr:col>0</xdr:col>
      <xdr:colOff>9000</xdr:colOff>
      <xdr:row>593</xdr:row>
      <xdr:rowOff>0</xdr:rowOff>
    </xdr:to>
    <xdr:pic>
      <xdr:nvPicPr>
        <xdr:cNvPr id="1836" name="Imagem 1974" descr=""/>
        <xdr:cNvPicPr/>
      </xdr:nvPicPr>
      <xdr:blipFill>
        <a:blip r:embed="rId1834"/>
        <a:stretch/>
      </xdr:blipFill>
      <xdr:spPr>
        <a:xfrm>
          <a:off x="0" y="137693520"/>
          <a:ext cx="9000" cy="0"/>
        </a:xfrm>
        <a:prstGeom prst="rect">
          <a:avLst/>
        </a:prstGeom>
        <a:ln w="0">
          <a:noFill/>
        </a:ln>
      </xdr:spPr>
    </xdr:pic>
    <xdr:clientData/>
  </xdr:twoCellAnchor>
  <xdr:twoCellAnchor editAs="oneCell">
    <xdr:from>
      <xdr:col>0</xdr:col>
      <xdr:colOff>0</xdr:colOff>
      <xdr:row>606</xdr:row>
      <xdr:rowOff>0</xdr:rowOff>
    </xdr:from>
    <xdr:to>
      <xdr:col>0</xdr:col>
      <xdr:colOff>9000</xdr:colOff>
      <xdr:row>606</xdr:row>
      <xdr:rowOff>0</xdr:rowOff>
    </xdr:to>
    <xdr:pic>
      <xdr:nvPicPr>
        <xdr:cNvPr id="1837" name="Imagem 1975" descr=""/>
        <xdr:cNvPicPr/>
      </xdr:nvPicPr>
      <xdr:blipFill>
        <a:blip r:embed="rId1835"/>
        <a:stretch/>
      </xdr:blipFill>
      <xdr:spPr>
        <a:xfrm>
          <a:off x="0" y="140684400"/>
          <a:ext cx="9000" cy="0"/>
        </a:xfrm>
        <a:prstGeom prst="rect">
          <a:avLst/>
        </a:prstGeom>
        <a:ln w="0">
          <a:noFill/>
        </a:ln>
      </xdr:spPr>
    </xdr:pic>
    <xdr:clientData/>
  </xdr:twoCellAnchor>
  <xdr:twoCellAnchor editAs="oneCell">
    <xdr:from>
      <xdr:col>0</xdr:col>
      <xdr:colOff>0</xdr:colOff>
      <xdr:row>619</xdr:row>
      <xdr:rowOff>0</xdr:rowOff>
    </xdr:from>
    <xdr:to>
      <xdr:col>0</xdr:col>
      <xdr:colOff>9000</xdr:colOff>
      <xdr:row>619</xdr:row>
      <xdr:rowOff>0</xdr:rowOff>
    </xdr:to>
    <xdr:pic>
      <xdr:nvPicPr>
        <xdr:cNvPr id="1838" name="Imagem 1976" descr=""/>
        <xdr:cNvPicPr/>
      </xdr:nvPicPr>
      <xdr:blipFill>
        <a:blip r:embed="rId1836"/>
        <a:stretch/>
      </xdr:blipFill>
      <xdr:spPr>
        <a:xfrm>
          <a:off x="0" y="143675280"/>
          <a:ext cx="9000" cy="0"/>
        </a:xfrm>
        <a:prstGeom prst="rect">
          <a:avLst/>
        </a:prstGeom>
        <a:ln w="0">
          <a:noFill/>
        </a:ln>
      </xdr:spPr>
    </xdr:pic>
    <xdr:clientData/>
  </xdr:twoCellAnchor>
  <xdr:twoCellAnchor editAs="oneCell">
    <xdr:from>
      <xdr:col>0</xdr:col>
      <xdr:colOff>0</xdr:colOff>
      <xdr:row>640</xdr:row>
      <xdr:rowOff>0</xdr:rowOff>
    </xdr:from>
    <xdr:to>
      <xdr:col>0</xdr:col>
      <xdr:colOff>9000</xdr:colOff>
      <xdr:row>640</xdr:row>
      <xdr:rowOff>0</xdr:rowOff>
    </xdr:to>
    <xdr:pic>
      <xdr:nvPicPr>
        <xdr:cNvPr id="1839" name="Imagem 1977" descr=""/>
        <xdr:cNvPicPr/>
      </xdr:nvPicPr>
      <xdr:blipFill>
        <a:blip r:embed="rId1837"/>
        <a:stretch/>
      </xdr:blipFill>
      <xdr:spPr>
        <a:xfrm>
          <a:off x="0" y="149009040"/>
          <a:ext cx="9000" cy="0"/>
        </a:xfrm>
        <a:prstGeom prst="rect">
          <a:avLst/>
        </a:prstGeom>
        <a:ln w="0">
          <a:noFill/>
        </a:ln>
      </xdr:spPr>
    </xdr:pic>
    <xdr:clientData/>
  </xdr:twoCellAnchor>
  <xdr:twoCellAnchor editAs="oneCell">
    <xdr:from>
      <xdr:col>0</xdr:col>
      <xdr:colOff>0</xdr:colOff>
      <xdr:row>651</xdr:row>
      <xdr:rowOff>0</xdr:rowOff>
    </xdr:from>
    <xdr:to>
      <xdr:col>0</xdr:col>
      <xdr:colOff>9000</xdr:colOff>
      <xdr:row>651</xdr:row>
      <xdr:rowOff>0</xdr:rowOff>
    </xdr:to>
    <xdr:pic>
      <xdr:nvPicPr>
        <xdr:cNvPr id="1840" name="Imagem 1978" descr=""/>
        <xdr:cNvPicPr/>
      </xdr:nvPicPr>
      <xdr:blipFill>
        <a:blip r:embed="rId1838"/>
        <a:stretch/>
      </xdr:blipFill>
      <xdr:spPr>
        <a:xfrm>
          <a:off x="0" y="151676280"/>
          <a:ext cx="9000" cy="0"/>
        </a:xfrm>
        <a:prstGeom prst="rect">
          <a:avLst/>
        </a:prstGeom>
        <a:ln w="0">
          <a:noFill/>
        </a:ln>
      </xdr:spPr>
    </xdr:pic>
    <xdr:clientData/>
  </xdr:twoCellAnchor>
  <xdr:twoCellAnchor editAs="oneCell">
    <xdr:from>
      <xdr:col>0</xdr:col>
      <xdr:colOff>0</xdr:colOff>
      <xdr:row>662</xdr:row>
      <xdr:rowOff>0</xdr:rowOff>
    </xdr:from>
    <xdr:to>
      <xdr:col>0</xdr:col>
      <xdr:colOff>9000</xdr:colOff>
      <xdr:row>662</xdr:row>
      <xdr:rowOff>0</xdr:rowOff>
    </xdr:to>
    <xdr:pic>
      <xdr:nvPicPr>
        <xdr:cNvPr id="1841" name="Imagem 1979" descr=""/>
        <xdr:cNvPicPr/>
      </xdr:nvPicPr>
      <xdr:blipFill>
        <a:blip r:embed="rId1839"/>
        <a:stretch/>
      </xdr:blipFill>
      <xdr:spPr>
        <a:xfrm>
          <a:off x="0" y="154343160"/>
          <a:ext cx="9000" cy="0"/>
        </a:xfrm>
        <a:prstGeom prst="rect">
          <a:avLst/>
        </a:prstGeom>
        <a:ln w="0">
          <a:noFill/>
        </a:ln>
      </xdr:spPr>
    </xdr:pic>
    <xdr:clientData/>
  </xdr:twoCellAnchor>
  <xdr:twoCellAnchor editAs="oneCell">
    <xdr:from>
      <xdr:col>0</xdr:col>
      <xdr:colOff>0</xdr:colOff>
      <xdr:row>673</xdr:row>
      <xdr:rowOff>0</xdr:rowOff>
    </xdr:from>
    <xdr:to>
      <xdr:col>0</xdr:col>
      <xdr:colOff>9000</xdr:colOff>
      <xdr:row>673</xdr:row>
      <xdr:rowOff>0</xdr:rowOff>
    </xdr:to>
    <xdr:pic>
      <xdr:nvPicPr>
        <xdr:cNvPr id="1842" name="Imagem 1980" descr=""/>
        <xdr:cNvPicPr/>
      </xdr:nvPicPr>
      <xdr:blipFill>
        <a:blip r:embed="rId1840"/>
        <a:stretch/>
      </xdr:blipFill>
      <xdr:spPr>
        <a:xfrm>
          <a:off x="0" y="156743280"/>
          <a:ext cx="9000" cy="0"/>
        </a:xfrm>
        <a:prstGeom prst="rect">
          <a:avLst/>
        </a:prstGeom>
        <a:ln w="0">
          <a:noFill/>
        </a:ln>
      </xdr:spPr>
    </xdr:pic>
    <xdr:clientData/>
  </xdr:twoCellAnchor>
  <xdr:twoCellAnchor editAs="oneCell">
    <xdr:from>
      <xdr:col>0</xdr:col>
      <xdr:colOff>0</xdr:colOff>
      <xdr:row>685</xdr:row>
      <xdr:rowOff>0</xdr:rowOff>
    </xdr:from>
    <xdr:to>
      <xdr:col>0</xdr:col>
      <xdr:colOff>9000</xdr:colOff>
      <xdr:row>685</xdr:row>
      <xdr:rowOff>0</xdr:rowOff>
    </xdr:to>
    <xdr:pic>
      <xdr:nvPicPr>
        <xdr:cNvPr id="1843" name="Imagem 1981" descr=""/>
        <xdr:cNvPicPr/>
      </xdr:nvPicPr>
      <xdr:blipFill>
        <a:blip r:embed="rId1841"/>
        <a:stretch/>
      </xdr:blipFill>
      <xdr:spPr>
        <a:xfrm>
          <a:off x="0" y="159677280"/>
          <a:ext cx="9000" cy="0"/>
        </a:xfrm>
        <a:prstGeom prst="rect">
          <a:avLst/>
        </a:prstGeom>
        <a:ln w="0">
          <a:noFill/>
        </a:ln>
      </xdr:spPr>
    </xdr:pic>
    <xdr:clientData/>
  </xdr:twoCellAnchor>
  <xdr:twoCellAnchor editAs="oneCell">
    <xdr:from>
      <xdr:col>0</xdr:col>
      <xdr:colOff>0</xdr:colOff>
      <xdr:row>696</xdr:row>
      <xdr:rowOff>0</xdr:rowOff>
    </xdr:from>
    <xdr:to>
      <xdr:col>0</xdr:col>
      <xdr:colOff>9000</xdr:colOff>
      <xdr:row>696</xdr:row>
      <xdr:rowOff>0</xdr:rowOff>
    </xdr:to>
    <xdr:pic>
      <xdr:nvPicPr>
        <xdr:cNvPr id="1844" name="Imagem 1982" descr=""/>
        <xdr:cNvPicPr/>
      </xdr:nvPicPr>
      <xdr:blipFill>
        <a:blip r:embed="rId1842"/>
        <a:stretch/>
      </xdr:blipFill>
      <xdr:spPr>
        <a:xfrm>
          <a:off x="0" y="162134640"/>
          <a:ext cx="9000" cy="0"/>
        </a:xfrm>
        <a:prstGeom prst="rect">
          <a:avLst/>
        </a:prstGeom>
        <a:ln w="0">
          <a:noFill/>
        </a:ln>
      </xdr:spPr>
    </xdr:pic>
    <xdr:clientData/>
  </xdr:twoCellAnchor>
  <xdr:twoCellAnchor editAs="oneCell">
    <xdr:from>
      <xdr:col>0</xdr:col>
      <xdr:colOff>0</xdr:colOff>
      <xdr:row>707</xdr:row>
      <xdr:rowOff>0</xdr:rowOff>
    </xdr:from>
    <xdr:to>
      <xdr:col>0</xdr:col>
      <xdr:colOff>9000</xdr:colOff>
      <xdr:row>707</xdr:row>
      <xdr:rowOff>0</xdr:rowOff>
    </xdr:to>
    <xdr:pic>
      <xdr:nvPicPr>
        <xdr:cNvPr id="1845" name="Imagem 1715" descr=""/>
        <xdr:cNvPicPr/>
      </xdr:nvPicPr>
      <xdr:blipFill>
        <a:blip r:embed="rId1843"/>
        <a:stretch/>
      </xdr:blipFill>
      <xdr:spPr>
        <a:xfrm>
          <a:off x="0" y="164382480"/>
          <a:ext cx="9000" cy="0"/>
        </a:xfrm>
        <a:prstGeom prst="rect">
          <a:avLst/>
        </a:prstGeom>
        <a:ln w="0">
          <a:noFill/>
        </a:ln>
      </xdr:spPr>
    </xdr:pic>
    <xdr:clientData/>
  </xdr:twoCellAnchor>
  <xdr:twoCellAnchor editAs="oneCell">
    <xdr:from>
      <xdr:col>0</xdr:col>
      <xdr:colOff>0</xdr:colOff>
      <xdr:row>717</xdr:row>
      <xdr:rowOff>0</xdr:rowOff>
    </xdr:from>
    <xdr:to>
      <xdr:col>0</xdr:col>
      <xdr:colOff>9000</xdr:colOff>
      <xdr:row>717</xdr:row>
      <xdr:rowOff>0</xdr:rowOff>
    </xdr:to>
    <xdr:pic>
      <xdr:nvPicPr>
        <xdr:cNvPr id="1846" name="Imagem 1716" descr=""/>
        <xdr:cNvPicPr/>
      </xdr:nvPicPr>
      <xdr:blipFill>
        <a:blip r:embed="rId1844"/>
        <a:stretch/>
      </xdr:blipFill>
      <xdr:spPr>
        <a:xfrm>
          <a:off x="0" y="166592160"/>
          <a:ext cx="9000" cy="0"/>
        </a:xfrm>
        <a:prstGeom prst="rect">
          <a:avLst/>
        </a:prstGeom>
        <a:ln w="0">
          <a:noFill/>
        </a:ln>
      </xdr:spPr>
    </xdr:pic>
    <xdr:clientData/>
  </xdr:twoCellAnchor>
  <xdr:twoCellAnchor editAs="oneCell">
    <xdr:from>
      <xdr:col>0</xdr:col>
      <xdr:colOff>0</xdr:colOff>
      <xdr:row>728</xdr:row>
      <xdr:rowOff>0</xdr:rowOff>
    </xdr:from>
    <xdr:to>
      <xdr:col>0</xdr:col>
      <xdr:colOff>9000</xdr:colOff>
      <xdr:row>728</xdr:row>
      <xdr:rowOff>0</xdr:rowOff>
    </xdr:to>
    <xdr:pic>
      <xdr:nvPicPr>
        <xdr:cNvPr id="1847" name="Imagem 1717" descr=""/>
        <xdr:cNvPicPr/>
      </xdr:nvPicPr>
      <xdr:blipFill>
        <a:blip r:embed="rId1845"/>
        <a:stretch/>
      </xdr:blipFill>
      <xdr:spPr>
        <a:xfrm>
          <a:off x="0" y="168992640"/>
          <a:ext cx="9000" cy="0"/>
        </a:xfrm>
        <a:prstGeom prst="rect">
          <a:avLst/>
        </a:prstGeom>
        <a:ln w="0">
          <a:noFill/>
        </a:ln>
      </xdr:spPr>
    </xdr:pic>
    <xdr:clientData/>
  </xdr:twoCellAnchor>
  <xdr:twoCellAnchor editAs="oneCell">
    <xdr:from>
      <xdr:col>0</xdr:col>
      <xdr:colOff>0</xdr:colOff>
      <xdr:row>738</xdr:row>
      <xdr:rowOff>0</xdr:rowOff>
    </xdr:from>
    <xdr:to>
      <xdr:col>0</xdr:col>
      <xdr:colOff>9000</xdr:colOff>
      <xdr:row>738</xdr:row>
      <xdr:rowOff>0</xdr:rowOff>
    </xdr:to>
    <xdr:pic>
      <xdr:nvPicPr>
        <xdr:cNvPr id="1848" name="Imagem 1718" descr=""/>
        <xdr:cNvPicPr/>
      </xdr:nvPicPr>
      <xdr:blipFill>
        <a:blip r:embed="rId1846"/>
        <a:stretch/>
      </xdr:blipFill>
      <xdr:spPr>
        <a:xfrm>
          <a:off x="0" y="171050040"/>
          <a:ext cx="9000" cy="0"/>
        </a:xfrm>
        <a:prstGeom prst="rect">
          <a:avLst/>
        </a:prstGeom>
        <a:ln w="0">
          <a:noFill/>
        </a:ln>
      </xdr:spPr>
    </xdr:pic>
    <xdr:clientData/>
  </xdr:twoCellAnchor>
  <xdr:twoCellAnchor editAs="oneCell">
    <xdr:from>
      <xdr:col>0</xdr:col>
      <xdr:colOff>0</xdr:colOff>
      <xdr:row>757</xdr:row>
      <xdr:rowOff>0</xdr:rowOff>
    </xdr:from>
    <xdr:to>
      <xdr:col>0</xdr:col>
      <xdr:colOff>9000</xdr:colOff>
      <xdr:row>757</xdr:row>
      <xdr:rowOff>0</xdr:rowOff>
    </xdr:to>
    <xdr:pic>
      <xdr:nvPicPr>
        <xdr:cNvPr id="1849" name="Imagem 1719" descr=""/>
        <xdr:cNvPicPr/>
      </xdr:nvPicPr>
      <xdr:blipFill>
        <a:blip r:embed="rId1847"/>
        <a:stretch/>
      </xdr:blipFill>
      <xdr:spPr>
        <a:xfrm>
          <a:off x="0" y="175488480"/>
          <a:ext cx="9000" cy="0"/>
        </a:xfrm>
        <a:prstGeom prst="rect">
          <a:avLst/>
        </a:prstGeom>
        <a:ln w="0">
          <a:noFill/>
        </a:ln>
      </xdr:spPr>
    </xdr:pic>
    <xdr:clientData/>
  </xdr:twoCellAnchor>
  <xdr:twoCellAnchor editAs="oneCell">
    <xdr:from>
      <xdr:col>0</xdr:col>
      <xdr:colOff>0</xdr:colOff>
      <xdr:row>768</xdr:row>
      <xdr:rowOff>0</xdr:rowOff>
    </xdr:from>
    <xdr:to>
      <xdr:col>0</xdr:col>
      <xdr:colOff>9000</xdr:colOff>
      <xdr:row>768</xdr:row>
      <xdr:rowOff>0</xdr:rowOff>
    </xdr:to>
    <xdr:pic>
      <xdr:nvPicPr>
        <xdr:cNvPr id="1850" name="Imagem 1720" descr=""/>
        <xdr:cNvPicPr/>
      </xdr:nvPicPr>
      <xdr:blipFill>
        <a:blip r:embed="rId1848"/>
        <a:stretch/>
      </xdr:blipFill>
      <xdr:spPr>
        <a:xfrm>
          <a:off x="0" y="177736680"/>
          <a:ext cx="9000" cy="0"/>
        </a:xfrm>
        <a:prstGeom prst="rect">
          <a:avLst/>
        </a:prstGeom>
        <a:ln w="0">
          <a:noFill/>
        </a:ln>
      </xdr:spPr>
    </xdr:pic>
    <xdr:clientData/>
  </xdr:twoCellAnchor>
  <xdr:twoCellAnchor editAs="oneCell">
    <xdr:from>
      <xdr:col>0</xdr:col>
      <xdr:colOff>0</xdr:colOff>
      <xdr:row>779</xdr:row>
      <xdr:rowOff>0</xdr:rowOff>
    </xdr:from>
    <xdr:to>
      <xdr:col>0</xdr:col>
      <xdr:colOff>9000</xdr:colOff>
      <xdr:row>779</xdr:row>
      <xdr:rowOff>0</xdr:rowOff>
    </xdr:to>
    <xdr:pic>
      <xdr:nvPicPr>
        <xdr:cNvPr id="1851" name="Imagem 1721" descr=""/>
        <xdr:cNvPicPr/>
      </xdr:nvPicPr>
      <xdr:blipFill>
        <a:blip r:embed="rId1849"/>
        <a:stretch/>
      </xdr:blipFill>
      <xdr:spPr>
        <a:xfrm>
          <a:off x="0" y="179984520"/>
          <a:ext cx="9000" cy="0"/>
        </a:xfrm>
        <a:prstGeom prst="rect">
          <a:avLst/>
        </a:prstGeom>
        <a:ln w="0">
          <a:noFill/>
        </a:ln>
      </xdr:spPr>
    </xdr:pic>
    <xdr:clientData/>
  </xdr:twoCellAnchor>
  <xdr:twoCellAnchor editAs="oneCell">
    <xdr:from>
      <xdr:col>0</xdr:col>
      <xdr:colOff>0</xdr:colOff>
      <xdr:row>790</xdr:row>
      <xdr:rowOff>0</xdr:rowOff>
    </xdr:from>
    <xdr:to>
      <xdr:col>0</xdr:col>
      <xdr:colOff>9000</xdr:colOff>
      <xdr:row>790</xdr:row>
      <xdr:rowOff>0</xdr:rowOff>
    </xdr:to>
    <xdr:pic>
      <xdr:nvPicPr>
        <xdr:cNvPr id="1852" name="Imagem 1722" descr=""/>
        <xdr:cNvPicPr/>
      </xdr:nvPicPr>
      <xdr:blipFill>
        <a:blip r:embed="rId1850"/>
        <a:stretch/>
      </xdr:blipFill>
      <xdr:spPr>
        <a:xfrm>
          <a:off x="0" y="182308680"/>
          <a:ext cx="9000" cy="0"/>
        </a:xfrm>
        <a:prstGeom prst="rect">
          <a:avLst/>
        </a:prstGeom>
        <a:ln w="0">
          <a:noFill/>
        </a:ln>
      </xdr:spPr>
    </xdr:pic>
    <xdr:clientData/>
  </xdr:twoCellAnchor>
  <xdr:twoCellAnchor editAs="oneCell">
    <xdr:from>
      <xdr:col>0</xdr:col>
      <xdr:colOff>0</xdr:colOff>
      <xdr:row>801</xdr:row>
      <xdr:rowOff>0</xdr:rowOff>
    </xdr:from>
    <xdr:to>
      <xdr:col>0</xdr:col>
      <xdr:colOff>9000</xdr:colOff>
      <xdr:row>801</xdr:row>
      <xdr:rowOff>0</xdr:rowOff>
    </xdr:to>
    <xdr:pic>
      <xdr:nvPicPr>
        <xdr:cNvPr id="1853" name="Imagem 1723" descr=""/>
        <xdr:cNvPicPr/>
      </xdr:nvPicPr>
      <xdr:blipFill>
        <a:blip r:embed="rId1851"/>
        <a:stretch/>
      </xdr:blipFill>
      <xdr:spPr>
        <a:xfrm>
          <a:off x="0" y="184975560"/>
          <a:ext cx="9000" cy="0"/>
        </a:xfrm>
        <a:prstGeom prst="rect">
          <a:avLst/>
        </a:prstGeom>
        <a:ln w="0">
          <a:noFill/>
        </a:ln>
      </xdr:spPr>
    </xdr:pic>
    <xdr:clientData/>
  </xdr:twoCellAnchor>
  <xdr:twoCellAnchor editAs="oneCell">
    <xdr:from>
      <xdr:col>0</xdr:col>
      <xdr:colOff>0</xdr:colOff>
      <xdr:row>816</xdr:row>
      <xdr:rowOff>0</xdr:rowOff>
    </xdr:from>
    <xdr:to>
      <xdr:col>0</xdr:col>
      <xdr:colOff>9000</xdr:colOff>
      <xdr:row>816</xdr:row>
      <xdr:rowOff>0</xdr:rowOff>
    </xdr:to>
    <xdr:pic>
      <xdr:nvPicPr>
        <xdr:cNvPr id="1854" name="Imagem 1724" descr=""/>
        <xdr:cNvPicPr/>
      </xdr:nvPicPr>
      <xdr:blipFill>
        <a:blip r:embed="rId1852"/>
        <a:stretch/>
      </xdr:blipFill>
      <xdr:spPr>
        <a:xfrm>
          <a:off x="0" y="187985520"/>
          <a:ext cx="9000" cy="0"/>
        </a:xfrm>
        <a:prstGeom prst="rect">
          <a:avLst/>
        </a:prstGeom>
        <a:ln w="0">
          <a:noFill/>
        </a:ln>
      </xdr:spPr>
    </xdr:pic>
    <xdr:clientData/>
  </xdr:twoCellAnchor>
  <xdr:twoCellAnchor editAs="oneCell">
    <xdr:from>
      <xdr:col>0</xdr:col>
      <xdr:colOff>0</xdr:colOff>
      <xdr:row>827</xdr:row>
      <xdr:rowOff>0</xdr:rowOff>
    </xdr:from>
    <xdr:to>
      <xdr:col>0</xdr:col>
      <xdr:colOff>9000</xdr:colOff>
      <xdr:row>827</xdr:row>
      <xdr:rowOff>0</xdr:rowOff>
    </xdr:to>
    <xdr:pic>
      <xdr:nvPicPr>
        <xdr:cNvPr id="1855" name="Imagem 1725" descr=""/>
        <xdr:cNvPicPr/>
      </xdr:nvPicPr>
      <xdr:blipFill>
        <a:blip r:embed="rId1853"/>
        <a:stretch/>
      </xdr:blipFill>
      <xdr:spPr>
        <a:xfrm>
          <a:off x="0" y="190233360"/>
          <a:ext cx="9000" cy="0"/>
        </a:xfrm>
        <a:prstGeom prst="rect">
          <a:avLst/>
        </a:prstGeom>
        <a:ln w="0">
          <a:noFill/>
        </a:ln>
      </xdr:spPr>
    </xdr:pic>
    <xdr:clientData/>
  </xdr:twoCellAnchor>
  <xdr:twoCellAnchor editAs="oneCell">
    <xdr:from>
      <xdr:col>0</xdr:col>
      <xdr:colOff>0</xdr:colOff>
      <xdr:row>838</xdr:row>
      <xdr:rowOff>0</xdr:rowOff>
    </xdr:from>
    <xdr:to>
      <xdr:col>0</xdr:col>
      <xdr:colOff>9000</xdr:colOff>
      <xdr:row>838</xdr:row>
      <xdr:rowOff>0</xdr:rowOff>
    </xdr:to>
    <xdr:pic>
      <xdr:nvPicPr>
        <xdr:cNvPr id="1856" name="Imagem 1726" descr=""/>
        <xdr:cNvPicPr/>
      </xdr:nvPicPr>
      <xdr:blipFill>
        <a:blip r:embed="rId1854"/>
        <a:stretch/>
      </xdr:blipFill>
      <xdr:spPr>
        <a:xfrm>
          <a:off x="0" y="192481200"/>
          <a:ext cx="9000" cy="0"/>
        </a:xfrm>
        <a:prstGeom prst="rect">
          <a:avLst/>
        </a:prstGeom>
        <a:ln w="0">
          <a:noFill/>
        </a:ln>
      </xdr:spPr>
    </xdr:pic>
    <xdr:clientData/>
  </xdr:twoCellAnchor>
  <xdr:twoCellAnchor editAs="oneCell">
    <xdr:from>
      <xdr:col>0</xdr:col>
      <xdr:colOff>0</xdr:colOff>
      <xdr:row>856</xdr:row>
      <xdr:rowOff>0</xdr:rowOff>
    </xdr:from>
    <xdr:to>
      <xdr:col>0</xdr:col>
      <xdr:colOff>9000</xdr:colOff>
      <xdr:row>856</xdr:row>
      <xdr:rowOff>0</xdr:rowOff>
    </xdr:to>
    <xdr:pic>
      <xdr:nvPicPr>
        <xdr:cNvPr id="1857" name="Imagem 1983" descr=""/>
        <xdr:cNvPicPr/>
      </xdr:nvPicPr>
      <xdr:blipFill>
        <a:blip r:embed="rId1855"/>
        <a:stretch/>
      </xdr:blipFill>
      <xdr:spPr>
        <a:xfrm>
          <a:off x="0" y="196443720"/>
          <a:ext cx="9000" cy="0"/>
        </a:xfrm>
        <a:prstGeom prst="rect">
          <a:avLst/>
        </a:prstGeom>
        <a:ln w="0">
          <a:noFill/>
        </a:ln>
      </xdr:spPr>
    </xdr:pic>
    <xdr:clientData/>
  </xdr:twoCellAnchor>
  <xdr:twoCellAnchor editAs="oneCell">
    <xdr:from>
      <xdr:col>0</xdr:col>
      <xdr:colOff>0</xdr:colOff>
      <xdr:row>866</xdr:row>
      <xdr:rowOff>0</xdr:rowOff>
    </xdr:from>
    <xdr:to>
      <xdr:col>0</xdr:col>
      <xdr:colOff>9000</xdr:colOff>
      <xdr:row>866</xdr:row>
      <xdr:rowOff>0</xdr:rowOff>
    </xdr:to>
    <xdr:pic>
      <xdr:nvPicPr>
        <xdr:cNvPr id="1858" name="Imagem 1984" descr=""/>
        <xdr:cNvPicPr/>
      </xdr:nvPicPr>
      <xdr:blipFill>
        <a:blip r:embed="rId1856"/>
        <a:stretch/>
      </xdr:blipFill>
      <xdr:spPr>
        <a:xfrm>
          <a:off x="0" y="198653400"/>
          <a:ext cx="9000" cy="0"/>
        </a:xfrm>
        <a:prstGeom prst="rect">
          <a:avLst/>
        </a:prstGeom>
        <a:ln w="0">
          <a:noFill/>
        </a:ln>
      </xdr:spPr>
    </xdr:pic>
    <xdr:clientData/>
  </xdr:twoCellAnchor>
  <xdr:twoCellAnchor editAs="oneCell">
    <xdr:from>
      <xdr:col>0</xdr:col>
      <xdr:colOff>0</xdr:colOff>
      <xdr:row>876</xdr:row>
      <xdr:rowOff>0</xdr:rowOff>
    </xdr:from>
    <xdr:to>
      <xdr:col>0</xdr:col>
      <xdr:colOff>9000</xdr:colOff>
      <xdr:row>876</xdr:row>
      <xdr:rowOff>0</xdr:rowOff>
    </xdr:to>
    <xdr:pic>
      <xdr:nvPicPr>
        <xdr:cNvPr id="1859" name="Imagem 1985" descr=""/>
        <xdr:cNvPicPr/>
      </xdr:nvPicPr>
      <xdr:blipFill>
        <a:blip r:embed="rId1857"/>
        <a:stretch/>
      </xdr:blipFill>
      <xdr:spPr>
        <a:xfrm>
          <a:off x="0" y="200863080"/>
          <a:ext cx="9000" cy="0"/>
        </a:xfrm>
        <a:prstGeom prst="rect">
          <a:avLst/>
        </a:prstGeom>
        <a:ln w="0">
          <a:noFill/>
        </a:ln>
      </xdr:spPr>
    </xdr:pic>
    <xdr:clientData/>
  </xdr:twoCellAnchor>
  <xdr:twoCellAnchor editAs="oneCell">
    <xdr:from>
      <xdr:col>0</xdr:col>
      <xdr:colOff>0</xdr:colOff>
      <xdr:row>886</xdr:row>
      <xdr:rowOff>0</xdr:rowOff>
    </xdr:from>
    <xdr:to>
      <xdr:col>0</xdr:col>
      <xdr:colOff>9000</xdr:colOff>
      <xdr:row>886</xdr:row>
      <xdr:rowOff>0</xdr:rowOff>
    </xdr:to>
    <xdr:pic>
      <xdr:nvPicPr>
        <xdr:cNvPr id="1860" name="Imagem 1986" descr=""/>
        <xdr:cNvPicPr/>
      </xdr:nvPicPr>
      <xdr:blipFill>
        <a:blip r:embed="rId1858"/>
        <a:stretch/>
      </xdr:blipFill>
      <xdr:spPr>
        <a:xfrm>
          <a:off x="0" y="203073120"/>
          <a:ext cx="9000" cy="0"/>
        </a:xfrm>
        <a:prstGeom prst="rect">
          <a:avLst/>
        </a:prstGeom>
        <a:ln w="0">
          <a:noFill/>
        </a:ln>
      </xdr:spPr>
    </xdr:pic>
    <xdr:clientData/>
  </xdr:twoCellAnchor>
  <xdr:twoCellAnchor editAs="oneCell">
    <xdr:from>
      <xdr:col>0</xdr:col>
      <xdr:colOff>0</xdr:colOff>
      <xdr:row>888</xdr:row>
      <xdr:rowOff>0</xdr:rowOff>
    </xdr:from>
    <xdr:to>
      <xdr:col>0</xdr:col>
      <xdr:colOff>9000</xdr:colOff>
      <xdr:row>888</xdr:row>
      <xdr:rowOff>0</xdr:rowOff>
    </xdr:to>
    <xdr:pic>
      <xdr:nvPicPr>
        <xdr:cNvPr id="1861" name="Imagem 1987" descr=""/>
        <xdr:cNvPicPr/>
      </xdr:nvPicPr>
      <xdr:blipFill>
        <a:blip r:embed="rId1859"/>
        <a:stretch/>
      </xdr:blipFill>
      <xdr:spPr>
        <a:xfrm>
          <a:off x="0" y="203454000"/>
          <a:ext cx="9000" cy="0"/>
        </a:xfrm>
        <a:prstGeom prst="rect">
          <a:avLst/>
        </a:prstGeom>
        <a:ln w="0">
          <a:noFill/>
        </a:ln>
      </xdr:spPr>
    </xdr:pic>
    <xdr:clientData/>
  </xdr:twoCellAnchor>
  <xdr:twoCellAnchor editAs="oneCell">
    <xdr:from>
      <xdr:col>0</xdr:col>
      <xdr:colOff>0</xdr:colOff>
      <xdr:row>904</xdr:row>
      <xdr:rowOff>0</xdr:rowOff>
    </xdr:from>
    <xdr:to>
      <xdr:col>0</xdr:col>
      <xdr:colOff>9000</xdr:colOff>
      <xdr:row>904</xdr:row>
      <xdr:rowOff>0</xdr:rowOff>
    </xdr:to>
    <xdr:pic>
      <xdr:nvPicPr>
        <xdr:cNvPr id="1862" name="Imagem 1988" descr=""/>
        <xdr:cNvPicPr/>
      </xdr:nvPicPr>
      <xdr:blipFill>
        <a:blip r:embed="rId1860"/>
        <a:stretch/>
      </xdr:blipFill>
      <xdr:spPr>
        <a:xfrm>
          <a:off x="0" y="207035280"/>
          <a:ext cx="9000" cy="0"/>
        </a:xfrm>
        <a:prstGeom prst="rect">
          <a:avLst/>
        </a:prstGeom>
        <a:ln w="0">
          <a:noFill/>
        </a:ln>
      </xdr:spPr>
    </xdr:pic>
    <xdr:clientData/>
  </xdr:twoCellAnchor>
  <xdr:twoCellAnchor editAs="oneCell">
    <xdr:from>
      <xdr:col>0</xdr:col>
      <xdr:colOff>0</xdr:colOff>
      <xdr:row>917</xdr:row>
      <xdr:rowOff>0</xdr:rowOff>
    </xdr:from>
    <xdr:to>
      <xdr:col>0</xdr:col>
      <xdr:colOff>9000</xdr:colOff>
      <xdr:row>917</xdr:row>
      <xdr:rowOff>0</xdr:rowOff>
    </xdr:to>
    <xdr:pic>
      <xdr:nvPicPr>
        <xdr:cNvPr id="1863" name="Imagem 1989" descr=""/>
        <xdr:cNvPicPr/>
      </xdr:nvPicPr>
      <xdr:blipFill>
        <a:blip r:embed="rId1861"/>
        <a:stretch/>
      </xdr:blipFill>
      <xdr:spPr>
        <a:xfrm>
          <a:off x="0" y="210235680"/>
          <a:ext cx="9000" cy="0"/>
        </a:xfrm>
        <a:prstGeom prst="rect">
          <a:avLst/>
        </a:prstGeom>
        <a:ln w="0">
          <a:noFill/>
        </a:ln>
      </xdr:spPr>
    </xdr:pic>
    <xdr:clientData/>
  </xdr:twoCellAnchor>
  <xdr:twoCellAnchor editAs="oneCell">
    <xdr:from>
      <xdr:col>0</xdr:col>
      <xdr:colOff>0</xdr:colOff>
      <xdr:row>931</xdr:row>
      <xdr:rowOff>0</xdr:rowOff>
    </xdr:from>
    <xdr:to>
      <xdr:col>0</xdr:col>
      <xdr:colOff>9000</xdr:colOff>
      <xdr:row>931</xdr:row>
      <xdr:rowOff>0</xdr:rowOff>
    </xdr:to>
    <xdr:pic>
      <xdr:nvPicPr>
        <xdr:cNvPr id="1864" name="Imagem 1990" descr=""/>
        <xdr:cNvPicPr/>
      </xdr:nvPicPr>
      <xdr:blipFill>
        <a:blip r:embed="rId1862"/>
        <a:stretch/>
      </xdr:blipFill>
      <xdr:spPr>
        <a:xfrm>
          <a:off x="0" y="213360120"/>
          <a:ext cx="9000" cy="0"/>
        </a:xfrm>
        <a:prstGeom prst="rect">
          <a:avLst/>
        </a:prstGeom>
        <a:ln w="0">
          <a:noFill/>
        </a:ln>
      </xdr:spPr>
    </xdr:pic>
    <xdr:clientData/>
  </xdr:twoCellAnchor>
  <xdr:twoCellAnchor editAs="oneCell">
    <xdr:from>
      <xdr:col>0</xdr:col>
      <xdr:colOff>0</xdr:colOff>
      <xdr:row>932</xdr:row>
      <xdr:rowOff>0</xdr:rowOff>
    </xdr:from>
    <xdr:to>
      <xdr:col>0</xdr:col>
      <xdr:colOff>9000</xdr:colOff>
      <xdr:row>932</xdr:row>
      <xdr:rowOff>0</xdr:rowOff>
    </xdr:to>
    <xdr:pic>
      <xdr:nvPicPr>
        <xdr:cNvPr id="1865" name="Imagem 1991" descr=""/>
        <xdr:cNvPicPr/>
      </xdr:nvPicPr>
      <xdr:blipFill>
        <a:blip r:embed="rId1863"/>
        <a:stretch/>
      </xdr:blipFill>
      <xdr:spPr>
        <a:xfrm>
          <a:off x="0" y="213550560"/>
          <a:ext cx="9000" cy="0"/>
        </a:xfrm>
        <a:prstGeom prst="rect">
          <a:avLst/>
        </a:prstGeom>
        <a:ln w="0">
          <a:noFill/>
        </a:ln>
      </xdr:spPr>
    </xdr:pic>
    <xdr:clientData/>
  </xdr:twoCellAnchor>
  <xdr:twoCellAnchor editAs="oneCell">
    <xdr:from>
      <xdr:col>0</xdr:col>
      <xdr:colOff>0</xdr:colOff>
      <xdr:row>932</xdr:row>
      <xdr:rowOff>0</xdr:rowOff>
    </xdr:from>
    <xdr:to>
      <xdr:col>0</xdr:col>
      <xdr:colOff>9000</xdr:colOff>
      <xdr:row>932</xdr:row>
      <xdr:rowOff>0</xdr:rowOff>
    </xdr:to>
    <xdr:pic>
      <xdr:nvPicPr>
        <xdr:cNvPr id="1866" name="Imagem 1992" descr=""/>
        <xdr:cNvPicPr/>
      </xdr:nvPicPr>
      <xdr:blipFill>
        <a:blip r:embed="rId1864"/>
        <a:stretch/>
      </xdr:blipFill>
      <xdr:spPr>
        <a:xfrm>
          <a:off x="0" y="213550560"/>
          <a:ext cx="9000" cy="0"/>
        </a:xfrm>
        <a:prstGeom prst="rect">
          <a:avLst/>
        </a:prstGeom>
        <a:ln w="0">
          <a:noFill/>
        </a:ln>
      </xdr:spPr>
    </xdr:pic>
    <xdr:clientData/>
  </xdr:twoCellAnchor>
  <xdr:twoCellAnchor editAs="oneCell">
    <xdr:from>
      <xdr:col>0</xdr:col>
      <xdr:colOff>0</xdr:colOff>
      <xdr:row>941</xdr:row>
      <xdr:rowOff>0</xdr:rowOff>
    </xdr:from>
    <xdr:to>
      <xdr:col>0</xdr:col>
      <xdr:colOff>9000</xdr:colOff>
      <xdr:row>941</xdr:row>
      <xdr:rowOff>0</xdr:rowOff>
    </xdr:to>
    <xdr:pic>
      <xdr:nvPicPr>
        <xdr:cNvPr id="1867" name="Imagem 1993" descr=""/>
        <xdr:cNvPicPr/>
      </xdr:nvPicPr>
      <xdr:blipFill>
        <a:blip r:embed="rId1865"/>
        <a:stretch/>
      </xdr:blipFill>
      <xdr:spPr>
        <a:xfrm>
          <a:off x="0" y="215569800"/>
          <a:ext cx="9000" cy="0"/>
        </a:xfrm>
        <a:prstGeom prst="rect">
          <a:avLst/>
        </a:prstGeom>
        <a:ln w="0">
          <a:noFill/>
        </a:ln>
      </xdr:spPr>
    </xdr:pic>
    <xdr:clientData/>
  </xdr:twoCellAnchor>
  <xdr:twoCellAnchor editAs="oneCell">
    <xdr:from>
      <xdr:col>0</xdr:col>
      <xdr:colOff>0</xdr:colOff>
      <xdr:row>952</xdr:row>
      <xdr:rowOff>0</xdr:rowOff>
    </xdr:from>
    <xdr:to>
      <xdr:col>0</xdr:col>
      <xdr:colOff>9000</xdr:colOff>
      <xdr:row>952</xdr:row>
      <xdr:rowOff>0</xdr:rowOff>
    </xdr:to>
    <xdr:pic>
      <xdr:nvPicPr>
        <xdr:cNvPr id="1868" name="Imagem 1994" descr=""/>
        <xdr:cNvPicPr/>
      </xdr:nvPicPr>
      <xdr:blipFill>
        <a:blip r:embed="rId1866"/>
        <a:stretch/>
      </xdr:blipFill>
      <xdr:spPr>
        <a:xfrm>
          <a:off x="0" y="217893960"/>
          <a:ext cx="9000" cy="0"/>
        </a:xfrm>
        <a:prstGeom prst="rect">
          <a:avLst/>
        </a:prstGeom>
        <a:ln w="0">
          <a:noFill/>
        </a:ln>
      </xdr:spPr>
    </xdr:pic>
    <xdr:clientData/>
  </xdr:twoCellAnchor>
  <xdr:twoCellAnchor editAs="oneCell">
    <xdr:from>
      <xdr:col>0</xdr:col>
      <xdr:colOff>0</xdr:colOff>
      <xdr:row>963</xdr:row>
      <xdr:rowOff>0</xdr:rowOff>
    </xdr:from>
    <xdr:to>
      <xdr:col>0</xdr:col>
      <xdr:colOff>9000</xdr:colOff>
      <xdr:row>963</xdr:row>
      <xdr:rowOff>0</xdr:rowOff>
    </xdr:to>
    <xdr:pic>
      <xdr:nvPicPr>
        <xdr:cNvPr id="1869" name="Imagem 1995" descr=""/>
        <xdr:cNvPicPr/>
      </xdr:nvPicPr>
      <xdr:blipFill>
        <a:blip r:embed="rId1867"/>
        <a:stretch/>
      </xdr:blipFill>
      <xdr:spPr>
        <a:xfrm>
          <a:off x="0" y="220218120"/>
          <a:ext cx="9000" cy="0"/>
        </a:xfrm>
        <a:prstGeom prst="rect">
          <a:avLst/>
        </a:prstGeom>
        <a:ln w="0">
          <a:noFill/>
        </a:ln>
      </xdr:spPr>
    </xdr:pic>
    <xdr:clientData/>
  </xdr:twoCellAnchor>
  <xdr:twoCellAnchor editAs="oneCell">
    <xdr:from>
      <xdr:col>0</xdr:col>
      <xdr:colOff>0</xdr:colOff>
      <xdr:row>964</xdr:row>
      <xdr:rowOff>0</xdr:rowOff>
    </xdr:from>
    <xdr:to>
      <xdr:col>0</xdr:col>
      <xdr:colOff>9000</xdr:colOff>
      <xdr:row>964</xdr:row>
      <xdr:rowOff>0</xdr:rowOff>
    </xdr:to>
    <xdr:pic>
      <xdr:nvPicPr>
        <xdr:cNvPr id="1870" name="Imagem 1996" descr=""/>
        <xdr:cNvPicPr/>
      </xdr:nvPicPr>
      <xdr:blipFill>
        <a:blip r:embed="rId1868"/>
        <a:stretch/>
      </xdr:blipFill>
      <xdr:spPr>
        <a:xfrm>
          <a:off x="0" y="220408560"/>
          <a:ext cx="9000" cy="0"/>
        </a:xfrm>
        <a:prstGeom prst="rect">
          <a:avLst/>
        </a:prstGeom>
        <a:ln w="0">
          <a:noFill/>
        </a:ln>
      </xdr:spPr>
    </xdr:pic>
    <xdr:clientData/>
  </xdr:twoCellAnchor>
  <xdr:twoCellAnchor editAs="oneCell">
    <xdr:from>
      <xdr:col>0</xdr:col>
      <xdr:colOff>0</xdr:colOff>
      <xdr:row>992</xdr:row>
      <xdr:rowOff>0</xdr:rowOff>
    </xdr:from>
    <xdr:to>
      <xdr:col>0</xdr:col>
      <xdr:colOff>9000</xdr:colOff>
      <xdr:row>992</xdr:row>
      <xdr:rowOff>0</xdr:rowOff>
    </xdr:to>
    <xdr:pic>
      <xdr:nvPicPr>
        <xdr:cNvPr id="1871" name="Imagem 1997" descr=""/>
        <xdr:cNvPicPr/>
      </xdr:nvPicPr>
      <xdr:blipFill>
        <a:blip r:embed="rId1869"/>
        <a:stretch/>
      </xdr:blipFill>
      <xdr:spPr>
        <a:xfrm>
          <a:off x="0" y="226733040"/>
          <a:ext cx="9000" cy="0"/>
        </a:xfrm>
        <a:prstGeom prst="rect">
          <a:avLst/>
        </a:prstGeom>
        <a:ln w="0">
          <a:noFill/>
        </a:ln>
      </xdr:spPr>
    </xdr:pic>
    <xdr:clientData/>
  </xdr:twoCellAnchor>
  <xdr:twoCellAnchor editAs="oneCell">
    <xdr:from>
      <xdr:col>0</xdr:col>
      <xdr:colOff>0</xdr:colOff>
      <xdr:row>993</xdr:row>
      <xdr:rowOff>0</xdr:rowOff>
    </xdr:from>
    <xdr:to>
      <xdr:col>0</xdr:col>
      <xdr:colOff>9000</xdr:colOff>
      <xdr:row>993</xdr:row>
      <xdr:rowOff>0</xdr:rowOff>
    </xdr:to>
    <xdr:pic>
      <xdr:nvPicPr>
        <xdr:cNvPr id="1872" name="Imagem 1998" descr=""/>
        <xdr:cNvPicPr/>
      </xdr:nvPicPr>
      <xdr:blipFill>
        <a:blip r:embed="rId1870"/>
        <a:stretch/>
      </xdr:blipFill>
      <xdr:spPr>
        <a:xfrm>
          <a:off x="0" y="226923480"/>
          <a:ext cx="9000" cy="0"/>
        </a:xfrm>
        <a:prstGeom prst="rect">
          <a:avLst/>
        </a:prstGeom>
        <a:ln w="0">
          <a:noFill/>
        </a:ln>
      </xdr:spPr>
    </xdr:pic>
    <xdr:clientData/>
  </xdr:twoCellAnchor>
  <xdr:twoCellAnchor editAs="oneCell">
    <xdr:from>
      <xdr:col>0</xdr:col>
      <xdr:colOff>0</xdr:colOff>
      <xdr:row>993</xdr:row>
      <xdr:rowOff>0</xdr:rowOff>
    </xdr:from>
    <xdr:to>
      <xdr:col>0</xdr:col>
      <xdr:colOff>9000</xdr:colOff>
      <xdr:row>993</xdr:row>
      <xdr:rowOff>0</xdr:rowOff>
    </xdr:to>
    <xdr:pic>
      <xdr:nvPicPr>
        <xdr:cNvPr id="1873" name="Imagem 1999" descr=""/>
        <xdr:cNvPicPr/>
      </xdr:nvPicPr>
      <xdr:blipFill>
        <a:blip r:embed="rId1871"/>
        <a:stretch/>
      </xdr:blipFill>
      <xdr:spPr>
        <a:xfrm>
          <a:off x="0" y="226923480"/>
          <a:ext cx="9000" cy="0"/>
        </a:xfrm>
        <a:prstGeom prst="rect">
          <a:avLst/>
        </a:prstGeom>
        <a:ln w="0">
          <a:noFill/>
        </a:ln>
      </xdr:spPr>
    </xdr:pic>
    <xdr:clientData/>
  </xdr:twoCellAnchor>
  <xdr:twoCellAnchor editAs="oneCell">
    <xdr:from>
      <xdr:col>0</xdr:col>
      <xdr:colOff>0</xdr:colOff>
      <xdr:row>993</xdr:row>
      <xdr:rowOff>0</xdr:rowOff>
    </xdr:from>
    <xdr:to>
      <xdr:col>0</xdr:col>
      <xdr:colOff>9000</xdr:colOff>
      <xdr:row>993</xdr:row>
      <xdr:rowOff>0</xdr:rowOff>
    </xdr:to>
    <xdr:pic>
      <xdr:nvPicPr>
        <xdr:cNvPr id="1874" name="Imagem 2000" descr=""/>
        <xdr:cNvPicPr/>
      </xdr:nvPicPr>
      <xdr:blipFill>
        <a:blip r:embed="rId1872"/>
        <a:stretch/>
      </xdr:blipFill>
      <xdr:spPr>
        <a:xfrm>
          <a:off x="0" y="226923480"/>
          <a:ext cx="9000" cy="0"/>
        </a:xfrm>
        <a:prstGeom prst="rect">
          <a:avLst/>
        </a:prstGeom>
        <a:ln w="0">
          <a:noFill/>
        </a:ln>
      </xdr:spPr>
    </xdr:pic>
    <xdr:clientData/>
  </xdr:twoCellAnchor>
  <xdr:twoCellAnchor editAs="oneCell">
    <xdr:from>
      <xdr:col>0</xdr:col>
      <xdr:colOff>0</xdr:colOff>
      <xdr:row>993</xdr:row>
      <xdr:rowOff>0</xdr:rowOff>
    </xdr:from>
    <xdr:to>
      <xdr:col>0</xdr:col>
      <xdr:colOff>9000</xdr:colOff>
      <xdr:row>993</xdr:row>
      <xdr:rowOff>0</xdr:rowOff>
    </xdr:to>
    <xdr:pic>
      <xdr:nvPicPr>
        <xdr:cNvPr id="1875" name="Imagem 2001" descr=""/>
        <xdr:cNvPicPr/>
      </xdr:nvPicPr>
      <xdr:blipFill>
        <a:blip r:embed="rId1873"/>
        <a:stretch/>
      </xdr:blipFill>
      <xdr:spPr>
        <a:xfrm>
          <a:off x="0" y="226923480"/>
          <a:ext cx="9000" cy="0"/>
        </a:xfrm>
        <a:prstGeom prst="rect">
          <a:avLst/>
        </a:prstGeom>
        <a:ln w="0">
          <a:noFill/>
        </a:ln>
      </xdr:spPr>
    </xdr:pic>
    <xdr:clientData/>
  </xdr:twoCellAnchor>
  <xdr:twoCellAnchor editAs="oneCell">
    <xdr:from>
      <xdr:col>0</xdr:col>
      <xdr:colOff>0</xdr:colOff>
      <xdr:row>993</xdr:row>
      <xdr:rowOff>0</xdr:rowOff>
    </xdr:from>
    <xdr:to>
      <xdr:col>0</xdr:col>
      <xdr:colOff>9000</xdr:colOff>
      <xdr:row>993</xdr:row>
      <xdr:rowOff>0</xdr:rowOff>
    </xdr:to>
    <xdr:pic>
      <xdr:nvPicPr>
        <xdr:cNvPr id="1876" name="Imagem 2002" descr=""/>
        <xdr:cNvPicPr/>
      </xdr:nvPicPr>
      <xdr:blipFill>
        <a:blip r:embed="rId1874"/>
        <a:stretch/>
      </xdr:blipFill>
      <xdr:spPr>
        <a:xfrm>
          <a:off x="0" y="226923480"/>
          <a:ext cx="9000" cy="0"/>
        </a:xfrm>
        <a:prstGeom prst="rect">
          <a:avLst/>
        </a:prstGeom>
        <a:ln w="0">
          <a:noFill/>
        </a:ln>
      </xdr:spPr>
    </xdr:pic>
    <xdr:clientData/>
  </xdr:twoCellAnchor>
  <xdr:twoCellAnchor editAs="oneCell">
    <xdr:from>
      <xdr:col>0</xdr:col>
      <xdr:colOff>0</xdr:colOff>
      <xdr:row>994</xdr:row>
      <xdr:rowOff>0</xdr:rowOff>
    </xdr:from>
    <xdr:to>
      <xdr:col>0</xdr:col>
      <xdr:colOff>9000</xdr:colOff>
      <xdr:row>994</xdr:row>
      <xdr:rowOff>0</xdr:rowOff>
    </xdr:to>
    <xdr:pic>
      <xdr:nvPicPr>
        <xdr:cNvPr id="1877" name="Imagem 2003" descr=""/>
        <xdr:cNvPicPr/>
      </xdr:nvPicPr>
      <xdr:blipFill>
        <a:blip r:embed="rId1875"/>
        <a:stretch/>
      </xdr:blipFill>
      <xdr:spPr>
        <a:xfrm>
          <a:off x="0" y="227114280"/>
          <a:ext cx="9000" cy="0"/>
        </a:xfrm>
        <a:prstGeom prst="rect">
          <a:avLst/>
        </a:prstGeom>
        <a:ln w="0">
          <a:noFill/>
        </a:ln>
      </xdr:spPr>
    </xdr:pic>
    <xdr:clientData/>
  </xdr:twoCellAnchor>
  <xdr:twoCellAnchor editAs="oneCell">
    <xdr:from>
      <xdr:col>0</xdr:col>
      <xdr:colOff>0</xdr:colOff>
      <xdr:row>1009</xdr:row>
      <xdr:rowOff>0</xdr:rowOff>
    </xdr:from>
    <xdr:to>
      <xdr:col>0</xdr:col>
      <xdr:colOff>9000</xdr:colOff>
      <xdr:row>1009</xdr:row>
      <xdr:rowOff>0</xdr:rowOff>
    </xdr:to>
    <xdr:pic>
      <xdr:nvPicPr>
        <xdr:cNvPr id="1878" name="Imagem 2004" descr=""/>
        <xdr:cNvPicPr/>
      </xdr:nvPicPr>
      <xdr:blipFill>
        <a:blip r:embed="rId1876"/>
        <a:stretch/>
      </xdr:blipFill>
      <xdr:spPr>
        <a:xfrm>
          <a:off x="0" y="230505120"/>
          <a:ext cx="9000" cy="0"/>
        </a:xfrm>
        <a:prstGeom prst="rect">
          <a:avLst/>
        </a:prstGeom>
        <a:ln w="0">
          <a:noFill/>
        </a:ln>
      </xdr:spPr>
    </xdr:pic>
    <xdr:clientData/>
  </xdr:twoCellAnchor>
  <xdr:twoCellAnchor editAs="oneCell">
    <xdr:from>
      <xdr:col>0</xdr:col>
      <xdr:colOff>0</xdr:colOff>
      <xdr:row>1020</xdr:row>
      <xdr:rowOff>0</xdr:rowOff>
    </xdr:from>
    <xdr:to>
      <xdr:col>0</xdr:col>
      <xdr:colOff>9000</xdr:colOff>
      <xdr:row>1020</xdr:row>
      <xdr:rowOff>0</xdr:rowOff>
    </xdr:to>
    <xdr:pic>
      <xdr:nvPicPr>
        <xdr:cNvPr id="1879" name="Imagem 2005" descr=""/>
        <xdr:cNvPicPr/>
      </xdr:nvPicPr>
      <xdr:blipFill>
        <a:blip r:embed="rId1877"/>
        <a:stretch/>
      </xdr:blipFill>
      <xdr:spPr>
        <a:xfrm>
          <a:off x="0" y="232829280"/>
          <a:ext cx="9000" cy="0"/>
        </a:xfrm>
        <a:prstGeom prst="rect">
          <a:avLst/>
        </a:prstGeom>
        <a:ln w="0">
          <a:noFill/>
        </a:ln>
      </xdr:spPr>
    </xdr:pic>
    <xdr:clientData/>
  </xdr:twoCellAnchor>
  <xdr:twoCellAnchor editAs="oneCell">
    <xdr:from>
      <xdr:col>0</xdr:col>
      <xdr:colOff>0</xdr:colOff>
      <xdr:row>1030</xdr:row>
      <xdr:rowOff>0</xdr:rowOff>
    </xdr:from>
    <xdr:to>
      <xdr:col>0</xdr:col>
      <xdr:colOff>9000</xdr:colOff>
      <xdr:row>1030</xdr:row>
      <xdr:rowOff>0</xdr:rowOff>
    </xdr:to>
    <xdr:pic>
      <xdr:nvPicPr>
        <xdr:cNvPr id="1880" name="Imagem 2006" descr=""/>
        <xdr:cNvPicPr/>
      </xdr:nvPicPr>
      <xdr:blipFill>
        <a:blip r:embed="rId1878"/>
        <a:stretch/>
      </xdr:blipFill>
      <xdr:spPr>
        <a:xfrm>
          <a:off x="0" y="234886680"/>
          <a:ext cx="9000" cy="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2521080</xdr:colOff>
      <xdr:row>30</xdr:row>
      <xdr:rowOff>47880</xdr:rowOff>
    </xdr:from>
    <xdr:to>
      <xdr:col>3</xdr:col>
      <xdr:colOff>839520</xdr:colOff>
      <xdr:row>38</xdr:row>
      <xdr:rowOff>10440</xdr:rowOff>
    </xdr:to>
    <xdr:sp>
      <xdr:nvSpPr>
        <xdr:cNvPr id="1881" name="CustomShape 1"/>
        <xdr:cNvSpPr/>
      </xdr:nvSpPr>
      <xdr:spPr>
        <a:xfrm>
          <a:off x="2773080" y="6353280"/>
          <a:ext cx="4044240" cy="14868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 (1+(𝐴𝐶+𝑆+𝑅+𝐺))(1+𝐷𝐹)(1+𝐿)/((1−𝐼))−1]𝑥100</a:t>
          </a:r>
          <a:endParaRPr b="0" lang="pt-BR" sz="1100" spc="-1" strike="noStrike">
            <a:latin typeface="Times New Roman"/>
          </a:endParaRPr>
        </a:p>
        <a:p>
          <a:pPr>
            <a:lnSpc>
              <a:spcPct val="100000"/>
            </a:lnSpc>
          </a:pPr>
          <a:r>
            <a:rPr b="0" lang="pt-BR" sz="1100" spc="-1" strike="noStrike">
              <a:solidFill>
                <a:srgbClr val="000000"/>
              </a:solidFill>
              <a:latin typeface="Calibri"/>
            </a:rPr>
            <a:t>Em que:</a:t>
          </a:r>
          <a:endParaRPr b="0" lang="pt-BR" sz="1100" spc="-1" strike="noStrike">
            <a:latin typeface="Times New Roman"/>
          </a:endParaRPr>
        </a:p>
        <a:p>
          <a:pPr>
            <a:lnSpc>
              <a:spcPct val="100000"/>
            </a:lnSpc>
          </a:pPr>
          <a:r>
            <a:rPr b="0" lang="pt-BR" sz="1100" spc="-1" strike="noStrike">
              <a:solidFill>
                <a:srgbClr val="000000"/>
              </a:solidFill>
              <a:latin typeface="Calibri"/>
            </a:rPr>
            <a:t>AC  é a taxa de rateio da administração central;</a:t>
          </a:r>
          <a:endParaRPr b="0" lang="pt-BR" sz="1100" spc="-1" strike="noStrike">
            <a:latin typeface="Times New Roman"/>
          </a:endParaRPr>
        </a:p>
        <a:p>
          <a:pPr>
            <a:lnSpc>
              <a:spcPct val="100000"/>
            </a:lnSpc>
          </a:pPr>
          <a:r>
            <a:rPr b="0" lang="pt-BR" sz="1100" spc="-1" strike="noStrike">
              <a:solidFill>
                <a:srgbClr val="000000"/>
              </a:solidFill>
              <a:latin typeface="Calibri"/>
            </a:rPr>
            <a:t>S é uma taxa representativa de seguros;</a:t>
          </a:r>
          <a:endParaRPr b="0" lang="pt-BR" sz="1100" spc="-1" strike="noStrike">
            <a:latin typeface="Times New Roman"/>
          </a:endParaRPr>
        </a:p>
        <a:p>
          <a:pPr>
            <a:lnSpc>
              <a:spcPct val="100000"/>
            </a:lnSpc>
          </a:pPr>
          <a:r>
            <a:rPr b="0" lang="pt-BR" sz="1100" spc="-1" strike="noStrike">
              <a:solidFill>
                <a:srgbClr val="000000"/>
              </a:solidFill>
              <a:latin typeface="Calibri"/>
            </a:rPr>
            <a:t>R corresponde aos riscos e imprevistos;</a:t>
          </a:r>
          <a:endParaRPr b="0" lang="pt-BR" sz="1100" spc="-1" strike="noStrike">
            <a:latin typeface="Times New Roman"/>
          </a:endParaRPr>
        </a:p>
        <a:p>
          <a:pPr>
            <a:lnSpc>
              <a:spcPct val="100000"/>
            </a:lnSpc>
          </a:pPr>
          <a:r>
            <a:rPr b="0" lang="pt-BR" sz="1100" spc="-1" strike="noStrike">
              <a:solidFill>
                <a:srgbClr val="000000"/>
              </a:solidFill>
              <a:latin typeface="Calibri"/>
            </a:rPr>
            <a:t>G é a taxa que representa o ônus das garantias exigidas em edital;</a:t>
          </a:r>
          <a:endParaRPr b="0" lang="pt-BR" sz="1100" spc="-1" strike="noStrike">
            <a:latin typeface="Times New Roman"/>
          </a:endParaRPr>
        </a:p>
        <a:p>
          <a:pPr>
            <a:lnSpc>
              <a:spcPct val="100000"/>
            </a:lnSpc>
          </a:pPr>
          <a:r>
            <a:rPr b="0" lang="pt-BR" sz="1100" spc="-1" strike="noStrike">
              <a:solidFill>
                <a:srgbClr val="000000"/>
              </a:solidFill>
              <a:latin typeface="Calibri"/>
            </a:rPr>
            <a:t>DF é a taxa representativa das despesas financeiras;</a:t>
          </a:r>
          <a:endParaRPr b="0" lang="pt-BR" sz="1100" spc="-1" strike="noStrike">
            <a:latin typeface="Times New Roman"/>
          </a:endParaRPr>
        </a:p>
        <a:p>
          <a:pPr>
            <a:lnSpc>
              <a:spcPct val="100000"/>
            </a:lnSpc>
          </a:pPr>
          <a:r>
            <a:rPr b="0" lang="pt-BR" sz="1100" spc="-1" strike="noStrike">
              <a:solidFill>
                <a:srgbClr val="000000"/>
              </a:solidFill>
              <a:latin typeface="Calibri"/>
            </a:rPr>
            <a:t>L corresponde à remuneração bruta do construtor;</a:t>
          </a:r>
          <a:endParaRPr b="0" lang="pt-BR" sz="1100" spc="-1" strike="noStrike">
            <a:latin typeface="Times New Roman"/>
          </a:endParaRPr>
        </a:p>
        <a:p>
          <a:pPr>
            <a:lnSpc>
              <a:spcPct val="100000"/>
            </a:lnSpc>
          </a:pPr>
          <a:r>
            <a:rPr b="0" lang="pt-BR" sz="1100" spc="-1" strike="noStrike">
              <a:solidFill>
                <a:srgbClr val="000000"/>
              </a:solidFill>
              <a:latin typeface="Calibri"/>
            </a:rPr>
            <a:t>I é a taxa representativa dos tributos incidentes sobre o preço de venda (PIS, Cofins, CPRB e ISS)</a:t>
          </a:r>
          <a:endParaRPr b="0" lang="pt-BR" sz="1100" spc="-1" strike="noStrike">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704880</xdr:colOff>
      <xdr:row>3</xdr:row>
      <xdr:rowOff>142920</xdr:rowOff>
    </xdr:from>
    <xdr:to>
      <xdr:col>6</xdr:col>
      <xdr:colOff>1018440</xdr:colOff>
      <xdr:row>57</xdr:row>
      <xdr:rowOff>69840</xdr:rowOff>
    </xdr:to>
    <xdr:pic>
      <xdr:nvPicPr>
        <xdr:cNvPr id="1882" name="Imagem 1" descr=""/>
        <xdr:cNvPicPr/>
      </xdr:nvPicPr>
      <xdr:blipFill>
        <a:blip r:embed="rId1"/>
        <a:stretch/>
      </xdr:blipFill>
      <xdr:spPr>
        <a:xfrm>
          <a:off x="704880" y="914400"/>
          <a:ext cx="7299360" cy="10213920"/>
        </a:xfrm>
        <a:prstGeom prst="rect">
          <a:avLst/>
        </a:prstGeom>
        <a:ln w="0">
          <a:noFill/>
        </a:ln>
      </xdr:spPr>
    </xdr:pic>
    <xdr:clientData/>
  </xdr:twoCellAnchor>
  <xdr:twoCellAnchor editAs="oneCell">
    <xdr:from>
      <xdr:col>3</xdr:col>
      <xdr:colOff>347400</xdr:colOff>
      <xdr:row>13</xdr:row>
      <xdr:rowOff>22320</xdr:rowOff>
    </xdr:from>
    <xdr:to>
      <xdr:col>5</xdr:col>
      <xdr:colOff>200880</xdr:colOff>
      <xdr:row>56</xdr:row>
      <xdr:rowOff>144720</xdr:rowOff>
    </xdr:to>
    <xdr:sp>
      <xdr:nvSpPr>
        <xdr:cNvPr id="1883" name="CustomShape 1"/>
        <xdr:cNvSpPr/>
      </xdr:nvSpPr>
      <xdr:spPr>
        <a:xfrm>
          <a:off x="4187880" y="2698920"/>
          <a:ext cx="1950120" cy="8313840"/>
        </a:xfrm>
        <a:prstGeom prst="rect">
          <a:avLst/>
        </a:prstGeom>
        <a:noFill/>
        <a:ln w="57240">
          <a:solidFill>
            <a:srgbClr val="ff0000"/>
          </a:solidFill>
          <a:prstDash val="dash"/>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hyperlink" Target="http://www.crea-go.org.br/" TargetMode="External"/><Relationship Id="rId2" Type="http://schemas.openxmlformats.org/officeDocument/2006/relationships/hyperlink" Target="https://www.pastilhart.com.br/carrinho/index" TargetMode="External"/><Relationship Id="rId3" Type="http://schemas.openxmlformats.org/officeDocument/2006/relationships/hyperlink" Target="https://www.arqplace.com.br/pastilha-de-porcelana-atlas-hexagonal-m-6249-artico?variant_id=2977" TargetMode="External"/><Relationship Id="rId4" Type="http://schemas.openxmlformats.org/officeDocument/2006/relationships/hyperlink" Target="https://loja.tropobella.com.br/produto/hexagonal-branco-artico/" TargetMode="External"/><Relationship Id="rId5" Type="http://schemas.openxmlformats.org/officeDocument/2006/relationships/hyperlink" Target="https://www.suportesnicbox.com.br/loja/busca.php?loja=598337&amp;palavra_busca=SONEX+ILLTEC" TargetMode="External"/><Relationship Id="rId6" Type="http://schemas.openxmlformats.org/officeDocument/2006/relationships/hyperlink" Target="https://www.google.com/search?q=espuma%20acustica%20goiania&amp;rlz=1C1GCEU_pt-BRBR849BR858&amp;ei=Mzs0Y-GNMvX41sQPxYyoyAY&amp;ved=2ahUKEwi45_zlu7f6AhVVpZUCHbxiAt0QvS56BAgJEAE&amp;uact=5&amp;oq=espuma+acustica+goiania&amp;gs_lcp=Cgdnd3Mtd2l6EAMyBQgAEIAEMgYIABAeEBY6CggAEEcQ1gQQsA" TargetMode="External"/><Relationship Id="rId7" Type="http://schemas.openxmlformats.org/officeDocument/2006/relationships/hyperlink" Target="https://produto.mercadolivre.com.br/MLB-2732431548-sonex-illtec-perfilado-625x625mm-modelo-3535-natural-_JM?matt_tool=18956390&amp;utm_source=google_shopping&amp;utm_medium=organic" TargetMode="External"/><Relationship Id="rId8"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9"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10" Type="http://schemas.openxmlformats.org/officeDocument/2006/relationships/hyperlink" Target="https://www.google.com/search?q=rg+entulhos&amp;safe=active&amp;biw=1920&amp;bih=969&amp;tbm=lcl&amp;ei=8Jj6YcPuLubW5OUPw7OP-AM&amp;oq=rg+entulhos&amp;gs_l=psy-ab.3..0i512k1l2j38.225170.227155.0.227273.11.10.0.0.0.0.388.1142.0j1j1j2.4.0....0...1c.1.64.psy-ab..7.4.1141...0i512i433i13" TargetMode="External"/><Relationship Id="rId11" Type="http://schemas.openxmlformats.org/officeDocument/2006/relationships/hyperlink" Target="https://wa.me/551122221143?text=Oi%21%20Estou%20entrando%20em%20contato%20pelo%20chat%20WhatsApp%20do%20seu%20web%20site.%20Poderia%20me%20ajudar%3F" TargetMode="External"/><Relationship Id="rId12" Type="http://schemas.openxmlformats.org/officeDocument/2006/relationships/hyperlink" Target="tel:047%2030454340%20%20-%20%20047%20996874422%20(whatsapp)" TargetMode="External"/><Relationship Id="rId13" Type="http://schemas.openxmlformats.org/officeDocument/2006/relationships/hyperlink" Target="mailto:vilabarbaraacustica@gmail.com" TargetMode="External"/><Relationship Id="rId14" Type="http://schemas.openxmlformats.org/officeDocument/2006/relationships/hyperlink" Target="tel:047%2030454340%20%20-%20%20047%20996874422%20(whatsapp)" TargetMode="External"/><Relationship Id="rId15" Type="http://schemas.openxmlformats.org/officeDocument/2006/relationships/hyperlink" Target="https://wa.me/556285627000" TargetMode="External"/><Relationship Id="rId16" Type="http://schemas.openxmlformats.org/officeDocument/2006/relationships/hyperlink" Target="https://wa.me/556285627000" TargetMode="External"/><Relationship Id="rId17" Type="http://schemas.openxmlformats.org/officeDocument/2006/relationships/hyperlink" Target="https://www.tudoemacrilico.com/chapa-placa-de-acrilico-azul-100x100cm-10mm-az-601.html" TargetMode="External"/><Relationship Id="rId18" Type="http://schemas.openxmlformats.org/officeDocument/2006/relationships/hyperlink" Target="https://www.google.com/search?q=sams+club+goiania&amp;rlz=1C1GCEU_pt-BRBR849BR858&amp;ei=5h43Y7PwE4yp1sQPrLmI6As&amp;ved=0ahUKEwiz-_eZ_bz6AhWMlJUCHawcAr0Q4dUDCA4&amp;uact=5&amp;oq=sams+club+goiania&amp;gs_lcp=Cgdnd3Mtd2l6EAMyCgguEMcBEK8BEAoyBggAEB4QFjIGCAAQHhAWMgYIABAeEBYyCAgAEB" TargetMode="External"/><Relationship Id="rId19"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true"/>
  </sheetPr>
  <dimension ref="B2:N28"/>
  <sheetViews>
    <sheetView showFormulas="false" showGridLines="false" showRowColHeaders="true" showZeros="true" rightToLeft="false" tabSelected="false" showOutlineSymbols="true" defaultGridColor="true" view="pageBreakPreview" topLeftCell="A1" colorId="64" zoomScale="70" zoomScaleNormal="100" zoomScalePageLayoutView="70" workbookViewId="0">
      <selection pane="topLeft" activeCell="R19" activeCellId="0" sqref="R19"/>
    </sheetView>
  </sheetViews>
  <sheetFormatPr defaultColWidth="8.72265625" defaultRowHeight="15" zeroHeight="false" outlineLevelRow="0" outlineLevelCol="0"/>
  <cols>
    <col collapsed="false" customWidth="true" hidden="false" outlineLevel="0" max="1" min="1" style="0" width="3.71"/>
    <col collapsed="false" customWidth="true" hidden="false" outlineLevel="0" max="2" min="2" style="0" width="9.14"/>
    <col collapsed="false" customWidth="true" hidden="false" outlineLevel="0" max="3" min="3" style="0" width="21.29"/>
    <col collapsed="false" customWidth="true" hidden="false" outlineLevel="0" max="4" min="4" style="0" width="12.14"/>
    <col collapsed="false" customWidth="true" hidden="false" outlineLevel="0" max="5" min="5" style="0" width="10.71"/>
    <col collapsed="false" customWidth="true" hidden="false" outlineLevel="0" max="13" min="13" style="0" width="3.71"/>
  </cols>
  <sheetData>
    <row r="2" customFormat="false" ht="52.5" hidden="false" customHeight="true" outlineLevel="0" collapsed="false">
      <c r="B2" s="1"/>
      <c r="C2" s="2"/>
      <c r="D2" s="2"/>
      <c r="E2" s="2"/>
      <c r="F2" s="2"/>
      <c r="G2" s="2"/>
      <c r="H2" s="2"/>
      <c r="I2" s="2"/>
      <c r="J2" s="2"/>
      <c r="K2" s="2"/>
      <c r="L2" s="3"/>
    </row>
    <row r="3" customFormat="false" ht="15.75" hidden="false" customHeight="false" outlineLevel="0" collapsed="false">
      <c r="B3" s="4" t="s">
        <v>0</v>
      </c>
      <c r="C3" s="4"/>
      <c r="D3" s="4"/>
      <c r="E3" s="4"/>
      <c r="F3" s="4"/>
      <c r="G3" s="4"/>
      <c r="H3" s="4"/>
      <c r="I3" s="4"/>
      <c r="J3" s="4"/>
      <c r="K3" s="4"/>
      <c r="L3" s="4"/>
    </row>
    <row r="4" customFormat="false" ht="15.75" hidden="false" customHeight="false" outlineLevel="0" collapsed="false">
      <c r="B4" s="4" t="s">
        <v>1</v>
      </c>
      <c r="C4" s="4"/>
      <c r="D4" s="4"/>
      <c r="E4" s="4"/>
      <c r="F4" s="4"/>
      <c r="G4" s="4"/>
      <c r="H4" s="4"/>
      <c r="I4" s="4"/>
      <c r="J4" s="4"/>
      <c r="K4" s="4"/>
      <c r="L4" s="4"/>
    </row>
    <row r="5" customFormat="false" ht="15.75" hidden="false" customHeight="false" outlineLevel="0" collapsed="false">
      <c r="B5" s="4" t="s">
        <v>2</v>
      </c>
      <c r="C5" s="4"/>
      <c r="D5" s="4"/>
      <c r="E5" s="4"/>
      <c r="F5" s="4"/>
      <c r="G5" s="4"/>
      <c r="H5" s="4"/>
      <c r="I5" s="4"/>
      <c r="J5" s="4"/>
      <c r="K5" s="4"/>
      <c r="L5" s="4"/>
    </row>
    <row r="6" customFormat="false" ht="15.75" hidden="false" customHeight="false" outlineLevel="0" collapsed="false">
      <c r="B6" s="4" t="s">
        <v>3</v>
      </c>
      <c r="C6" s="4"/>
      <c r="D6" s="4"/>
      <c r="E6" s="4"/>
      <c r="F6" s="4"/>
      <c r="G6" s="4"/>
      <c r="H6" s="4"/>
      <c r="I6" s="4"/>
      <c r="J6" s="4"/>
      <c r="K6" s="4"/>
      <c r="L6" s="4"/>
    </row>
    <row r="7" customFormat="false" ht="15" hidden="false" customHeight="false" outlineLevel="0" collapsed="false">
      <c r="B7" s="5"/>
      <c r="L7" s="6"/>
    </row>
    <row r="8" customFormat="false" ht="15" hidden="false" customHeight="false" outlineLevel="0" collapsed="false">
      <c r="B8" s="7" t="s">
        <v>4</v>
      </c>
      <c r="L8" s="6"/>
    </row>
    <row r="9" customFormat="false" ht="15" hidden="false" customHeight="false" outlineLevel="0" collapsed="false">
      <c r="B9" s="7"/>
      <c r="L9" s="6"/>
    </row>
    <row r="10" customFormat="false" ht="15" hidden="false" customHeight="true" outlineLevel="0" collapsed="false">
      <c r="B10" s="5"/>
      <c r="C10" s="0" t="s">
        <v>5</v>
      </c>
      <c r="D10" s="8" t="s">
        <v>6</v>
      </c>
      <c r="E10" s="8"/>
      <c r="F10" s="8"/>
      <c r="G10" s="8"/>
      <c r="H10" s="8"/>
      <c r="I10" s="8"/>
      <c r="J10" s="8"/>
      <c r="K10" s="8"/>
      <c r="L10" s="6"/>
    </row>
    <row r="11" customFormat="false" ht="15" hidden="false" customHeight="false" outlineLevel="0" collapsed="false">
      <c r="B11" s="5"/>
      <c r="D11" s="8"/>
      <c r="E11" s="8"/>
      <c r="F11" s="8"/>
      <c r="G11" s="8"/>
      <c r="H11" s="8"/>
      <c r="I11" s="8"/>
      <c r="J11" s="8"/>
      <c r="K11" s="8"/>
      <c r="L11" s="6"/>
    </row>
    <row r="12" customFormat="false" ht="15" hidden="false" customHeight="false" outlineLevel="0" collapsed="false">
      <c r="B12" s="5"/>
      <c r="C12" s="0" t="s">
        <v>7</v>
      </c>
      <c r="E12" s="9" t="s">
        <v>8</v>
      </c>
      <c r="L12" s="6"/>
    </row>
    <row r="13" customFormat="false" ht="15" hidden="false" customHeight="false" outlineLevel="0" collapsed="false">
      <c r="B13" s="5"/>
      <c r="C13" s="10" t="s">
        <v>9</v>
      </c>
      <c r="D13" s="10"/>
      <c r="E13" s="11" t="n">
        <v>44852</v>
      </c>
      <c r="L13" s="6"/>
      <c r="N13" s="0" t="s">
        <v>10</v>
      </c>
    </row>
    <row r="14" customFormat="false" ht="15" hidden="false" customHeight="false" outlineLevel="0" collapsed="false">
      <c r="B14" s="5"/>
      <c r="C14" s="10"/>
      <c r="D14" s="10"/>
      <c r="E14" s="11"/>
      <c r="L14" s="6"/>
    </row>
    <row r="15" customFormat="false" ht="15" hidden="false" customHeight="false" outlineLevel="0" collapsed="false">
      <c r="B15" s="7" t="s">
        <v>4</v>
      </c>
      <c r="E15" s="9"/>
      <c r="L15" s="6"/>
    </row>
    <row r="16" customFormat="false" ht="15" hidden="false" customHeight="false" outlineLevel="0" collapsed="false">
      <c r="B16" s="5"/>
      <c r="C16" s="0" t="s">
        <v>11</v>
      </c>
      <c r="E16" s="12" t="s">
        <v>12</v>
      </c>
      <c r="G16" s="0" t="s">
        <v>13</v>
      </c>
      <c r="L16" s="6"/>
    </row>
    <row r="17" customFormat="false" ht="15" hidden="false" customHeight="false" outlineLevel="0" collapsed="false">
      <c r="B17" s="5"/>
      <c r="E17" s="0" t="s">
        <v>14</v>
      </c>
      <c r="L17" s="6"/>
    </row>
    <row r="18" customFormat="false" ht="15" hidden="false" customHeight="false" outlineLevel="0" collapsed="false">
      <c r="B18" s="5"/>
      <c r="C18" s="0" t="s">
        <v>15</v>
      </c>
      <c r="E18" s="0" t="s">
        <v>16</v>
      </c>
      <c r="L18" s="6"/>
    </row>
    <row r="19" customFormat="false" ht="15" hidden="false" customHeight="false" outlineLevel="0" collapsed="false">
      <c r="B19" s="5"/>
      <c r="L19" s="6"/>
    </row>
    <row r="20" customFormat="false" ht="15" hidden="false" customHeight="false" outlineLevel="0" collapsed="false">
      <c r="B20" s="7" t="s">
        <v>17</v>
      </c>
      <c r="L20" s="6"/>
    </row>
    <row r="21" customFormat="false" ht="15" hidden="false" customHeight="false" outlineLevel="0" collapsed="false">
      <c r="B21" s="7"/>
      <c r="L21" s="6"/>
    </row>
    <row r="22" customFormat="false" ht="15" hidden="false" customHeight="false" outlineLevel="0" collapsed="false">
      <c r="B22" s="5"/>
      <c r="C22" s="0" t="s">
        <v>18</v>
      </c>
      <c r="L22" s="6"/>
    </row>
    <row r="23" customFormat="false" ht="15" hidden="false" customHeight="false" outlineLevel="0" collapsed="false">
      <c r="B23" s="5"/>
      <c r="C23" s="0" t="s">
        <v>19</v>
      </c>
      <c r="L23" s="6"/>
    </row>
    <row r="24" customFormat="false" ht="15" hidden="false" customHeight="false" outlineLevel="0" collapsed="false">
      <c r="B24" s="5"/>
      <c r="C24" s="0" t="s">
        <v>20</v>
      </c>
      <c r="L24" s="6"/>
    </row>
    <row r="25" customFormat="false" ht="15" hidden="false" customHeight="false" outlineLevel="0" collapsed="false">
      <c r="B25" s="5"/>
      <c r="C25" s="0" t="s">
        <v>21</v>
      </c>
      <c r="L25" s="6"/>
    </row>
    <row r="26" customFormat="false" ht="15" hidden="false" customHeight="false" outlineLevel="0" collapsed="false">
      <c r="B26" s="5"/>
      <c r="C26" s="0" t="s">
        <v>22</v>
      </c>
      <c r="L26" s="6"/>
    </row>
    <row r="27" customFormat="false" ht="15" hidden="false" customHeight="false" outlineLevel="0" collapsed="false">
      <c r="B27" s="5"/>
      <c r="C27" s="0" t="s">
        <v>23</v>
      </c>
      <c r="L27" s="6"/>
    </row>
    <row r="28" customFormat="false" ht="15" hidden="false" customHeight="false" outlineLevel="0" collapsed="false">
      <c r="B28" s="13"/>
      <c r="C28" s="14"/>
      <c r="D28" s="14"/>
      <c r="E28" s="14"/>
      <c r="F28" s="14"/>
      <c r="G28" s="14"/>
      <c r="H28" s="14"/>
      <c r="I28" s="14"/>
      <c r="J28" s="14"/>
      <c r="K28" s="14"/>
      <c r="L28" s="15"/>
    </row>
  </sheetData>
  <mergeCells count="5">
    <mergeCell ref="B3:L3"/>
    <mergeCell ref="B4:L4"/>
    <mergeCell ref="B5:L5"/>
    <mergeCell ref="B6:L6"/>
    <mergeCell ref="D10:K11"/>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E5209"/>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I9" activeCellId="0" sqref="I9"/>
    </sheetView>
  </sheetViews>
  <sheetFormatPr defaultColWidth="8.72265625" defaultRowHeight="15" zeroHeight="false" outlineLevelRow="0" outlineLevelCol="0"/>
  <cols>
    <col collapsed="false" customWidth="true" hidden="false" outlineLevel="0" max="2" min="2" style="0" width="99.28"/>
    <col collapsed="false" customWidth="true" hidden="false" outlineLevel="0" max="5" min="5" style="0" width="19.71"/>
  </cols>
  <sheetData>
    <row r="1" customFormat="false" ht="15" hidden="false" customHeight="false" outlineLevel="0" collapsed="false">
      <c r="A1" s="0" t="s">
        <v>745</v>
      </c>
    </row>
    <row r="3" customFormat="false" ht="15" hidden="false" customHeight="false" outlineLevel="0" collapsed="false">
      <c r="A3" s="0" t="s">
        <v>746</v>
      </c>
    </row>
    <row r="4" customFormat="false" ht="15" hidden="false" customHeight="false" outlineLevel="0" collapsed="false">
      <c r="A4" s="0" t="s">
        <v>747</v>
      </c>
    </row>
    <row r="5" customFormat="false" ht="15" hidden="false" customHeight="false" outlineLevel="0" collapsed="false">
      <c r="A5" s="0" t="s">
        <v>748</v>
      </c>
    </row>
    <row r="7" customFormat="false" ht="15" hidden="false" customHeight="false" outlineLevel="0" collapsed="false">
      <c r="A7" s="0" t="s">
        <v>749</v>
      </c>
      <c r="B7" s="0" t="s">
        <v>750</v>
      </c>
      <c r="C7" s="0" t="s">
        <v>751</v>
      </c>
      <c r="D7" s="0" t="s">
        <v>752</v>
      </c>
      <c r="E7" s="0" t="s">
        <v>753</v>
      </c>
    </row>
    <row r="8" customFormat="false" ht="15" hidden="false" customHeight="false" outlineLevel="0" collapsed="false">
      <c r="A8" s="0" t="n">
        <v>38605</v>
      </c>
      <c r="B8" s="0" t="s">
        <v>754</v>
      </c>
      <c r="C8" s="0" t="s">
        <v>755</v>
      </c>
      <c r="D8" s="0" t="s">
        <v>756</v>
      </c>
      <c r="E8" s="0" t="n">
        <v>157.95</v>
      </c>
    </row>
    <row r="9" customFormat="false" ht="15" hidden="false" customHeight="false" outlineLevel="0" collapsed="false">
      <c r="A9" s="0" t="n">
        <v>11270</v>
      </c>
      <c r="B9" s="0" t="s">
        <v>757</v>
      </c>
      <c r="C9" s="0" t="s">
        <v>755</v>
      </c>
      <c r="D9" s="0" t="s">
        <v>758</v>
      </c>
      <c r="E9" s="0" t="n">
        <v>2.41</v>
      </c>
    </row>
    <row r="10" customFormat="false" ht="15" hidden="false" customHeight="false" outlineLevel="0" collapsed="false">
      <c r="A10" s="0" t="n">
        <v>412</v>
      </c>
      <c r="B10" s="0" t="s">
        <v>759</v>
      </c>
      <c r="C10" s="0" t="s">
        <v>755</v>
      </c>
      <c r="D10" s="0" t="s">
        <v>756</v>
      </c>
      <c r="E10" s="0" t="n">
        <v>1.02</v>
      </c>
    </row>
    <row r="11" customFormat="false" ht="15" hidden="false" customHeight="false" outlineLevel="0" collapsed="false">
      <c r="A11" s="0" t="n">
        <v>414</v>
      </c>
      <c r="B11" s="0" t="s">
        <v>760</v>
      </c>
      <c r="C11" s="0" t="s">
        <v>755</v>
      </c>
      <c r="D11" s="0" t="s">
        <v>756</v>
      </c>
      <c r="E11" s="0" t="n">
        <v>0.06</v>
      </c>
    </row>
    <row r="12" customFormat="false" ht="15" hidden="false" customHeight="false" outlineLevel="0" collapsed="false">
      <c r="A12" s="0" t="n">
        <v>410</v>
      </c>
      <c r="B12" s="0" t="s">
        <v>761</v>
      </c>
      <c r="C12" s="0" t="s">
        <v>755</v>
      </c>
      <c r="D12" s="0" t="s">
        <v>756</v>
      </c>
      <c r="E12" s="0" t="n">
        <v>0.15</v>
      </c>
    </row>
    <row r="13" customFormat="false" ht="15" hidden="false" customHeight="false" outlineLevel="0" collapsed="false">
      <c r="A13" s="0" t="n">
        <v>411</v>
      </c>
      <c r="B13" s="0" t="s">
        <v>762</v>
      </c>
      <c r="C13" s="0" t="s">
        <v>755</v>
      </c>
      <c r="D13" s="0" t="s">
        <v>763</v>
      </c>
      <c r="E13" s="0" t="n">
        <v>0.2</v>
      </c>
    </row>
    <row r="14" customFormat="false" ht="15" hidden="false" customHeight="false" outlineLevel="0" collapsed="false">
      <c r="A14" s="0" t="n">
        <v>408</v>
      </c>
      <c r="B14" s="0" t="s">
        <v>764</v>
      </c>
      <c r="C14" s="0" t="s">
        <v>755</v>
      </c>
      <c r="D14" s="0" t="s">
        <v>756</v>
      </c>
      <c r="E14" s="0" t="n">
        <v>0.99</v>
      </c>
    </row>
    <row r="15" customFormat="false" ht="15" hidden="false" customHeight="false" outlineLevel="0" collapsed="false">
      <c r="A15" s="0" t="n">
        <v>39131</v>
      </c>
      <c r="B15" s="0" t="s">
        <v>765</v>
      </c>
      <c r="C15" s="0" t="s">
        <v>755</v>
      </c>
      <c r="D15" s="0" t="s">
        <v>756</v>
      </c>
      <c r="E15" s="0" t="n">
        <v>2.89</v>
      </c>
    </row>
    <row r="16" customFormat="false" ht="15" hidden="false" customHeight="false" outlineLevel="0" collapsed="false">
      <c r="A16" s="0" t="n">
        <v>394</v>
      </c>
      <c r="B16" s="0" t="s">
        <v>766</v>
      </c>
      <c r="C16" s="0" t="s">
        <v>755</v>
      </c>
      <c r="D16" s="0" t="s">
        <v>756</v>
      </c>
      <c r="E16" s="0" t="n">
        <v>2.92</v>
      </c>
    </row>
    <row r="17" customFormat="false" ht="15" hidden="false" customHeight="false" outlineLevel="0" collapsed="false">
      <c r="A17" s="0" t="n">
        <v>39130</v>
      </c>
      <c r="B17" s="0" t="s">
        <v>767</v>
      </c>
      <c r="C17" s="0" t="s">
        <v>755</v>
      </c>
      <c r="D17" s="0" t="s">
        <v>756</v>
      </c>
      <c r="E17" s="0" t="n">
        <v>2.64</v>
      </c>
    </row>
    <row r="18" customFormat="false" ht="15" hidden="false" customHeight="false" outlineLevel="0" collapsed="false">
      <c r="A18" s="0" t="n">
        <v>395</v>
      </c>
      <c r="B18" s="0" t="s">
        <v>768</v>
      </c>
      <c r="C18" s="0" t="s">
        <v>755</v>
      </c>
      <c r="D18" s="0" t="s">
        <v>756</v>
      </c>
      <c r="E18" s="0" t="n">
        <v>2.82</v>
      </c>
    </row>
    <row r="19" customFormat="false" ht="15" hidden="false" customHeight="false" outlineLevel="0" collapsed="false">
      <c r="A19" s="0" t="n">
        <v>39127</v>
      </c>
      <c r="B19" s="0" t="s">
        <v>769</v>
      </c>
      <c r="C19" s="0" t="s">
        <v>755</v>
      </c>
      <c r="D19" s="0" t="s">
        <v>756</v>
      </c>
      <c r="E19" s="0" t="n">
        <v>1.39</v>
      </c>
    </row>
    <row r="20" customFormat="false" ht="15" hidden="false" customHeight="false" outlineLevel="0" collapsed="false">
      <c r="A20" s="0" t="n">
        <v>392</v>
      </c>
      <c r="B20" s="0" t="s">
        <v>770</v>
      </c>
      <c r="C20" s="0" t="s">
        <v>755</v>
      </c>
      <c r="D20" s="0" t="s">
        <v>756</v>
      </c>
      <c r="E20" s="0" t="n">
        <v>1.42</v>
      </c>
    </row>
    <row r="21" customFormat="false" ht="15" hidden="false" customHeight="false" outlineLevel="0" collapsed="false">
      <c r="A21" s="0" t="n">
        <v>39129</v>
      </c>
      <c r="B21" s="0" t="s">
        <v>771</v>
      </c>
      <c r="C21" s="0" t="s">
        <v>755</v>
      </c>
      <c r="D21" s="0" t="s">
        <v>756</v>
      </c>
      <c r="E21" s="0" t="n">
        <v>1.62</v>
      </c>
    </row>
    <row r="22" customFormat="false" ht="15" hidden="false" customHeight="false" outlineLevel="0" collapsed="false">
      <c r="A22" s="0" t="n">
        <v>393</v>
      </c>
      <c r="B22" s="0" t="s">
        <v>772</v>
      </c>
      <c r="C22" s="0" t="s">
        <v>755</v>
      </c>
      <c r="D22" s="0" t="s">
        <v>763</v>
      </c>
      <c r="E22" s="0" t="n">
        <v>1.7</v>
      </c>
    </row>
    <row r="23" customFormat="false" ht="15" hidden="false" customHeight="false" outlineLevel="0" collapsed="false">
      <c r="A23" s="0" t="n">
        <v>39133</v>
      </c>
      <c r="B23" s="0" t="s">
        <v>773</v>
      </c>
      <c r="C23" s="0" t="s">
        <v>755</v>
      </c>
      <c r="D23" s="0" t="s">
        <v>756</v>
      </c>
      <c r="E23" s="0" t="n">
        <v>3.79</v>
      </c>
    </row>
    <row r="24" customFormat="false" ht="15" hidden="false" customHeight="false" outlineLevel="0" collapsed="false">
      <c r="A24" s="0" t="n">
        <v>397</v>
      </c>
      <c r="B24" s="0" t="s">
        <v>774</v>
      </c>
      <c r="C24" s="0" t="s">
        <v>755</v>
      </c>
      <c r="D24" s="0" t="s">
        <v>756</v>
      </c>
      <c r="E24" s="0" t="n">
        <v>4.19</v>
      </c>
    </row>
    <row r="25" customFormat="false" ht="15" hidden="false" customHeight="false" outlineLevel="0" collapsed="false">
      <c r="A25" s="0" t="n">
        <v>39132</v>
      </c>
      <c r="B25" s="0" t="s">
        <v>775</v>
      </c>
      <c r="C25" s="0" t="s">
        <v>755</v>
      </c>
      <c r="D25" s="0" t="s">
        <v>756</v>
      </c>
      <c r="E25" s="0" t="n">
        <v>3.03</v>
      </c>
    </row>
    <row r="26" customFormat="false" ht="15" hidden="false" customHeight="false" outlineLevel="0" collapsed="false">
      <c r="A26" s="0" t="n">
        <v>396</v>
      </c>
      <c r="B26" s="0" t="s">
        <v>776</v>
      </c>
      <c r="C26" s="0" t="s">
        <v>755</v>
      </c>
      <c r="D26" s="0" t="s">
        <v>756</v>
      </c>
      <c r="E26" s="0" t="n">
        <v>3.25</v>
      </c>
    </row>
    <row r="27" customFormat="false" ht="15" hidden="false" customHeight="false" outlineLevel="0" collapsed="false">
      <c r="A27" s="0" t="n">
        <v>39135</v>
      </c>
      <c r="B27" s="0" t="s">
        <v>777</v>
      </c>
      <c r="C27" s="0" t="s">
        <v>755</v>
      </c>
      <c r="D27" s="0" t="s">
        <v>756</v>
      </c>
      <c r="E27" s="0" t="n">
        <v>6.07</v>
      </c>
    </row>
    <row r="28" customFormat="false" ht="15" hidden="false" customHeight="false" outlineLevel="0" collapsed="false">
      <c r="A28" s="0" t="n">
        <v>39128</v>
      </c>
      <c r="B28" s="0" t="s">
        <v>778</v>
      </c>
      <c r="C28" s="0" t="s">
        <v>755</v>
      </c>
      <c r="D28" s="0" t="s">
        <v>756</v>
      </c>
      <c r="E28" s="0" t="n">
        <v>1.51</v>
      </c>
    </row>
    <row r="29" customFormat="false" ht="15" hidden="false" customHeight="false" outlineLevel="0" collapsed="false">
      <c r="A29" s="0" t="n">
        <v>400</v>
      </c>
      <c r="B29" s="0" t="s">
        <v>779</v>
      </c>
      <c r="C29" s="0" t="s">
        <v>755</v>
      </c>
      <c r="D29" s="0" t="s">
        <v>756</v>
      </c>
      <c r="E29" s="0" t="n">
        <v>1.48</v>
      </c>
    </row>
    <row r="30" customFormat="false" ht="15" hidden="false" customHeight="false" outlineLevel="0" collapsed="false">
      <c r="A30" s="0" t="n">
        <v>39125</v>
      </c>
      <c r="B30" s="0" t="s">
        <v>780</v>
      </c>
      <c r="C30" s="0" t="s">
        <v>755</v>
      </c>
      <c r="D30" s="0" t="s">
        <v>756</v>
      </c>
      <c r="E30" s="0" t="n">
        <v>1.51</v>
      </c>
    </row>
    <row r="31" customFormat="false" ht="15" hidden="false" customHeight="false" outlineLevel="0" collapsed="false">
      <c r="A31" s="0" t="n">
        <v>39134</v>
      </c>
      <c r="B31" s="0" t="s">
        <v>781</v>
      </c>
      <c r="C31" s="0" t="s">
        <v>755</v>
      </c>
      <c r="D31" s="0" t="s">
        <v>756</v>
      </c>
      <c r="E31" s="0" t="n">
        <v>5.06</v>
      </c>
    </row>
    <row r="32" customFormat="false" ht="15" hidden="false" customHeight="false" outlineLevel="0" collapsed="false">
      <c r="A32" s="0" t="n">
        <v>398</v>
      </c>
      <c r="B32" s="0" t="s">
        <v>782</v>
      </c>
      <c r="C32" s="0" t="s">
        <v>755</v>
      </c>
      <c r="D32" s="0" t="s">
        <v>756</v>
      </c>
      <c r="E32" s="0" t="n">
        <v>4.66</v>
      </c>
    </row>
    <row r="33" customFormat="false" ht="15" hidden="false" customHeight="false" outlineLevel="0" collapsed="false">
      <c r="A33" s="0" t="n">
        <v>39126</v>
      </c>
      <c r="B33" s="0" t="s">
        <v>783</v>
      </c>
      <c r="C33" s="0" t="s">
        <v>755</v>
      </c>
      <c r="D33" s="0" t="s">
        <v>756</v>
      </c>
      <c r="E33" s="0" t="n">
        <v>6.83</v>
      </c>
    </row>
    <row r="34" customFormat="false" ht="15" hidden="false" customHeight="false" outlineLevel="0" collapsed="false">
      <c r="A34" s="0" t="n">
        <v>399</v>
      </c>
      <c r="B34" s="0" t="s">
        <v>784</v>
      </c>
      <c r="C34" s="0" t="s">
        <v>755</v>
      </c>
      <c r="D34" s="0" t="s">
        <v>756</v>
      </c>
      <c r="E34" s="0" t="n">
        <v>6.02</v>
      </c>
    </row>
    <row r="35" customFormat="false" ht="15" hidden="false" customHeight="false" outlineLevel="0" collapsed="false">
      <c r="A35" s="0" t="n">
        <v>39158</v>
      </c>
      <c r="B35" s="0" t="s">
        <v>785</v>
      </c>
      <c r="C35" s="0" t="s">
        <v>755</v>
      </c>
      <c r="D35" s="0" t="s">
        <v>756</v>
      </c>
      <c r="E35" s="0" t="n">
        <v>16.16</v>
      </c>
    </row>
    <row r="36" customFormat="false" ht="15" hidden="false" customHeight="false" outlineLevel="0" collapsed="false">
      <c r="A36" s="0" t="n">
        <v>39141</v>
      </c>
      <c r="B36" s="0" t="s">
        <v>786</v>
      </c>
      <c r="C36" s="0" t="s">
        <v>755</v>
      </c>
      <c r="D36" s="0" t="s">
        <v>756</v>
      </c>
      <c r="E36" s="0" t="n">
        <v>1.17</v>
      </c>
    </row>
    <row r="37" customFormat="false" ht="15" hidden="false" customHeight="false" outlineLevel="0" collapsed="false">
      <c r="A37" s="0" t="n">
        <v>39140</v>
      </c>
      <c r="B37" s="0" t="s">
        <v>787</v>
      </c>
      <c r="C37" s="0" t="s">
        <v>755</v>
      </c>
      <c r="D37" s="0" t="s">
        <v>756</v>
      </c>
      <c r="E37" s="0" t="n">
        <v>1.06</v>
      </c>
    </row>
    <row r="38" customFormat="false" ht="15" hidden="false" customHeight="false" outlineLevel="0" collapsed="false">
      <c r="A38" s="0" t="n">
        <v>39137</v>
      </c>
      <c r="B38" s="0" t="s">
        <v>788</v>
      </c>
      <c r="C38" s="0" t="s">
        <v>755</v>
      </c>
      <c r="D38" s="0" t="s">
        <v>756</v>
      </c>
      <c r="E38" s="0" t="n">
        <v>0.61</v>
      </c>
    </row>
    <row r="39" customFormat="false" ht="15" hidden="false" customHeight="false" outlineLevel="0" collapsed="false">
      <c r="A39" s="0" t="n">
        <v>39139</v>
      </c>
      <c r="B39" s="0" t="s">
        <v>789</v>
      </c>
      <c r="C39" s="0" t="s">
        <v>755</v>
      </c>
      <c r="D39" s="0" t="s">
        <v>756</v>
      </c>
      <c r="E39" s="0" t="n">
        <v>0.88</v>
      </c>
    </row>
    <row r="40" customFormat="false" ht="15" hidden="false" customHeight="false" outlineLevel="0" collapsed="false">
      <c r="A40" s="0" t="n">
        <v>39143</v>
      </c>
      <c r="B40" s="0" t="s">
        <v>790</v>
      </c>
      <c r="C40" s="0" t="s">
        <v>755</v>
      </c>
      <c r="D40" s="0" t="s">
        <v>756</v>
      </c>
      <c r="E40" s="0" t="n">
        <v>2.42</v>
      </c>
    </row>
    <row r="41" customFormat="false" ht="15" hidden="false" customHeight="false" outlineLevel="0" collapsed="false">
      <c r="A41" s="0" t="n">
        <v>39142</v>
      </c>
      <c r="B41" s="0" t="s">
        <v>791</v>
      </c>
      <c r="C41" s="0" t="s">
        <v>755</v>
      </c>
      <c r="D41" s="0" t="s">
        <v>756</v>
      </c>
      <c r="E41" s="0" t="n">
        <v>1.73</v>
      </c>
    </row>
    <row r="42" customFormat="false" ht="15" hidden="false" customHeight="false" outlineLevel="0" collapsed="false">
      <c r="A42" s="0" t="n">
        <v>39138</v>
      </c>
      <c r="B42" s="0" t="s">
        <v>792</v>
      </c>
      <c r="C42" s="0" t="s">
        <v>755</v>
      </c>
      <c r="D42" s="0" t="s">
        <v>756</v>
      </c>
      <c r="E42" s="0" t="n">
        <v>0.65</v>
      </c>
    </row>
    <row r="43" customFormat="false" ht="15" hidden="false" customHeight="false" outlineLevel="0" collapsed="false">
      <c r="A43" s="0" t="n">
        <v>39136</v>
      </c>
      <c r="B43" s="0" t="s">
        <v>793</v>
      </c>
      <c r="C43" s="0" t="s">
        <v>755</v>
      </c>
      <c r="D43" s="0" t="s">
        <v>756</v>
      </c>
      <c r="E43" s="0" t="n">
        <v>0.43</v>
      </c>
    </row>
    <row r="44" customFormat="false" ht="15" hidden="false" customHeight="false" outlineLevel="0" collapsed="false">
      <c r="A44" s="0" t="n">
        <v>39144</v>
      </c>
      <c r="B44" s="0" t="s">
        <v>794</v>
      </c>
      <c r="C44" s="0" t="s">
        <v>755</v>
      </c>
      <c r="D44" s="0" t="s">
        <v>756</v>
      </c>
      <c r="E44" s="0" t="n">
        <v>2.82</v>
      </c>
    </row>
    <row r="45" customFormat="false" ht="15" hidden="false" customHeight="false" outlineLevel="0" collapsed="false">
      <c r="A45" s="0" t="n">
        <v>39145</v>
      </c>
      <c r="B45" s="0" t="s">
        <v>795</v>
      </c>
      <c r="C45" s="0" t="s">
        <v>755</v>
      </c>
      <c r="D45" s="0" t="s">
        <v>756</v>
      </c>
      <c r="E45" s="0" t="n">
        <v>4.64</v>
      </c>
    </row>
    <row r="46" customFormat="false" ht="15" hidden="false" customHeight="false" outlineLevel="0" collapsed="false">
      <c r="A46" s="0" t="n">
        <v>12615</v>
      </c>
      <c r="B46" s="0" t="s">
        <v>796</v>
      </c>
      <c r="C46" s="0" t="s">
        <v>755</v>
      </c>
      <c r="D46" s="0" t="s">
        <v>758</v>
      </c>
      <c r="E46" s="0" t="n">
        <v>4.91</v>
      </c>
    </row>
    <row r="47" customFormat="false" ht="15" hidden="false" customHeight="false" outlineLevel="0" collapsed="false">
      <c r="A47" s="0" t="n">
        <v>11927</v>
      </c>
      <c r="B47" s="0" t="s">
        <v>797</v>
      </c>
      <c r="C47" s="0" t="s">
        <v>755</v>
      </c>
      <c r="D47" s="0" t="s">
        <v>758</v>
      </c>
      <c r="E47" s="0" t="n">
        <v>7.2</v>
      </c>
    </row>
    <row r="48" customFormat="false" ht="15" hidden="false" customHeight="false" outlineLevel="0" collapsed="false">
      <c r="A48" s="0" t="n">
        <v>11928</v>
      </c>
      <c r="B48" s="0" t="s">
        <v>798</v>
      </c>
      <c r="C48" s="0" t="s">
        <v>755</v>
      </c>
      <c r="D48" s="0" t="s">
        <v>758</v>
      </c>
      <c r="E48" s="0" t="n">
        <v>8.24</v>
      </c>
    </row>
    <row r="49" customFormat="false" ht="15" hidden="false" customHeight="false" outlineLevel="0" collapsed="false">
      <c r="A49" s="0" t="n">
        <v>11929</v>
      </c>
      <c r="B49" s="0" t="s">
        <v>799</v>
      </c>
      <c r="C49" s="0" t="s">
        <v>755</v>
      </c>
      <c r="D49" s="0" t="s">
        <v>758</v>
      </c>
      <c r="E49" s="0" t="n">
        <v>12.75</v>
      </c>
    </row>
    <row r="50" customFormat="false" ht="15" hidden="false" customHeight="false" outlineLevel="0" collapsed="false">
      <c r="A50" s="0" t="n">
        <v>36801</v>
      </c>
      <c r="B50" s="0" t="s">
        <v>800</v>
      </c>
      <c r="C50" s="0" t="s">
        <v>755</v>
      </c>
      <c r="D50" s="0" t="s">
        <v>756</v>
      </c>
      <c r="E50" s="0" t="n">
        <v>38.88</v>
      </c>
    </row>
    <row r="51" customFormat="false" ht="15" hidden="false" customHeight="false" outlineLevel="0" collapsed="false">
      <c r="A51" s="0" t="n">
        <v>36246</v>
      </c>
      <c r="B51" s="0" t="s">
        <v>801</v>
      </c>
      <c r="C51" s="0" t="s">
        <v>802</v>
      </c>
      <c r="D51" s="0" t="s">
        <v>756</v>
      </c>
      <c r="E51" s="0" t="n">
        <v>3.68</v>
      </c>
    </row>
    <row r="52" customFormat="false" ht="15" hidden="false" customHeight="false" outlineLevel="0" collapsed="false">
      <c r="A52" s="0" t="n">
        <v>37600</v>
      </c>
      <c r="B52" s="0" t="s">
        <v>803</v>
      </c>
      <c r="C52" s="0" t="s">
        <v>755</v>
      </c>
      <c r="D52" s="0" t="s">
        <v>758</v>
      </c>
      <c r="E52" s="0" t="n">
        <v>112.99</v>
      </c>
    </row>
    <row r="53" customFormat="false" ht="15" hidden="false" customHeight="false" outlineLevel="0" collapsed="false">
      <c r="A53" s="0" t="n">
        <v>37599</v>
      </c>
      <c r="B53" s="0" t="s">
        <v>804</v>
      </c>
      <c r="C53" s="0" t="s">
        <v>755</v>
      </c>
      <c r="D53" s="0" t="s">
        <v>758</v>
      </c>
      <c r="E53" s="0" t="n">
        <v>105.16</v>
      </c>
    </row>
    <row r="54" customFormat="false" ht="15" hidden="false" customHeight="false" outlineLevel="0" collapsed="false">
      <c r="A54" s="0" t="n">
        <v>1</v>
      </c>
      <c r="B54" s="0" t="s">
        <v>805</v>
      </c>
      <c r="C54" s="0" t="s">
        <v>806</v>
      </c>
      <c r="D54" s="0" t="s">
        <v>763</v>
      </c>
      <c r="E54" s="0" t="n">
        <v>63.22</v>
      </c>
    </row>
    <row r="55" customFormat="false" ht="15" hidden="false" customHeight="false" outlineLevel="0" collapsed="false">
      <c r="A55" s="0" t="n">
        <v>3</v>
      </c>
      <c r="B55" s="0" t="s">
        <v>807</v>
      </c>
      <c r="C55" s="0" t="s">
        <v>808</v>
      </c>
      <c r="D55" s="0" t="s">
        <v>756</v>
      </c>
      <c r="E55" s="0" t="n">
        <v>16.4</v>
      </c>
    </row>
    <row r="56" customFormat="false" ht="15" hidden="false" customHeight="false" outlineLevel="0" collapsed="false">
      <c r="A56" s="0" t="n">
        <v>43054</v>
      </c>
      <c r="B56" s="0" t="s">
        <v>809</v>
      </c>
      <c r="C56" s="0" t="s">
        <v>806</v>
      </c>
      <c r="D56" s="0" t="s">
        <v>756</v>
      </c>
      <c r="E56" s="0" t="n">
        <v>10.93</v>
      </c>
    </row>
    <row r="57" customFormat="false" ht="15" hidden="false" customHeight="false" outlineLevel="0" collapsed="false">
      <c r="A57" s="0" t="n">
        <v>42402</v>
      </c>
      <c r="B57" s="0" t="s">
        <v>810</v>
      </c>
      <c r="C57" s="0" t="s">
        <v>806</v>
      </c>
      <c r="D57" s="0" t="s">
        <v>756</v>
      </c>
      <c r="E57" s="0" t="n">
        <v>10.44</v>
      </c>
    </row>
    <row r="58" customFormat="false" ht="15" hidden="false" customHeight="false" outlineLevel="0" collapsed="false">
      <c r="A58" s="0" t="n">
        <v>42403</v>
      </c>
      <c r="B58" s="0" t="s">
        <v>811</v>
      </c>
      <c r="C58" s="0" t="s">
        <v>806</v>
      </c>
      <c r="D58" s="0" t="s">
        <v>756</v>
      </c>
      <c r="E58" s="0" t="n">
        <v>13.4</v>
      </c>
    </row>
    <row r="59" customFormat="false" ht="15" hidden="false" customHeight="false" outlineLevel="0" collapsed="false">
      <c r="A59" s="0" t="n">
        <v>42404</v>
      </c>
      <c r="B59" s="0" t="s">
        <v>812</v>
      </c>
      <c r="C59" s="0" t="s">
        <v>806</v>
      </c>
      <c r="D59" s="0" t="s">
        <v>756</v>
      </c>
      <c r="E59" s="0" t="n">
        <v>13.32</v>
      </c>
    </row>
    <row r="60" customFormat="false" ht="15" hidden="false" customHeight="false" outlineLevel="0" collapsed="false">
      <c r="A60" s="0" t="n">
        <v>42405</v>
      </c>
      <c r="B60" s="0" t="s">
        <v>813</v>
      </c>
      <c r="C60" s="0" t="s">
        <v>806</v>
      </c>
      <c r="D60" s="0" t="s">
        <v>756</v>
      </c>
      <c r="E60" s="0" t="n">
        <v>14.19</v>
      </c>
    </row>
    <row r="61" customFormat="false" ht="15" hidden="false" customHeight="false" outlineLevel="0" collapsed="false">
      <c r="A61" s="0" t="n">
        <v>34341</v>
      </c>
      <c r="B61" s="0" t="s">
        <v>814</v>
      </c>
      <c r="C61" s="0" t="s">
        <v>806</v>
      </c>
      <c r="D61" s="0" t="s">
        <v>756</v>
      </c>
      <c r="E61" s="0" t="n">
        <v>12.32</v>
      </c>
    </row>
    <row r="62" customFormat="false" ht="15" hidden="false" customHeight="false" outlineLevel="0" collapsed="false">
      <c r="A62" s="0" t="n">
        <v>43053</v>
      </c>
      <c r="B62" s="0" t="s">
        <v>815</v>
      </c>
      <c r="C62" s="0" t="s">
        <v>806</v>
      </c>
      <c r="D62" s="0" t="s">
        <v>756</v>
      </c>
      <c r="E62" s="0" t="n">
        <v>9.76</v>
      </c>
    </row>
    <row r="63" customFormat="false" ht="15" hidden="false" customHeight="false" outlineLevel="0" collapsed="false">
      <c r="A63" s="0" t="n">
        <v>43058</v>
      </c>
      <c r="B63" s="0" t="s">
        <v>816</v>
      </c>
      <c r="C63" s="0" t="s">
        <v>806</v>
      </c>
      <c r="D63" s="0" t="s">
        <v>756</v>
      </c>
      <c r="E63" s="0" t="n">
        <v>10.12</v>
      </c>
    </row>
    <row r="64" customFormat="false" ht="15" hidden="false" customHeight="false" outlineLevel="0" collapsed="false">
      <c r="A64" s="0" t="n">
        <v>34</v>
      </c>
      <c r="B64" s="0" t="s">
        <v>817</v>
      </c>
      <c r="C64" s="0" t="s">
        <v>806</v>
      </c>
      <c r="D64" s="0" t="s">
        <v>756</v>
      </c>
      <c r="E64" s="0" t="n">
        <v>10.17</v>
      </c>
    </row>
    <row r="65" customFormat="false" ht="15" hidden="false" customHeight="false" outlineLevel="0" collapsed="false">
      <c r="A65" s="0" t="n">
        <v>43055</v>
      </c>
      <c r="B65" s="0" t="s">
        <v>818</v>
      </c>
      <c r="C65" s="0" t="s">
        <v>806</v>
      </c>
      <c r="D65" s="0" t="s">
        <v>763</v>
      </c>
      <c r="E65" s="0" t="n">
        <v>8.81</v>
      </c>
    </row>
    <row r="66" customFormat="false" ht="15" hidden="false" customHeight="false" outlineLevel="0" collapsed="false">
      <c r="A66" s="0" t="n">
        <v>43056</v>
      </c>
      <c r="B66" s="0" t="s">
        <v>819</v>
      </c>
      <c r="C66" s="0" t="s">
        <v>806</v>
      </c>
      <c r="D66" s="0" t="s">
        <v>756</v>
      </c>
      <c r="E66" s="0" t="n">
        <v>10.16</v>
      </c>
    </row>
    <row r="67" customFormat="false" ht="15" hidden="false" customHeight="false" outlineLevel="0" collapsed="false">
      <c r="A67" s="0" t="n">
        <v>43057</v>
      </c>
      <c r="B67" s="0" t="s">
        <v>820</v>
      </c>
      <c r="C67" s="0" t="s">
        <v>806</v>
      </c>
      <c r="D67" s="0" t="s">
        <v>756</v>
      </c>
      <c r="E67" s="0" t="n">
        <v>11.16</v>
      </c>
    </row>
    <row r="68" customFormat="false" ht="15" hidden="false" customHeight="false" outlineLevel="0" collapsed="false">
      <c r="A68" s="0" t="n">
        <v>34449</v>
      </c>
      <c r="B68" s="0" t="s">
        <v>821</v>
      </c>
      <c r="C68" s="0" t="s">
        <v>806</v>
      </c>
      <c r="D68" s="0" t="s">
        <v>756</v>
      </c>
      <c r="E68" s="0" t="n">
        <v>11.93</v>
      </c>
    </row>
    <row r="69" customFormat="false" ht="15" hidden="false" customHeight="false" outlineLevel="0" collapsed="false">
      <c r="A69" s="0" t="n">
        <v>32</v>
      </c>
      <c r="B69" s="0" t="s">
        <v>822</v>
      </c>
      <c r="C69" s="0" t="s">
        <v>806</v>
      </c>
      <c r="D69" s="0" t="s">
        <v>756</v>
      </c>
      <c r="E69" s="0" t="n">
        <v>10.73</v>
      </c>
    </row>
    <row r="70" customFormat="false" ht="15" hidden="false" customHeight="false" outlineLevel="0" collapsed="false">
      <c r="A70" s="0" t="n">
        <v>33</v>
      </c>
      <c r="B70" s="0" t="s">
        <v>823</v>
      </c>
      <c r="C70" s="0" t="s">
        <v>806</v>
      </c>
      <c r="D70" s="0" t="s">
        <v>756</v>
      </c>
      <c r="E70" s="0" t="n">
        <v>10.79</v>
      </c>
    </row>
    <row r="71" customFormat="false" ht="15" hidden="false" customHeight="false" outlineLevel="0" collapsed="false">
      <c r="A71" s="0" t="n">
        <v>43061</v>
      </c>
      <c r="B71" s="0" t="s">
        <v>824</v>
      </c>
      <c r="C71" s="0" t="s">
        <v>806</v>
      </c>
      <c r="D71" s="0" t="s">
        <v>756</v>
      </c>
      <c r="E71" s="0" t="n">
        <v>10.08</v>
      </c>
    </row>
    <row r="72" customFormat="false" ht="15" hidden="false" customHeight="false" outlineLevel="0" collapsed="false">
      <c r="A72" s="0" t="n">
        <v>43059</v>
      </c>
      <c r="B72" s="0" t="s">
        <v>825</v>
      </c>
      <c r="C72" s="0" t="s">
        <v>806</v>
      </c>
      <c r="D72" s="0" t="s">
        <v>756</v>
      </c>
      <c r="E72" s="0" t="n">
        <v>9.62</v>
      </c>
    </row>
    <row r="73" customFormat="false" ht="15" hidden="false" customHeight="false" outlineLevel="0" collapsed="false">
      <c r="A73" s="0" t="n">
        <v>43062</v>
      </c>
      <c r="B73" s="0" t="s">
        <v>826</v>
      </c>
      <c r="C73" s="0" t="s">
        <v>806</v>
      </c>
      <c r="D73" s="0" t="s">
        <v>756</v>
      </c>
      <c r="E73" s="0" t="n">
        <v>10.67</v>
      </c>
    </row>
    <row r="74" customFormat="false" ht="15" hidden="false" customHeight="false" outlineLevel="0" collapsed="false">
      <c r="A74" s="0" t="n">
        <v>43060</v>
      </c>
      <c r="B74" s="0" t="s">
        <v>827</v>
      </c>
      <c r="C74" s="0" t="s">
        <v>806</v>
      </c>
      <c r="D74" s="0" t="s">
        <v>756</v>
      </c>
      <c r="E74" s="0" t="n">
        <v>8.38</v>
      </c>
    </row>
    <row r="75" customFormat="false" ht="15" hidden="false" customHeight="false" outlineLevel="0" collapsed="false">
      <c r="A75" s="0" t="n">
        <v>20063</v>
      </c>
      <c r="B75" s="0" t="s">
        <v>828</v>
      </c>
      <c r="C75" s="0" t="s">
        <v>755</v>
      </c>
      <c r="D75" s="0" t="s">
        <v>758</v>
      </c>
      <c r="E75" s="0" t="n">
        <v>4.88</v>
      </c>
    </row>
    <row r="76" customFormat="false" ht="15" hidden="false" customHeight="false" outlineLevel="0" collapsed="false">
      <c r="A76" s="0" t="n">
        <v>40410</v>
      </c>
      <c r="B76" s="0" t="s">
        <v>829</v>
      </c>
      <c r="C76" s="0" t="s">
        <v>755</v>
      </c>
      <c r="D76" s="0" t="s">
        <v>758</v>
      </c>
      <c r="E76" s="0" t="n">
        <v>26.89</v>
      </c>
    </row>
    <row r="77" customFormat="false" ht="15" hidden="false" customHeight="false" outlineLevel="0" collapsed="false">
      <c r="A77" s="0" t="n">
        <v>40411</v>
      </c>
      <c r="B77" s="0" t="s">
        <v>830</v>
      </c>
      <c r="C77" s="0" t="s">
        <v>755</v>
      </c>
      <c r="D77" s="0" t="s">
        <v>758</v>
      </c>
      <c r="E77" s="0" t="n">
        <v>29.18</v>
      </c>
    </row>
    <row r="78" customFormat="false" ht="15" hidden="false" customHeight="false" outlineLevel="0" collapsed="false">
      <c r="A78" s="0" t="n">
        <v>40412</v>
      </c>
      <c r="B78" s="0" t="s">
        <v>831</v>
      </c>
      <c r="C78" s="0" t="s">
        <v>755</v>
      </c>
      <c r="D78" s="0" t="s">
        <v>758</v>
      </c>
      <c r="E78" s="0" t="n">
        <v>32.75</v>
      </c>
    </row>
    <row r="79" customFormat="false" ht="15" hidden="false" customHeight="false" outlineLevel="0" collapsed="false">
      <c r="A79" s="0" t="n">
        <v>38838</v>
      </c>
      <c r="B79" s="0" t="s">
        <v>832</v>
      </c>
      <c r="C79" s="0" t="s">
        <v>755</v>
      </c>
      <c r="D79" s="0" t="s">
        <v>758</v>
      </c>
      <c r="E79" s="0" t="n">
        <v>7.84</v>
      </c>
    </row>
    <row r="80" customFormat="false" ht="15" hidden="false" customHeight="false" outlineLevel="0" collapsed="false">
      <c r="A80" s="0" t="n">
        <v>38839</v>
      </c>
      <c r="B80" s="0" t="s">
        <v>833</v>
      </c>
      <c r="C80" s="0" t="s">
        <v>755</v>
      </c>
      <c r="D80" s="0" t="s">
        <v>758</v>
      </c>
      <c r="E80" s="0" t="n">
        <v>9.23</v>
      </c>
    </row>
    <row r="81" customFormat="false" ht="15" hidden="false" customHeight="false" outlineLevel="0" collapsed="false">
      <c r="A81" s="0" t="n">
        <v>55</v>
      </c>
      <c r="B81" s="0" t="s">
        <v>834</v>
      </c>
      <c r="C81" s="0" t="s">
        <v>755</v>
      </c>
      <c r="D81" s="0" t="s">
        <v>758</v>
      </c>
      <c r="E81" s="0" t="n">
        <v>5</v>
      </c>
    </row>
    <row r="82" customFormat="false" ht="15" hidden="false" customHeight="false" outlineLevel="0" collapsed="false">
      <c r="A82" s="0" t="n">
        <v>61</v>
      </c>
      <c r="B82" s="0" t="s">
        <v>835</v>
      </c>
      <c r="C82" s="0" t="s">
        <v>755</v>
      </c>
      <c r="D82" s="0" t="s">
        <v>758</v>
      </c>
      <c r="E82" s="0" t="n">
        <v>4.73</v>
      </c>
    </row>
    <row r="83" customFormat="false" ht="15" hidden="false" customHeight="false" outlineLevel="0" collapsed="false">
      <c r="A83" s="0" t="n">
        <v>62</v>
      </c>
      <c r="B83" s="0" t="s">
        <v>836</v>
      </c>
      <c r="C83" s="0" t="s">
        <v>755</v>
      </c>
      <c r="D83" s="0" t="s">
        <v>758</v>
      </c>
      <c r="E83" s="0" t="n">
        <v>9.8</v>
      </c>
    </row>
    <row r="84" customFormat="false" ht="15" hidden="false" customHeight="false" outlineLevel="0" collapsed="false">
      <c r="A84" s="0" t="n">
        <v>77</v>
      </c>
      <c r="B84" s="0" t="s">
        <v>837</v>
      </c>
      <c r="C84" s="0" t="s">
        <v>755</v>
      </c>
      <c r="D84" s="0" t="s">
        <v>756</v>
      </c>
      <c r="E84" s="0" t="n">
        <v>1.78</v>
      </c>
    </row>
    <row r="85" customFormat="false" ht="15" hidden="false" customHeight="false" outlineLevel="0" collapsed="false">
      <c r="A85" s="0" t="n">
        <v>76</v>
      </c>
      <c r="B85" s="0" t="s">
        <v>838</v>
      </c>
      <c r="C85" s="0" t="s">
        <v>755</v>
      </c>
      <c r="D85" s="0" t="s">
        <v>756</v>
      </c>
      <c r="E85" s="0" t="n">
        <v>1.81</v>
      </c>
    </row>
    <row r="86" customFormat="false" ht="15" hidden="false" customHeight="false" outlineLevel="0" collapsed="false">
      <c r="A86" s="0" t="n">
        <v>67</v>
      </c>
      <c r="B86" s="0" t="s">
        <v>839</v>
      </c>
      <c r="C86" s="0" t="s">
        <v>755</v>
      </c>
      <c r="D86" s="0" t="s">
        <v>756</v>
      </c>
      <c r="E86" s="0" t="n">
        <v>17.45</v>
      </c>
    </row>
    <row r="87" customFormat="false" ht="15" hidden="false" customHeight="false" outlineLevel="0" collapsed="false">
      <c r="A87" s="0" t="n">
        <v>71</v>
      </c>
      <c r="B87" s="0" t="s">
        <v>840</v>
      </c>
      <c r="C87" s="0" t="s">
        <v>755</v>
      </c>
      <c r="D87" s="0" t="s">
        <v>756</v>
      </c>
      <c r="E87" s="0" t="n">
        <v>32.07</v>
      </c>
    </row>
    <row r="88" customFormat="false" ht="15" hidden="false" customHeight="false" outlineLevel="0" collapsed="false">
      <c r="A88" s="0" t="n">
        <v>73</v>
      </c>
      <c r="B88" s="0" t="s">
        <v>841</v>
      </c>
      <c r="C88" s="0" t="s">
        <v>755</v>
      </c>
      <c r="D88" s="0" t="s">
        <v>756</v>
      </c>
      <c r="E88" s="0" t="n">
        <v>23.94</v>
      </c>
    </row>
    <row r="89" customFormat="false" ht="15" hidden="false" customHeight="false" outlineLevel="0" collapsed="false">
      <c r="A89" s="0" t="n">
        <v>103</v>
      </c>
      <c r="B89" s="0" t="s">
        <v>842</v>
      </c>
      <c r="C89" s="0" t="s">
        <v>755</v>
      </c>
      <c r="D89" s="0" t="s">
        <v>756</v>
      </c>
      <c r="E89" s="0" t="n">
        <v>71.21</v>
      </c>
    </row>
    <row r="90" customFormat="false" ht="15" hidden="false" customHeight="false" outlineLevel="0" collapsed="false">
      <c r="A90" s="0" t="n">
        <v>107</v>
      </c>
      <c r="B90" s="0" t="s">
        <v>843</v>
      </c>
      <c r="C90" s="0" t="s">
        <v>755</v>
      </c>
      <c r="D90" s="0" t="s">
        <v>756</v>
      </c>
      <c r="E90" s="0" t="n">
        <v>1.11</v>
      </c>
    </row>
    <row r="91" customFormat="false" ht="15" hidden="false" customHeight="false" outlineLevel="0" collapsed="false">
      <c r="A91" s="0" t="n">
        <v>65</v>
      </c>
      <c r="B91" s="0" t="s">
        <v>844</v>
      </c>
      <c r="C91" s="0" t="s">
        <v>755</v>
      </c>
      <c r="D91" s="0" t="s">
        <v>756</v>
      </c>
      <c r="E91" s="0" t="n">
        <v>1.37</v>
      </c>
    </row>
    <row r="92" customFormat="false" ht="15" hidden="false" customHeight="false" outlineLevel="0" collapsed="false">
      <c r="A92" s="0" t="n">
        <v>108</v>
      </c>
      <c r="B92" s="0" t="s">
        <v>845</v>
      </c>
      <c r="C92" s="0" t="s">
        <v>755</v>
      </c>
      <c r="D92" s="0" t="s">
        <v>756</v>
      </c>
      <c r="E92" s="0" t="n">
        <v>2.84</v>
      </c>
    </row>
    <row r="93" customFormat="false" ht="15" hidden="false" customHeight="false" outlineLevel="0" collapsed="false">
      <c r="A93" s="0" t="n">
        <v>110</v>
      </c>
      <c r="B93" s="0" t="s">
        <v>846</v>
      </c>
      <c r="C93" s="0" t="s">
        <v>755</v>
      </c>
      <c r="D93" s="0" t="s">
        <v>756</v>
      </c>
      <c r="E93" s="0" t="n">
        <v>11</v>
      </c>
    </row>
    <row r="94" customFormat="false" ht="15" hidden="false" customHeight="false" outlineLevel="0" collapsed="false">
      <c r="A94" s="0" t="n">
        <v>109</v>
      </c>
      <c r="B94" s="0" t="s">
        <v>847</v>
      </c>
      <c r="C94" s="0" t="s">
        <v>755</v>
      </c>
      <c r="D94" s="0" t="s">
        <v>756</v>
      </c>
      <c r="E94" s="0" t="n">
        <v>5.42</v>
      </c>
    </row>
    <row r="95" customFormat="false" ht="15" hidden="false" customHeight="false" outlineLevel="0" collapsed="false">
      <c r="A95" s="0" t="n">
        <v>111</v>
      </c>
      <c r="B95" s="0" t="s">
        <v>848</v>
      </c>
      <c r="C95" s="0" t="s">
        <v>755</v>
      </c>
      <c r="D95" s="0" t="s">
        <v>756</v>
      </c>
      <c r="E95" s="0" t="n">
        <v>12.68</v>
      </c>
    </row>
    <row r="96" customFormat="false" ht="15" hidden="false" customHeight="false" outlineLevel="0" collapsed="false">
      <c r="A96" s="0" t="n">
        <v>112</v>
      </c>
      <c r="B96" s="0" t="s">
        <v>849</v>
      </c>
      <c r="C96" s="0" t="s">
        <v>755</v>
      </c>
      <c r="D96" s="0" t="s">
        <v>756</v>
      </c>
      <c r="E96" s="0" t="n">
        <v>6.9</v>
      </c>
    </row>
    <row r="97" customFormat="false" ht="15" hidden="false" customHeight="false" outlineLevel="0" collapsed="false">
      <c r="A97" s="0" t="n">
        <v>113</v>
      </c>
      <c r="B97" s="0" t="s">
        <v>850</v>
      </c>
      <c r="C97" s="0" t="s">
        <v>755</v>
      </c>
      <c r="D97" s="0" t="s">
        <v>756</v>
      </c>
      <c r="E97" s="0" t="n">
        <v>18.73</v>
      </c>
    </row>
    <row r="98" customFormat="false" ht="15" hidden="false" customHeight="false" outlineLevel="0" collapsed="false">
      <c r="A98" s="0" t="n">
        <v>104</v>
      </c>
      <c r="B98" s="0" t="s">
        <v>851</v>
      </c>
      <c r="C98" s="0" t="s">
        <v>755</v>
      </c>
      <c r="D98" s="0" t="s">
        <v>756</v>
      </c>
      <c r="E98" s="0" t="n">
        <v>27.24</v>
      </c>
    </row>
    <row r="99" customFormat="false" ht="15" hidden="false" customHeight="false" outlineLevel="0" collapsed="false">
      <c r="A99" s="0" t="n">
        <v>102</v>
      </c>
      <c r="B99" s="0" t="s">
        <v>852</v>
      </c>
      <c r="C99" s="0" t="s">
        <v>755</v>
      </c>
      <c r="D99" s="0" t="s">
        <v>756</v>
      </c>
      <c r="E99" s="0" t="n">
        <v>44.73</v>
      </c>
    </row>
    <row r="100" customFormat="false" ht="15" hidden="false" customHeight="false" outlineLevel="0" collapsed="false">
      <c r="A100" s="0" t="n">
        <v>95</v>
      </c>
      <c r="B100" s="0" t="s">
        <v>853</v>
      </c>
      <c r="C100" s="0" t="s">
        <v>755</v>
      </c>
      <c r="D100" s="0" t="s">
        <v>756</v>
      </c>
      <c r="E100" s="0" t="n">
        <v>15.14</v>
      </c>
    </row>
    <row r="101" customFormat="false" ht="15" hidden="false" customHeight="false" outlineLevel="0" collapsed="false">
      <c r="A101" s="0" t="n">
        <v>96</v>
      </c>
      <c r="B101" s="0" t="s">
        <v>854</v>
      </c>
      <c r="C101" s="0" t="s">
        <v>755</v>
      </c>
      <c r="D101" s="0" t="s">
        <v>756</v>
      </c>
      <c r="E101" s="0" t="n">
        <v>17.41</v>
      </c>
    </row>
    <row r="102" customFormat="false" ht="15" hidden="false" customHeight="false" outlineLevel="0" collapsed="false">
      <c r="A102" s="0" t="n">
        <v>97</v>
      </c>
      <c r="B102" s="0" t="s">
        <v>855</v>
      </c>
      <c r="C102" s="0" t="s">
        <v>755</v>
      </c>
      <c r="D102" s="0" t="s">
        <v>756</v>
      </c>
      <c r="E102" s="0" t="n">
        <v>22.61</v>
      </c>
    </row>
    <row r="103" customFormat="false" ht="15" hidden="false" customHeight="false" outlineLevel="0" collapsed="false">
      <c r="A103" s="0" t="n">
        <v>98</v>
      </c>
      <c r="B103" s="0" t="s">
        <v>856</v>
      </c>
      <c r="C103" s="0" t="s">
        <v>755</v>
      </c>
      <c r="D103" s="0" t="s">
        <v>756</v>
      </c>
      <c r="E103" s="0" t="n">
        <v>30.47</v>
      </c>
    </row>
    <row r="104" customFormat="false" ht="15" hidden="false" customHeight="false" outlineLevel="0" collapsed="false">
      <c r="A104" s="0" t="n">
        <v>99</v>
      </c>
      <c r="B104" s="0" t="s">
        <v>857</v>
      </c>
      <c r="C104" s="0" t="s">
        <v>755</v>
      </c>
      <c r="D104" s="0" t="s">
        <v>756</v>
      </c>
      <c r="E104" s="0" t="n">
        <v>36.96</v>
      </c>
    </row>
    <row r="105" customFormat="false" ht="15" hidden="false" customHeight="false" outlineLevel="0" collapsed="false">
      <c r="A105" s="0" t="n">
        <v>100</v>
      </c>
      <c r="B105" s="0" t="s">
        <v>858</v>
      </c>
      <c r="C105" s="0" t="s">
        <v>755</v>
      </c>
      <c r="D105" s="0" t="s">
        <v>756</v>
      </c>
      <c r="E105" s="0" t="n">
        <v>51.56</v>
      </c>
    </row>
    <row r="106" customFormat="false" ht="15" hidden="false" customHeight="false" outlineLevel="0" collapsed="false">
      <c r="A106" s="0" t="n">
        <v>75</v>
      </c>
      <c r="B106" s="0" t="s">
        <v>859</v>
      </c>
      <c r="C106" s="0" t="s">
        <v>755</v>
      </c>
      <c r="D106" s="0" t="s">
        <v>756</v>
      </c>
      <c r="E106" s="0" t="n">
        <v>537.35</v>
      </c>
    </row>
    <row r="107" customFormat="false" ht="15" hidden="false" customHeight="false" outlineLevel="0" collapsed="false">
      <c r="A107" s="0" t="n">
        <v>114</v>
      </c>
      <c r="B107" s="0" t="s">
        <v>860</v>
      </c>
      <c r="C107" s="0" t="s">
        <v>755</v>
      </c>
      <c r="D107" s="0" t="s">
        <v>756</v>
      </c>
      <c r="E107" s="0" t="n">
        <v>19.58</v>
      </c>
    </row>
    <row r="108" customFormat="false" ht="15" hidden="false" customHeight="false" outlineLevel="0" collapsed="false">
      <c r="A108" s="0" t="n">
        <v>68</v>
      </c>
      <c r="B108" s="0" t="s">
        <v>861</v>
      </c>
      <c r="C108" s="0" t="s">
        <v>755</v>
      </c>
      <c r="D108" s="0" t="s">
        <v>756</v>
      </c>
      <c r="E108" s="0" t="n">
        <v>29.94</v>
      </c>
    </row>
    <row r="109" customFormat="false" ht="15" hidden="false" customHeight="false" outlineLevel="0" collapsed="false">
      <c r="A109" s="0" t="n">
        <v>86</v>
      </c>
      <c r="B109" s="0" t="s">
        <v>862</v>
      </c>
      <c r="C109" s="0" t="s">
        <v>755</v>
      </c>
      <c r="D109" s="0" t="s">
        <v>756</v>
      </c>
      <c r="E109" s="0" t="n">
        <v>55.66</v>
      </c>
    </row>
    <row r="110" customFormat="false" ht="15" hidden="false" customHeight="false" outlineLevel="0" collapsed="false">
      <c r="A110" s="0" t="n">
        <v>66</v>
      </c>
      <c r="B110" s="0" t="s">
        <v>863</v>
      </c>
      <c r="C110" s="0" t="s">
        <v>755</v>
      </c>
      <c r="D110" s="0" t="s">
        <v>756</v>
      </c>
      <c r="E110" s="0" t="n">
        <v>55.86</v>
      </c>
    </row>
    <row r="111" customFormat="false" ht="15" hidden="false" customHeight="false" outlineLevel="0" collapsed="false">
      <c r="A111" s="0" t="n">
        <v>69</v>
      </c>
      <c r="B111" s="0" t="s">
        <v>864</v>
      </c>
      <c r="C111" s="0" t="s">
        <v>755</v>
      </c>
      <c r="D111" s="0" t="s">
        <v>756</v>
      </c>
      <c r="E111" s="0" t="n">
        <v>85.39</v>
      </c>
    </row>
    <row r="112" customFormat="false" ht="15" hidden="false" customHeight="false" outlineLevel="0" collapsed="false">
      <c r="A112" s="0" t="n">
        <v>83</v>
      </c>
      <c r="B112" s="0" t="s">
        <v>865</v>
      </c>
      <c r="C112" s="0" t="s">
        <v>755</v>
      </c>
      <c r="D112" s="0" t="s">
        <v>756</v>
      </c>
      <c r="E112" s="0" t="n">
        <v>272.7</v>
      </c>
    </row>
    <row r="113" customFormat="false" ht="15" hidden="false" customHeight="false" outlineLevel="0" collapsed="false">
      <c r="A113" s="0" t="n">
        <v>74</v>
      </c>
      <c r="B113" s="0" t="s">
        <v>866</v>
      </c>
      <c r="C113" s="0" t="s">
        <v>755</v>
      </c>
      <c r="D113" s="0" t="s">
        <v>756</v>
      </c>
      <c r="E113" s="0" t="n">
        <v>380.72</v>
      </c>
    </row>
    <row r="114" customFormat="false" ht="15" hidden="false" customHeight="false" outlineLevel="0" collapsed="false">
      <c r="A114" s="0" t="n">
        <v>106</v>
      </c>
      <c r="B114" s="0" t="s">
        <v>867</v>
      </c>
      <c r="C114" s="0" t="s">
        <v>755</v>
      </c>
      <c r="D114" s="0" t="s">
        <v>756</v>
      </c>
      <c r="E114" s="0" t="n">
        <v>578.38</v>
      </c>
    </row>
    <row r="115" customFormat="false" ht="15" hidden="false" customHeight="false" outlineLevel="0" collapsed="false">
      <c r="A115" s="0" t="n">
        <v>87</v>
      </c>
      <c r="B115" s="0" t="s">
        <v>868</v>
      </c>
      <c r="C115" s="0" t="s">
        <v>755</v>
      </c>
      <c r="D115" s="0" t="s">
        <v>756</v>
      </c>
      <c r="E115" s="0" t="n">
        <v>27.49</v>
      </c>
    </row>
    <row r="116" customFormat="false" ht="15" hidden="false" customHeight="false" outlineLevel="0" collapsed="false">
      <c r="A116" s="0" t="n">
        <v>88</v>
      </c>
      <c r="B116" s="0" t="s">
        <v>869</v>
      </c>
      <c r="C116" s="0" t="s">
        <v>755</v>
      </c>
      <c r="D116" s="0" t="s">
        <v>756</v>
      </c>
      <c r="E116" s="0" t="n">
        <v>30.68</v>
      </c>
    </row>
    <row r="117" customFormat="false" ht="15" hidden="false" customHeight="false" outlineLevel="0" collapsed="false">
      <c r="A117" s="0" t="n">
        <v>89</v>
      </c>
      <c r="B117" s="0" t="s">
        <v>870</v>
      </c>
      <c r="C117" s="0" t="s">
        <v>755</v>
      </c>
      <c r="D117" s="0" t="s">
        <v>756</v>
      </c>
      <c r="E117" s="0" t="n">
        <v>45.37</v>
      </c>
    </row>
    <row r="118" customFormat="false" ht="15" hidden="false" customHeight="false" outlineLevel="0" collapsed="false">
      <c r="A118" s="0" t="n">
        <v>90</v>
      </c>
      <c r="B118" s="0" t="s">
        <v>871</v>
      </c>
      <c r="C118" s="0" t="s">
        <v>755</v>
      </c>
      <c r="D118" s="0" t="s">
        <v>756</v>
      </c>
      <c r="E118" s="0" t="n">
        <v>51.98</v>
      </c>
    </row>
    <row r="119" customFormat="false" ht="15" hidden="false" customHeight="false" outlineLevel="0" collapsed="false">
      <c r="A119" s="0" t="n">
        <v>81</v>
      </c>
      <c r="B119" s="0" t="s">
        <v>872</v>
      </c>
      <c r="C119" s="0" t="s">
        <v>755</v>
      </c>
      <c r="D119" s="0" t="s">
        <v>756</v>
      </c>
      <c r="E119" s="0" t="n">
        <v>88.9</v>
      </c>
    </row>
    <row r="120" customFormat="false" ht="15" hidden="false" customHeight="false" outlineLevel="0" collapsed="false">
      <c r="A120" s="0" t="n">
        <v>82</v>
      </c>
      <c r="B120" s="0" t="s">
        <v>873</v>
      </c>
      <c r="C120" s="0" t="s">
        <v>755</v>
      </c>
      <c r="D120" s="0" t="s">
        <v>756</v>
      </c>
      <c r="E120" s="0" t="n">
        <v>345.1</v>
      </c>
    </row>
    <row r="121" customFormat="false" ht="15" hidden="false" customHeight="false" outlineLevel="0" collapsed="false">
      <c r="A121" s="0" t="n">
        <v>105</v>
      </c>
      <c r="B121" s="0" t="s">
        <v>874</v>
      </c>
      <c r="C121" s="0" t="s">
        <v>755</v>
      </c>
      <c r="D121" s="0" t="s">
        <v>756</v>
      </c>
      <c r="E121" s="0" t="n">
        <v>404.03</v>
      </c>
    </row>
    <row r="122" customFormat="false" ht="15" hidden="false" customHeight="false" outlineLevel="0" collapsed="false">
      <c r="A122" s="0" t="n">
        <v>60</v>
      </c>
      <c r="B122" s="0" t="s">
        <v>875</v>
      </c>
      <c r="C122" s="0" t="s">
        <v>755</v>
      </c>
      <c r="D122" s="0" t="s">
        <v>758</v>
      </c>
      <c r="E122" s="0" t="n">
        <v>6.49</v>
      </c>
    </row>
    <row r="123" customFormat="false" ht="15" hidden="false" customHeight="false" outlineLevel="0" collapsed="false">
      <c r="A123" s="0" t="n">
        <v>72</v>
      </c>
      <c r="B123" s="0" t="s">
        <v>876</v>
      </c>
      <c r="C123" s="0" t="s">
        <v>755</v>
      </c>
      <c r="D123" s="0" t="s">
        <v>756</v>
      </c>
      <c r="E123" s="0" t="n">
        <v>54.35</v>
      </c>
    </row>
    <row r="124" customFormat="false" ht="15" hidden="false" customHeight="false" outlineLevel="0" collapsed="false">
      <c r="A124" s="0" t="n">
        <v>70</v>
      </c>
      <c r="B124" s="0" t="s">
        <v>877</v>
      </c>
      <c r="C124" s="0" t="s">
        <v>755</v>
      </c>
      <c r="D124" s="0" t="s">
        <v>756</v>
      </c>
      <c r="E124" s="0" t="n">
        <v>45.45</v>
      </c>
    </row>
    <row r="125" customFormat="false" ht="15" hidden="false" customHeight="false" outlineLevel="0" collapsed="false">
      <c r="A125" s="0" t="n">
        <v>85</v>
      </c>
      <c r="B125" s="0" t="s">
        <v>878</v>
      </c>
      <c r="C125" s="0" t="s">
        <v>755</v>
      </c>
      <c r="D125" s="0" t="s">
        <v>756</v>
      </c>
      <c r="E125" s="0" t="n">
        <v>65.96</v>
      </c>
    </row>
    <row r="126" customFormat="false" ht="15" hidden="false" customHeight="false" outlineLevel="0" collapsed="false">
      <c r="A126" s="0" t="n">
        <v>84</v>
      </c>
      <c r="B126" s="0" t="s">
        <v>879</v>
      </c>
      <c r="C126" s="0" t="s">
        <v>755</v>
      </c>
      <c r="D126" s="0" t="s">
        <v>756</v>
      </c>
      <c r="E126" s="0" t="n">
        <v>0.76</v>
      </c>
    </row>
    <row r="127" customFormat="false" ht="15" hidden="false" customHeight="false" outlineLevel="0" collapsed="false">
      <c r="A127" s="0" t="n">
        <v>37997</v>
      </c>
      <c r="B127" s="0" t="s">
        <v>880</v>
      </c>
      <c r="C127" s="0" t="s">
        <v>755</v>
      </c>
      <c r="D127" s="0" t="s">
        <v>758</v>
      </c>
      <c r="E127" s="0" t="n">
        <v>5.65</v>
      </c>
    </row>
    <row r="128" customFormat="false" ht="15" hidden="false" customHeight="false" outlineLevel="0" collapsed="false">
      <c r="A128" s="0" t="n">
        <v>37998</v>
      </c>
      <c r="B128" s="0" t="s">
        <v>881</v>
      </c>
      <c r="C128" s="0" t="s">
        <v>755</v>
      </c>
      <c r="D128" s="0" t="s">
        <v>758</v>
      </c>
      <c r="E128" s="0" t="n">
        <v>5.85</v>
      </c>
    </row>
    <row r="129" customFormat="false" ht="15" hidden="false" customHeight="false" outlineLevel="0" collapsed="false">
      <c r="A129" s="0" t="n">
        <v>10899</v>
      </c>
      <c r="B129" s="0" t="s">
        <v>882</v>
      </c>
      <c r="C129" s="0" t="s">
        <v>755</v>
      </c>
      <c r="D129" s="0" t="s">
        <v>758</v>
      </c>
      <c r="E129" s="0" t="n">
        <v>107.33</v>
      </c>
    </row>
    <row r="130" customFormat="false" ht="15" hidden="false" customHeight="false" outlineLevel="0" collapsed="false">
      <c r="A130" s="0" t="n">
        <v>10900</v>
      </c>
      <c r="B130" s="0" t="s">
        <v>883</v>
      </c>
      <c r="C130" s="0" t="s">
        <v>755</v>
      </c>
      <c r="D130" s="0" t="s">
        <v>758</v>
      </c>
      <c r="E130" s="0" t="n">
        <v>83.99</v>
      </c>
    </row>
    <row r="131" customFormat="false" ht="15" hidden="false" customHeight="false" outlineLevel="0" collapsed="false">
      <c r="A131" s="0" t="n">
        <v>46</v>
      </c>
      <c r="B131" s="0" t="s">
        <v>884</v>
      </c>
      <c r="C131" s="0" t="s">
        <v>755</v>
      </c>
      <c r="D131" s="0" t="s">
        <v>758</v>
      </c>
      <c r="E131" s="0" t="n">
        <v>56.75</v>
      </c>
    </row>
    <row r="132" customFormat="false" ht="15" hidden="false" customHeight="false" outlineLevel="0" collapsed="false">
      <c r="A132" s="0" t="n">
        <v>51</v>
      </c>
      <c r="B132" s="0" t="s">
        <v>885</v>
      </c>
      <c r="C132" s="0" t="s">
        <v>755</v>
      </c>
      <c r="D132" s="0" t="s">
        <v>758</v>
      </c>
      <c r="E132" s="0" t="n">
        <v>156.57</v>
      </c>
    </row>
    <row r="133" customFormat="false" ht="15" hidden="false" customHeight="false" outlineLevel="0" collapsed="false">
      <c r="A133" s="0" t="n">
        <v>12863</v>
      </c>
      <c r="B133" s="0" t="s">
        <v>886</v>
      </c>
      <c r="C133" s="0" t="s">
        <v>755</v>
      </c>
      <c r="D133" s="0" t="s">
        <v>758</v>
      </c>
      <c r="E133" s="0" t="n">
        <v>36.06</v>
      </c>
    </row>
    <row r="134" customFormat="false" ht="15" hidden="false" customHeight="false" outlineLevel="0" collapsed="false">
      <c r="A134" s="0" t="n">
        <v>50</v>
      </c>
      <c r="B134" s="0" t="s">
        <v>887</v>
      </c>
      <c r="C134" s="0" t="s">
        <v>755</v>
      </c>
      <c r="D134" s="0" t="s">
        <v>758</v>
      </c>
      <c r="E134" s="0" t="n">
        <v>81.76</v>
      </c>
    </row>
    <row r="135" customFormat="false" ht="15" hidden="false" customHeight="false" outlineLevel="0" collapsed="false">
      <c r="A135" s="0" t="n">
        <v>47</v>
      </c>
      <c r="B135" s="0" t="s">
        <v>888</v>
      </c>
      <c r="C135" s="0" t="s">
        <v>755</v>
      </c>
      <c r="D135" s="0" t="s">
        <v>758</v>
      </c>
      <c r="E135" s="0" t="n">
        <v>97.04</v>
      </c>
    </row>
    <row r="136" customFormat="false" ht="15" hidden="false" customHeight="false" outlineLevel="0" collapsed="false">
      <c r="A136" s="0" t="n">
        <v>48</v>
      </c>
      <c r="B136" s="0" t="s">
        <v>889</v>
      </c>
      <c r="C136" s="0" t="s">
        <v>755</v>
      </c>
      <c r="D136" s="0" t="s">
        <v>758</v>
      </c>
      <c r="E136" s="0" t="n">
        <v>25.31</v>
      </c>
    </row>
    <row r="137" customFormat="false" ht="15" hidden="false" customHeight="false" outlineLevel="0" collapsed="false">
      <c r="A137" s="0" t="n">
        <v>52</v>
      </c>
      <c r="B137" s="0" t="s">
        <v>890</v>
      </c>
      <c r="C137" s="0" t="s">
        <v>755</v>
      </c>
      <c r="D137" s="0" t="s">
        <v>758</v>
      </c>
      <c r="E137" s="0" t="n">
        <v>19.23</v>
      </c>
    </row>
    <row r="138" customFormat="false" ht="15" hidden="false" customHeight="false" outlineLevel="0" collapsed="false">
      <c r="A138" s="0" t="n">
        <v>43</v>
      </c>
      <c r="B138" s="0" t="s">
        <v>891</v>
      </c>
      <c r="C138" s="0" t="s">
        <v>755</v>
      </c>
      <c r="D138" s="0" t="s">
        <v>758</v>
      </c>
      <c r="E138" s="0" t="n">
        <v>64.9</v>
      </c>
    </row>
    <row r="139" customFormat="false" ht="15" hidden="false" customHeight="false" outlineLevel="0" collapsed="false">
      <c r="A139" s="0" t="n">
        <v>39719</v>
      </c>
      <c r="B139" s="0" t="s">
        <v>892</v>
      </c>
      <c r="C139" s="0" t="s">
        <v>808</v>
      </c>
      <c r="D139" s="0" t="s">
        <v>756</v>
      </c>
      <c r="E139" s="0" t="n">
        <v>125.7</v>
      </c>
    </row>
    <row r="140" customFormat="false" ht="15" hidden="false" customHeight="false" outlineLevel="0" collapsed="false">
      <c r="A140" s="0" t="n">
        <v>3410</v>
      </c>
      <c r="B140" s="0" t="s">
        <v>893</v>
      </c>
      <c r="C140" s="0" t="s">
        <v>806</v>
      </c>
      <c r="D140" s="0" t="s">
        <v>756</v>
      </c>
      <c r="E140" s="0" t="n">
        <v>28.27</v>
      </c>
    </row>
    <row r="141" customFormat="false" ht="15" hidden="false" customHeight="false" outlineLevel="0" collapsed="false">
      <c r="A141" s="0" t="n">
        <v>4791</v>
      </c>
      <c r="B141" s="0" t="s">
        <v>894</v>
      </c>
      <c r="C141" s="0" t="s">
        <v>806</v>
      </c>
      <c r="D141" s="0" t="s">
        <v>756</v>
      </c>
      <c r="E141" s="0" t="n">
        <v>44.33</v>
      </c>
    </row>
    <row r="142" customFormat="false" ht="15" hidden="false" customHeight="false" outlineLevel="0" collapsed="false">
      <c r="A142" s="0" t="n">
        <v>157</v>
      </c>
      <c r="B142" s="0" t="s">
        <v>895</v>
      </c>
      <c r="C142" s="0" t="s">
        <v>806</v>
      </c>
      <c r="D142" s="0" t="s">
        <v>756</v>
      </c>
      <c r="E142" s="0" t="n">
        <v>149.04</v>
      </c>
    </row>
    <row r="143" customFormat="false" ht="15" hidden="false" customHeight="false" outlineLevel="0" collapsed="false">
      <c r="A143" s="0" t="n">
        <v>156</v>
      </c>
      <c r="B143" s="0" t="s">
        <v>896</v>
      </c>
      <c r="C143" s="0" t="s">
        <v>806</v>
      </c>
      <c r="D143" s="0" t="s">
        <v>756</v>
      </c>
      <c r="E143" s="0" t="n">
        <v>53.06</v>
      </c>
    </row>
    <row r="144" customFormat="false" ht="15" hidden="false" customHeight="false" outlineLevel="0" collapsed="false">
      <c r="A144" s="0" t="n">
        <v>131</v>
      </c>
      <c r="B144" s="0" t="s">
        <v>897</v>
      </c>
      <c r="C144" s="0" t="s">
        <v>806</v>
      </c>
      <c r="D144" s="0" t="s">
        <v>756</v>
      </c>
      <c r="E144" s="0" t="n">
        <v>45.38</v>
      </c>
    </row>
    <row r="145" customFormat="false" ht="15" hidden="false" customHeight="false" outlineLevel="0" collapsed="false">
      <c r="A145" s="0" t="n">
        <v>21114</v>
      </c>
      <c r="B145" s="0" t="s">
        <v>898</v>
      </c>
      <c r="C145" s="0" t="s">
        <v>755</v>
      </c>
      <c r="D145" s="0" t="s">
        <v>756</v>
      </c>
      <c r="E145" s="0" t="n">
        <v>24.77</v>
      </c>
    </row>
    <row r="146" customFormat="false" ht="15" hidden="false" customHeight="false" outlineLevel="0" collapsed="false">
      <c r="A146" s="0" t="n">
        <v>119</v>
      </c>
      <c r="B146" s="0" t="s">
        <v>899</v>
      </c>
      <c r="C146" s="0" t="s">
        <v>755</v>
      </c>
      <c r="D146" s="0" t="s">
        <v>763</v>
      </c>
      <c r="E146" s="0" t="n">
        <v>6.28</v>
      </c>
    </row>
    <row r="147" customFormat="false" ht="15" hidden="false" customHeight="false" outlineLevel="0" collapsed="false">
      <c r="A147" s="0" t="n">
        <v>122</v>
      </c>
      <c r="B147" s="0" t="s">
        <v>900</v>
      </c>
      <c r="C147" s="0" t="s">
        <v>755</v>
      </c>
      <c r="D147" s="0" t="s">
        <v>756</v>
      </c>
      <c r="E147" s="0" t="n">
        <v>48.32</v>
      </c>
    </row>
    <row r="148" customFormat="false" ht="15" hidden="false" customHeight="false" outlineLevel="0" collapsed="false">
      <c r="A148" s="0" t="n">
        <v>20080</v>
      </c>
      <c r="B148" s="0" t="s">
        <v>901</v>
      </c>
      <c r="C148" s="0" t="s">
        <v>755</v>
      </c>
      <c r="D148" s="0" t="s">
        <v>756</v>
      </c>
      <c r="E148" s="0" t="n">
        <v>15.77</v>
      </c>
    </row>
    <row r="149" customFormat="false" ht="15" hidden="false" customHeight="false" outlineLevel="0" collapsed="false">
      <c r="A149" s="0" t="n">
        <v>124</v>
      </c>
      <c r="B149" s="0" t="s">
        <v>902</v>
      </c>
      <c r="C149" s="0" t="s">
        <v>808</v>
      </c>
      <c r="D149" s="0" t="s">
        <v>756</v>
      </c>
      <c r="E149" s="0" t="n">
        <v>17.5</v>
      </c>
    </row>
    <row r="150" customFormat="false" ht="15" hidden="false" customHeight="false" outlineLevel="0" collapsed="false">
      <c r="A150" s="0" t="n">
        <v>7334</v>
      </c>
      <c r="B150" s="0" t="s">
        <v>903</v>
      </c>
      <c r="C150" s="0" t="s">
        <v>808</v>
      </c>
      <c r="D150" s="0" t="s">
        <v>756</v>
      </c>
      <c r="E150" s="0" t="n">
        <v>13.5</v>
      </c>
    </row>
    <row r="151" customFormat="false" ht="15" hidden="false" customHeight="false" outlineLevel="0" collapsed="false">
      <c r="A151" s="0" t="n">
        <v>123</v>
      </c>
      <c r="B151" s="0" t="s">
        <v>904</v>
      </c>
      <c r="C151" s="0" t="s">
        <v>808</v>
      </c>
      <c r="D151" s="0" t="s">
        <v>763</v>
      </c>
      <c r="E151" s="0" t="n">
        <v>7.16</v>
      </c>
    </row>
    <row r="152" customFormat="false" ht="15" hidden="false" customHeight="false" outlineLevel="0" collapsed="false">
      <c r="A152" s="0" t="n">
        <v>127</v>
      </c>
      <c r="B152" s="0" t="s">
        <v>905</v>
      </c>
      <c r="C152" s="0" t="s">
        <v>808</v>
      </c>
      <c r="D152" s="0" t="s">
        <v>756</v>
      </c>
      <c r="E152" s="0" t="n">
        <v>17.09</v>
      </c>
    </row>
    <row r="153" customFormat="false" ht="15" hidden="false" customHeight="false" outlineLevel="0" collapsed="false">
      <c r="A153" s="0" t="n">
        <v>41373</v>
      </c>
      <c r="B153" s="0" t="s">
        <v>906</v>
      </c>
      <c r="C153" s="0" t="s">
        <v>808</v>
      </c>
      <c r="D153" s="0" t="s">
        <v>756</v>
      </c>
      <c r="E153" s="0" t="n">
        <v>23.81</v>
      </c>
    </row>
    <row r="154" customFormat="false" ht="15" hidden="false" customHeight="false" outlineLevel="0" collapsed="false">
      <c r="A154" s="0" t="n">
        <v>133</v>
      </c>
      <c r="B154" s="0" t="s">
        <v>907</v>
      </c>
      <c r="C154" s="0" t="s">
        <v>808</v>
      </c>
      <c r="D154" s="0" t="s">
        <v>756</v>
      </c>
      <c r="E154" s="0" t="n">
        <v>7.1</v>
      </c>
    </row>
    <row r="155" customFormat="false" ht="15" hidden="false" customHeight="false" outlineLevel="0" collapsed="false">
      <c r="A155" s="0" t="n">
        <v>43617</v>
      </c>
      <c r="B155" s="0" t="s">
        <v>908</v>
      </c>
      <c r="C155" s="0" t="s">
        <v>808</v>
      </c>
      <c r="D155" s="0" t="s">
        <v>756</v>
      </c>
      <c r="E155" s="0" t="n">
        <v>7.93</v>
      </c>
    </row>
    <row r="156" customFormat="false" ht="15" hidden="false" customHeight="false" outlineLevel="0" collapsed="false">
      <c r="A156" s="0" t="n">
        <v>132</v>
      </c>
      <c r="B156" s="0" t="s">
        <v>909</v>
      </c>
      <c r="C156" s="0" t="s">
        <v>808</v>
      </c>
      <c r="D156" s="0" t="s">
        <v>756</v>
      </c>
      <c r="E156" s="0" t="n">
        <v>7.36</v>
      </c>
    </row>
    <row r="157" customFormat="false" ht="15" hidden="false" customHeight="false" outlineLevel="0" collapsed="false">
      <c r="A157" s="0" t="n">
        <v>43618</v>
      </c>
      <c r="B157" s="0" t="s">
        <v>910</v>
      </c>
      <c r="C157" s="0" t="s">
        <v>806</v>
      </c>
      <c r="D157" s="0" t="s">
        <v>756</v>
      </c>
      <c r="E157" s="0" t="n">
        <v>18.53</v>
      </c>
    </row>
    <row r="158" customFormat="false" ht="15" hidden="false" customHeight="false" outlineLevel="0" collapsed="false">
      <c r="A158" s="0" t="n">
        <v>37476</v>
      </c>
      <c r="B158" s="0" t="s">
        <v>911</v>
      </c>
      <c r="C158" s="0" t="s">
        <v>755</v>
      </c>
      <c r="D158" s="0" t="s">
        <v>756</v>
      </c>
      <c r="E158" s="0" t="n">
        <v>2412.6</v>
      </c>
    </row>
    <row r="159" customFormat="false" ht="15" hidden="false" customHeight="false" outlineLevel="0" collapsed="false">
      <c r="A159" s="0" t="n">
        <v>37478</v>
      </c>
      <c r="B159" s="0" t="s">
        <v>912</v>
      </c>
      <c r="C159" s="0" t="s">
        <v>755</v>
      </c>
      <c r="D159" s="0" t="s">
        <v>756</v>
      </c>
      <c r="E159" s="0" t="n">
        <v>3021.84</v>
      </c>
    </row>
    <row r="160" customFormat="false" ht="15" hidden="false" customHeight="false" outlineLevel="0" collapsed="false">
      <c r="A160" s="0" t="n">
        <v>37477</v>
      </c>
      <c r="B160" s="0" t="s">
        <v>913</v>
      </c>
      <c r="C160" s="0" t="s">
        <v>755</v>
      </c>
      <c r="D160" s="0" t="s">
        <v>756</v>
      </c>
      <c r="E160" s="0" t="n">
        <v>4094.11</v>
      </c>
    </row>
    <row r="161" customFormat="false" ht="15" hidden="false" customHeight="false" outlineLevel="0" collapsed="false">
      <c r="A161" s="0" t="n">
        <v>37479</v>
      </c>
      <c r="B161" s="0" t="s">
        <v>914</v>
      </c>
      <c r="C161" s="0" t="s">
        <v>755</v>
      </c>
      <c r="D161" s="0" t="s">
        <v>756</v>
      </c>
      <c r="E161" s="0" t="n">
        <v>4855.67</v>
      </c>
    </row>
    <row r="162" customFormat="false" ht="15" hidden="false" customHeight="false" outlineLevel="0" collapsed="false">
      <c r="A162" s="0" t="n">
        <v>4319</v>
      </c>
      <c r="B162" s="0" t="s">
        <v>915</v>
      </c>
      <c r="C162" s="0" t="s">
        <v>755</v>
      </c>
      <c r="D162" s="0" t="s">
        <v>756</v>
      </c>
      <c r="E162" s="0" t="n">
        <v>2.01</v>
      </c>
    </row>
    <row r="163" customFormat="false" ht="15" hidden="false" customHeight="false" outlineLevel="0" collapsed="false">
      <c r="A163" s="0" t="n">
        <v>42409</v>
      </c>
      <c r="B163" s="0" t="s">
        <v>916</v>
      </c>
      <c r="C163" s="0" t="s">
        <v>806</v>
      </c>
      <c r="D163" s="0" t="s">
        <v>756</v>
      </c>
      <c r="E163" s="0" t="n">
        <v>11.67</v>
      </c>
    </row>
    <row r="164" customFormat="false" ht="15" hidden="false" customHeight="false" outlineLevel="0" collapsed="false">
      <c r="A164" s="0" t="n">
        <v>40553</v>
      </c>
      <c r="B164" s="0" t="s">
        <v>917</v>
      </c>
      <c r="C164" s="0" t="s">
        <v>918</v>
      </c>
      <c r="D164" s="0" t="s">
        <v>758</v>
      </c>
      <c r="E164" s="0" t="n">
        <v>39.08</v>
      </c>
    </row>
    <row r="165" customFormat="false" ht="15" hidden="false" customHeight="false" outlineLevel="0" collapsed="false">
      <c r="A165" s="0" t="n">
        <v>6114</v>
      </c>
      <c r="B165" s="0" t="s">
        <v>919</v>
      </c>
      <c r="C165" s="0" t="s">
        <v>920</v>
      </c>
      <c r="D165" s="0" t="s">
        <v>756</v>
      </c>
      <c r="E165" s="0" t="n">
        <v>11.34</v>
      </c>
    </row>
    <row r="166" customFormat="false" ht="15" hidden="false" customHeight="false" outlineLevel="0" collapsed="false">
      <c r="A166" s="0" t="n">
        <v>40912</v>
      </c>
      <c r="B166" s="0" t="s">
        <v>921</v>
      </c>
      <c r="C166" s="0" t="s">
        <v>922</v>
      </c>
      <c r="D166" s="0" t="s">
        <v>756</v>
      </c>
      <c r="E166" s="0" t="n">
        <v>2001.13</v>
      </c>
    </row>
    <row r="167" customFormat="false" ht="15" hidden="false" customHeight="false" outlineLevel="0" collapsed="false">
      <c r="A167" s="0" t="n">
        <v>247</v>
      </c>
      <c r="B167" s="0" t="s">
        <v>923</v>
      </c>
      <c r="C167" s="0" t="s">
        <v>920</v>
      </c>
      <c r="D167" s="0" t="s">
        <v>756</v>
      </c>
      <c r="E167" s="0" t="n">
        <v>11.52</v>
      </c>
    </row>
    <row r="168" customFormat="false" ht="15" hidden="false" customHeight="false" outlineLevel="0" collapsed="false">
      <c r="A168" s="0" t="n">
        <v>40919</v>
      </c>
      <c r="B168" s="0" t="s">
        <v>924</v>
      </c>
      <c r="C168" s="0" t="s">
        <v>922</v>
      </c>
      <c r="D168" s="0" t="s">
        <v>756</v>
      </c>
      <c r="E168" s="0" t="n">
        <v>2036.55</v>
      </c>
    </row>
    <row r="169" customFormat="false" ht="15" hidden="false" customHeight="false" outlineLevel="0" collapsed="false">
      <c r="A169" s="0" t="n">
        <v>40984</v>
      </c>
      <c r="B169" s="0" t="s">
        <v>925</v>
      </c>
      <c r="C169" s="0" t="s">
        <v>922</v>
      </c>
      <c r="D169" s="0" t="s">
        <v>756</v>
      </c>
      <c r="E169" s="0" t="n">
        <v>2465.55</v>
      </c>
    </row>
    <row r="170" customFormat="false" ht="15" hidden="false" customHeight="false" outlineLevel="0" collapsed="false">
      <c r="A170" s="0" t="n">
        <v>44499</v>
      </c>
      <c r="B170" s="0" t="s">
        <v>926</v>
      </c>
      <c r="C170" s="0" t="s">
        <v>920</v>
      </c>
      <c r="D170" s="0" t="s">
        <v>756</v>
      </c>
      <c r="E170" s="0" t="n">
        <v>13.96</v>
      </c>
    </row>
    <row r="171" customFormat="false" ht="15" hidden="false" customHeight="false" outlineLevel="0" collapsed="false">
      <c r="A171" s="0" t="n">
        <v>248</v>
      </c>
      <c r="B171" s="0" t="s">
        <v>927</v>
      </c>
      <c r="C171" s="0" t="s">
        <v>920</v>
      </c>
      <c r="D171" s="0" t="s">
        <v>756</v>
      </c>
      <c r="E171" s="0" t="n">
        <v>14.39</v>
      </c>
    </row>
    <row r="172" customFormat="false" ht="15" hidden="false" customHeight="false" outlineLevel="0" collapsed="false">
      <c r="A172" s="0" t="n">
        <v>41086</v>
      </c>
      <c r="B172" s="0" t="s">
        <v>928</v>
      </c>
      <c r="C172" s="0" t="s">
        <v>922</v>
      </c>
      <c r="D172" s="0" t="s">
        <v>756</v>
      </c>
      <c r="E172" s="0" t="n">
        <v>2541.73</v>
      </c>
    </row>
    <row r="173" customFormat="false" ht="15" hidden="false" customHeight="false" outlineLevel="0" collapsed="false">
      <c r="A173" s="0" t="n">
        <v>34466</v>
      </c>
      <c r="B173" s="0" t="s">
        <v>929</v>
      </c>
      <c r="C173" s="0" t="s">
        <v>920</v>
      </c>
      <c r="D173" s="0" t="s">
        <v>756</v>
      </c>
      <c r="E173" s="0" t="n">
        <v>10.69</v>
      </c>
    </row>
    <row r="174" customFormat="false" ht="15" hidden="false" customHeight="false" outlineLevel="0" collapsed="false">
      <c r="A174" s="0" t="n">
        <v>41083</v>
      </c>
      <c r="B174" s="0" t="s">
        <v>930</v>
      </c>
      <c r="C174" s="0" t="s">
        <v>922</v>
      </c>
      <c r="D174" s="0" t="s">
        <v>756</v>
      </c>
      <c r="E174" s="0" t="n">
        <v>1888.44</v>
      </c>
    </row>
    <row r="175" customFormat="false" ht="15" hidden="false" customHeight="false" outlineLevel="0" collapsed="false">
      <c r="A175" s="0" t="n">
        <v>252</v>
      </c>
      <c r="B175" s="0" t="s">
        <v>931</v>
      </c>
      <c r="C175" s="0" t="s">
        <v>920</v>
      </c>
      <c r="D175" s="0" t="s">
        <v>756</v>
      </c>
      <c r="E175" s="0" t="n">
        <v>11.52</v>
      </c>
    </row>
    <row r="176" customFormat="false" ht="15" hidden="false" customHeight="false" outlineLevel="0" collapsed="false">
      <c r="A176" s="0" t="n">
        <v>40909</v>
      </c>
      <c r="B176" s="0" t="s">
        <v>932</v>
      </c>
      <c r="C176" s="0" t="s">
        <v>922</v>
      </c>
      <c r="D176" s="0" t="s">
        <v>756</v>
      </c>
      <c r="E176" s="0" t="n">
        <v>2036.55</v>
      </c>
    </row>
    <row r="177" customFormat="false" ht="15" hidden="false" customHeight="false" outlineLevel="0" collapsed="false">
      <c r="A177" s="0" t="n">
        <v>242</v>
      </c>
      <c r="B177" s="0" t="s">
        <v>933</v>
      </c>
      <c r="C177" s="0" t="s">
        <v>920</v>
      </c>
      <c r="D177" s="0" t="s">
        <v>756</v>
      </c>
      <c r="E177" s="0" t="n">
        <v>11.26</v>
      </c>
    </row>
    <row r="178" customFormat="false" ht="15" hidden="false" customHeight="false" outlineLevel="0" collapsed="false">
      <c r="A178" s="0" t="n">
        <v>41085</v>
      </c>
      <c r="B178" s="0" t="s">
        <v>934</v>
      </c>
      <c r="C178" s="0" t="s">
        <v>922</v>
      </c>
      <c r="D178" s="0" t="s">
        <v>756</v>
      </c>
      <c r="E178" s="0" t="n">
        <v>1987.78</v>
      </c>
    </row>
    <row r="179" customFormat="false" ht="15" hidden="false" customHeight="false" outlineLevel="0" collapsed="false">
      <c r="A179" s="0" t="n">
        <v>427</v>
      </c>
      <c r="B179" s="0" t="s">
        <v>935</v>
      </c>
      <c r="C179" s="0" t="s">
        <v>755</v>
      </c>
      <c r="D179" s="0" t="s">
        <v>756</v>
      </c>
      <c r="E179" s="0" t="n">
        <v>9.16</v>
      </c>
    </row>
    <row r="180" customFormat="false" ht="15" hidden="false" customHeight="false" outlineLevel="0" collapsed="false">
      <c r="A180" s="0" t="n">
        <v>417</v>
      </c>
      <c r="B180" s="0" t="s">
        <v>936</v>
      </c>
      <c r="C180" s="0" t="s">
        <v>755</v>
      </c>
      <c r="D180" s="0" t="s">
        <v>756</v>
      </c>
      <c r="E180" s="0" t="n">
        <v>4.32</v>
      </c>
    </row>
    <row r="181" customFormat="false" ht="15" hidden="false" customHeight="false" outlineLevel="0" collapsed="false">
      <c r="A181" s="0" t="n">
        <v>11273</v>
      </c>
      <c r="B181" s="0" t="s">
        <v>937</v>
      </c>
      <c r="C181" s="0" t="s">
        <v>755</v>
      </c>
      <c r="D181" s="0" t="s">
        <v>756</v>
      </c>
      <c r="E181" s="0" t="n">
        <v>13.4</v>
      </c>
    </row>
    <row r="182" customFormat="false" ht="15" hidden="false" customHeight="false" outlineLevel="0" collapsed="false">
      <c r="A182" s="0" t="n">
        <v>11272</v>
      </c>
      <c r="B182" s="0" t="s">
        <v>938</v>
      </c>
      <c r="C182" s="0" t="s">
        <v>755</v>
      </c>
      <c r="D182" s="0" t="s">
        <v>756</v>
      </c>
      <c r="E182" s="0" t="n">
        <v>8.09</v>
      </c>
    </row>
    <row r="183" customFormat="false" ht="15" hidden="false" customHeight="false" outlineLevel="0" collapsed="false">
      <c r="A183" s="0" t="n">
        <v>11275</v>
      </c>
      <c r="B183" s="0" t="s">
        <v>939</v>
      </c>
      <c r="C183" s="0" t="s">
        <v>755</v>
      </c>
      <c r="D183" s="0" t="s">
        <v>756</v>
      </c>
      <c r="E183" s="0" t="n">
        <v>3.24</v>
      </c>
    </row>
    <row r="184" customFormat="false" ht="15" hidden="false" customHeight="false" outlineLevel="0" collapsed="false">
      <c r="A184" s="0" t="n">
        <v>11274</v>
      </c>
      <c r="B184" s="0" t="s">
        <v>940</v>
      </c>
      <c r="C184" s="0" t="s">
        <v>755</v>
      </c>
      <c r="D184" s="0" t="s">
        <v>756</v>
      </c>
      <c r="E184" s="0" t="n">
        <v>2.47</v>
      </c>
    </row>
    <row r="185" customFormat="false" ht="15" hidden="false" customHeight="false" outlineLevel="0" collapsed="false">
      <c r="A185" s="0" t="n">
        <v>38470</v>
      </c>
      <c r="B185" s="0" t="s">
        <v>941</v>
      </c>
      <c r="C185" s="0" t="s">
        <v>755</v>
      </c>
      <c r="D185" s="0" t="s">
        <v>763</v>
      </c>
      <c r="E185" s="0" t="n">
        <v>34.5</v>
      </c>
    </row>
    <row r="186" customFormat="false" ht="15" hidden="false" customHeight="false" outlineLevel="0" collapsed="false">
      <c r="A186" s="0" t="n">
        <v>38547</v>
      </c>
      <c r="B186" s="0" t="s">
        <v>942</v>
      </c>
      <c r="C186" s="0" t="s">
        <v>755</v>
      </c>
      <c r="D186" s="0" t="s">
        <v>756</v>
      </c>
      <c r="E186" s="0" t="n">
        <v>94.14</v>
      </c>
    </row>
    <row r="187" customFormat="false" ht="15" hidden="false" customHeight="false" outlineLevel="0" collapsed="false">
      <c r="A187" s="0" t="n">
        <v>38469</v>
      </c>
      <c r="B187" s="0" t="s">
        <v>943</v>
      </c>
      <c r="C187" s="0" t="s">
        <v>755</v>
      </c>
      <c r="D187" s="0" t="s">
        <v>756</v>
      </c>
      <c r="E187" s="0" t="n">
        <v>101.23</v>
      </c>
    </row>
    <row r="188" customFormat="false" ht="15" hidden="false" customHeight="false" outlineLevel="0" collapsed="false">
      <c r="A188" s="0" t="n">
        <v>38467</v>
      </c>
      <c r="B188" s="0" t="s">
        <v>944</v>
      </c>
      <c r="C188" s="0" t="s">
        <v>755</v>
      </c>
      <c r="D188" s="0" t="s">
        <v>756</v>
      </c>
      <c r="E188" s="0" t="n">
        <v>56.96</v>
      </c>
    </row>
    <row r="189" customFormat="false" ht="15" hidden="false" customHeight="false" outlineLevel="0" collapsed="false">
      <c r="A189" s="0" t="n">
        <v>38468</v>
      </c>
      <c r="B189" s="0" t="s">
        <v>945</v>
      </c>
      <c r="C189" s="0" t="s">
        <v>755</v>
      </c>
      <c r="D189" s="0" t="s">
        <v>756</v>
      </c>
      <c r="E189" s="0" t="n">
        <v>62.68</v>
      </c>
    </row>
    <row r="190" customFormat="false" ht="15" hidden="false" customHeight="false" outlineLevel="0" collapsed="false">
      <c r="A190" s="0" t="n">
        <v>38471</v>
      </c>
      <c r="B190" s="0" t="s">
        <v>946</v>
      </c>
      <c r="C190" s="0" t="s">
        <v>755</v>
      </c>
      <c r="D190" s="0" t="s">
        <v>756</v>
      </c>
      <c r="E190" s="0" t="n">
        <v>81.39</v>
      </c>
    </row>
    <row r="191" customFormat="false" ht="15" hidden="false" customHeight="false" outlineLevel="0" collapsed="false">
      <c r="A191" s="0" t="n">
        <v>37370</v>
      </c>
      <c r="B191" s="0" t="s">
        <v>947</v>
      </c>
      <c r="C191" s="0" t="s">
        <v>920</v>
      </c>
      <c r="D191" s="0" t="s">
        <v>763</v>
      </c>
      <c r="E191" s="0" t="n">
        <v>2.11</v>
      </c>
    </row>
    <row r="192" customFormat="false" ht="15" hidden="false" customHeight="false" outlineLevel="0" collapsed="false">
      <c r="A192" s="0" t="n">
        <v>40862</v>
      </c>
      <c r="B192" s="0" t="s">
        <v>948</v>
      </c>
      <c r="C192" s="0" t="s">
        <v>922</v>
      </c>
      <c r="D192" s="0" t="s">
        <v>763</v>
      </c>
      <c r="E192" s="0" t="n">
        <v>398.75</v>
      </c>
    </row>
    <row r="193" customFormat="false" ht="15" hidden="false" customHeight="false" outlineLevel="0" collapsed="false">
      <c r="A193" s="0" t="n">
        <v>10658</v>
      </c>
      <c r="B193" s="0" t="s">
        <v>949</v>
      </c>
      <c r="C193" s="0" t="s">
        <v>755</v>
      </c>
      <c r="D193" s="0" t="s">
        <v>758</v>
      </c>
      <c r="E193" s="0" t="n">
        <v>7770</v>
      </c>
    </row>
    <row r="194" customFormat="false" ht="15" hidden="false" customHeight="false" outlineLevel="0" collapsed="false">
      <c r="A194" s="0" t="n">
        <v>253</v>
      </c>
      <c r="B194" s="0" t="s">
        <v>950</v>
      </c>
      <c r="C194" s="0" t="s">
        <v>920</v>
      </c>
      <c r="D194" s="0" t="s">
        <v>763</v>
      </c>
      <c r="E194" s="0" t="n">
        <v>17.73</v>
      </c>
    </row>
    <row r="195" customFormat="false" ht="15" hidden="false" customHeight="false" outlineLevel="0" collapsed="false">
      <c r="A195" s="0" t="n">
        <v>40809</v>
      </c>
      <c r="B195" s="0" t="s">
        <v>951</v>
      </c>
      <c r="C195" s="0" t="s">
        <v>922</v>
      </c>
      <c r="D195" s="0" t="s">
        <v>756</v>
      </c>
      <c r="E195" s="0" t="n">
        <v>3128.89</v>
      </c>
    </row>
    <row r="196" customFormat="false" ht="15" hidden="false" customHeight="false" outlineLevel="0" collapsed="false">
      <c r="A196" s="0" t="n">
        <v>42428</v>
      </c>
      <c r="B196" s="0" t="s">
        <v>952</v>
      </c>
      <c r="C196" s="0" t="s">
        <v>755</v>
      </c>
      <c r="D196" s="0" t="s">
        <v>758</v>
      </c>
      <c r="E196" s="0" t="n">
        <v>2251</v>
      </c>
    </row>
    <row r="197" customFormat="false" ht="15" hidden="false" customHeight="false" outlineLevel="0" collapsed="false">
      <c r="A197" s="0" t="n">
        <v>583</v>
      </c>
      <c r="B197" s="0" t="s">
        <v>953</v>
      </c>
      <c r="C197" s="0" t="s">
        <v>806</v>
      </c>
      <c r="D197" s="0" t="s">
        <v>758</v>
      </c>
      <c r="E197" s="0" t="n">
        <v>40.52</v>
      </c>
    </row>
    <row r="198" customFormat="false" ht="15" hidden="false" customHeight="false" outlineLevel="0" collapsed="false">
      <c r="A198" s="0" t="n">
        <v>301</v>
      </c>
      <c r="B198" s="0" t="s">
        <v>954</v>
      </c>
      <c r="C198" s="0" t="s">
        <v>755</v>
      </c>
      <c r="D198" s="0" t="s">
        <v>763</v>
      </c>
      <c r="E198" s="0" t="n">
        <v>4</v>
      </c>
    </row>
    <row r="199" customFormat="false" ht="15" hidden="false" customHeight="false" outlineLevel="0" collapsed="false">
      <c r="A199" s="0" t="n">
        <v>296</v>
      </c>
      <c r="B199" s="0" t="s">
        <v>955</v>
      </c>
      <c r="C199" s="0" t="s">
        <v>755</v>
      </c>
      <c r="D199" s="0" t="s">
        <v>756</v>
      </c>
      <c r="E199" s="0" t="n">
        <v>2.26</v>
      </c>
    </row>
    <row r="200" customFormat="false" ht="15" hidden="false" customHeight="false" outlineLevel="0" collapsed="false">
      <c r="A200" s="0" t="n">
        <v>297</v>
      </c>
      <c r="B200" s="0" t="s">
        <v>956</v>
      </c>
      <c r="C200" s="0" t="s">
        <v>755</v>
      </c>
      <c r="D200" s="0" t="s">
        <v>756</v>
      </c>
      <c r="E200" s="0" t="n">
        <v>3.32</v>
      </c>
    </row>
    <row r="201" customFormat="false" ht="15" hidden="false" customHeight="false" outlineLevel="0" collapsed="false">
      <c r="A201" s="0" t="n">
        <v>299</v>
      </c>
      <c r="B201" s="0" t="s">
        <v>957</v>
      </c>
      <c r="C201" s="0" t="s">
        <v>755</v>
      </c>
      <c r="D201" s="0" t="s">
        <v>756</v>
      </c>
      <c r="E201" s="0" t="n">
        <v>4.69</v>
      </c>
    </row>
    <row r="202" customFormat="false" ht="15" hidden="false" customHeight="false" outlineLevel="0" collapsed="false">
      <c r="A202" s="0" t="n">
        <v>300</v>
      </c>
      <c r="B202" s="0" t="s">
        <v>958</v>
      </c>
      <c r="C202" s="0" t="s">
        <v>755</v>
      </c>
      <c r="D202" s="0" t="s">
        <v>756</v>
      </c>
      <c r="E202" s="0" t="n">
        <v>16.24</v>
      </c>
    </row>
    <row r="203" customFormat="false" ht="15" hidden="false" customHeight="false" outlineLevel="0" collapsed="false">
      <c r="A203" s="0" t="n">
        <v>20085</v>
      </c>
      <c r="B203" s="0" t="s">
        <v>959</v>
      </c>
      <c r="C203" s="0" t="s">
        <v>755</v>
      </c>
      <c r="D203" s="0" t="s">
        <v>756</v>
      </c>
      <c r="E203" s="0" t="n">
        <v>2.97</v>
      </c>
    </row>
    <row r="204" customFormat="false" ht="15" hidden="false" customHeight="false" outlineLevel="0" collapsed="false">
      <c r="A204" s="0" t="n">
        <v>298</v>
      </c>
      <c r="B204" s="0" t="s">
        <v>960</v>
      </c>
      <c r="C204" s="0" t="s">
        <v>755</v>
      </c>
      <c r="D204" s="0" t="s">
        <v>756</v>
      </c>
      <c r="E204" s="0" t="n">
        <v>3.61</v>
      </c>
    </row>
    <row r="205" customFormat="false" ht="15" hidden="false" customHeight="false" outlineLevel="0" collapsed="false">
      <c r="A205" s="0" t="n">
        <v>311</v>
      </c>
      <c r="B205" s="0" t="s">
        <v>961</v>
      </c>
      <c r="C205" s="0" t="s">
        <v>755</v>
      </c>
      <c r="D205" s="0" t="s">
        <v>756</v>
      </c>
      <c r="E205" s="0" t="n">
        <v>13.39</v>
      </c>
    </row>
    <row r="206" customFormat="false" ht="15" hidden="false" customHeight="false" outlineLevel="0" collapsed="false">
      <c r="A206" s="0" t="n">
        <v>318</v>
      </c>
      <c r="B206" s="0" t="s">
        <v>962</v>
      </c>
      <c r="C206" s="0" t="s">
        <v>755</v>
      </c>
      <c r="D206" s="0" t="s">
        <v>756</v>
      </c>
      <c r="E206" s="0" t="n">
        <v>26.97</v>
      </c>
    </row>
    <row r="207" customFormat="false" ht="15" hidden="false" customHeight="false" outlineLevel="0" collapsed="false">
      <c r="A207" s="0" t="n">
        <v>319</v>
      </c>
      <c r="B207" s="0" t="s">
        <v>963</v>
      </c>
      <c r="C207" s="0" t="s">
        <v>755</v>
      </c>
      <c r="D207" s="0" t="s">
        <v>756</v>
      </c>
      <c r="E207" s="0" t="n">
        <v>42.28</v>
      </c>
    </row>
    <row r="208" customFormat="false" ht="15" hidden="false" customHeight="false" outlineLevel="0" collapsed="false">
      <c r="A208" s="0" t="n">
        <v>303</v>
      </c>
      <c r="B208" s="0" t="s">
        <v>964</v>
      </c>
      <c r="C208" s="0" t="s">
        <v>755</v>
      </c>
      <c r="D208" s="0" t="s">
        <v>756</v>
      </c>
      <c r="E208" s="0" t="n">
        <v>4.43</v>
      </c>
    </row>
    <row r="209" customFormat="false" ht="15" hidden="false" customHeight="false" outlineLevel="0" collapsed="false">
      <c r="A209" s="0" t="n">
        <v>305</v>
      </c>
      <c r="B209" s="0" t="s">
        <v>965</v>
      </c>
      <c r="C209" s="0" t="s">
        <v>755</v>
      </c>
      <c r="D209" s="0" t="s">
        <v>756</v>
      </c>
      <c r="E209" s="0" t="n">
        <v>13.94</v>
      </c>
    </row>
    <row r="210" customFormat="false" ht="15" hidden="false" customHeight="false" outlineLevel="0" collapsed="false">
      <c r="A210" s="0" t="n">
        <v>306</v>
      </c>
      <c r="B210" s="0" t="s">
        <v>966</v>
      </c>
      <c r="C210" s="0" t="s">
        <v>755</v>
      </c>
      <c r="D210" s="0" t="s">
        <v>756</v>
      </c>
      <c r="E210" s="0" t="n">
        <v>21.14</v>
      </c>
    </row>
    <row r="211" customFormat="false" ht="15" hidden="false" customHeight="false" outlineLevel="0" collapsed="false">
      <c r="A211" s="0" t="n">
        <v>307</v>
      </c>
      <c r="B211" s="0" t="s">
        <v>967</v>
      </c>
      <c r="C211" s="0" t="s">
        <v>755</v>
      </c>
      <c r="D211" s="0" t="s">
        <v>756</v>
      </c>
      <c r="E211" s="0" t="n">
        <v>53.41</v>
      </c>
    </row>
    <row r="212" customFormat="false" ht="15" hidden="false" customHeight="false" outlineLevel="0" collapsed="false">
      <c r="A212" s="0" t="n">
        <v>309</v>
      </c>
      <c r="B212" s="0" t="s">
        <v>968</v>
      </c>
      <c r="C212" s="0" t="s">
        <v>755</v>
      </c>
      <c r="D212" s="0" t="s">
        <v>756</v>
      </c>
      <c r="E212" s="0" t="n">
        <v>87.49</v>
      </c>
    </row>
    <row r="213" customFormat="false" ht="15" hidden="false" customHeight="false" outlineLevel="0" collapsed="false">
      <c r="A213" s="0" t="n">
        <v>310</v>
      </c>
      <c r="B213" s="0" t="s">
        <v>969</v>
      </c>
      <c r="C213" s="0" t="s">
        <v>755</v>
      </c>
      <c r="D213" s="0" t="s">
        <v>756</v>
      </c>
      <c r="E213" s="0" t="n">
        <v>121.26</v>
      </c>
    </row>
    <row r="214" customFormat="false" ht="15" hidden="false" customHeight="false" outlineLevel="0" collapsed="false">
      <c r="A214" s="0" t="n">
        <v>328</v>
      </c>
      <c r="B214" s="0" t="s">
        <v>970</v>
      </c>
      <c r="C214" s="0" t="s">
        <v>755</v>
      </c>
      <c r="D214" s="0" t="s">
        <v>756</v>
      </c>
      <c r="E214" s="0" t="n">
        <v>10.6</v>
      </c>
    </row>
    <row r="215" customFormat="false" ht="15" hidden="false" customHeight="false" outlineLevel="0" collapsed="false">
      <c r="A215" s="0" t="n">
        <v>325</v>
      </c>
      <c r="B215" s="0" t="s">
        <v>971</v>
      </c>
      <c r="C215" s="0" t="s">
        <v>755</v>
      </c>
      <c r="D215" s="0" t="s">
        <v>756</v>
      </c>
      <c r="E215" s="0" t="n">
        <v>3.13</v>
      </c>
    </row>
    <row r="216" customFormat="false" ht="15" hidden="false" customHeight="false" outlineLevel="0" collapsed="false">
      <c r="A216" s="0" t="n">
        <v>20326</v>
      </c>
      <c r="B216" s="0" t="s">
        <v>972</v>
      </c>
      <c r="C216" s="0" t="s">
        <v>755</v>
      </c>
      <c r="D216" s="0" t="s">
        <v>756</v>
      </c>
      <c r="E216" s="0" t="n">
        <v>5.72</v>
      </c>
    </row>
    <row r="217" customFormat="false" ht="15" hidden="false" customHeight="false" outlineLevel="0" collapsed="false">
      <c r="A217" s="0" t="n">
        <v>329</v>
      </c>
      <c r="B217" s="0" t="s">
        <v>973</v>
      </c>
      <c r="C217" s="0" t="s">
        <v>755</v>
      </c>
      <c r="D217" s="0" t="s">
        <v>756</v>
      </c>
      <c r="E217" s="0" t="n">
        <v>8.86</v>
      </c>
    </row>
    <row r="218" customFormat="false" ht="15" hidden="false" customHeight="false" outlineLevel="0" collapsed="false">
      <c r="A218" s="0" t="n">
        <v>308</v>
      </c>
      <c r="B218" s="0" t="s">
        <v>974</v>
      </c>
      <c r="C218" s="0" t="s">
        <v>755</v>
      </c>
      <c r="D218" s="0" t="s">
        <v>756</v>
      </c>
      <c r="E218" s="0" t="n">
        <v>119.21</v>
      </c>
    </row>
    <row r="219" customFormat="false" ht="15" hidden="false" customHeight="false" outlineLevel="0" collapsed="false">
      <c r="A219" s="0" t="n">
        <v>39642</v>
      </c>
      <c r="B219" s="0" t="s">
        <v>975</v>
      </c>
      <c r="C219" s="0" t="s">
        <v>755</v>
      </c>
      <c r="D219" s="0" t="s">
        <v>756</v>
      </c>
      <c r="E219" s="0" t="n">
        <v>3.93</v>
      </c>
    </row>
    <row r="220" customFormat="false" ht="15" hidden="false" customHeight="false" outlineLevel="0" collapsed="false">
      <c r="A220" s="0" t="n">
        <v>39641</v>
      </c>
      <c r="B220" s="0" t="s">
        <v>976</v>
      </c>
      <c r="C220" s="0" t="s">
        <v>755</v>
      </c>
      <c r="D220" s="0" t="s">
        <v>756</v>
      </c>
      <c r="E220" s="0" t="n">
        <v>3.45</v>
      </c>
    </row>
    <row r="221" customFormat="false" ht="15" hidden="false" customHeight="false" outlineLevel="0" collapsed="false">
      <c r="A221" s="0" t="n">
        <v>39643</v>
      </c>
      <c r="B221" s="0" t="s">
        <v>977</v>
      </c>
      <c r="C221" s="0" t="s">
        <v>755</v>
      </c>
      <c r="D221" s="0" t="s">
        <v>756</v>
      </c>
      <c r="E221" s="0" t="n">
        <v>4.61</v>
      </c>
    </row>
    <row r="222" customFormat="false" ht="15" hidden="false" customHeight="false" outlineLevel="0" collapsed="false">
      <c r="A222" s="0" t="n">
        <v>39644</v>
      </c>
      <c r="B222" s="0" t="s">
        <v>978</v>
      </c>
      <c r="C222" s="0" t="s">
        <v>755</v>
      </c>
      <c r="D222" s="0" t="s">
        <v>756</v>
      </c>
      <c r="E222" s="0" t="n">
        <v>7.15</v>
      </c>
    </row>
    <row r="223" customFormat="false" ht="15" hidden="false" customHeight="false" outlineLevel="0" collapsed="false">
      <c r="A223" s="0" t="n">
        <v>39645</v>
      </c>
      <c r="B223" s="0" t="s">
        <v>979</v>
      </c>
      <c r="C223" s="0" t="s">
        <v>755</v>
      </c>
      <c r="D223" s="0" t="s">
        <v>756</v>
      </c>
      <c r="E223" s="0" t="n">
        <v>7.84</v>
      </c>
    </row>
    <row r="224" customFormat="false" ht="15" hidden="false" customHeight="false" outlineLevel="0" collapsed="false">
      <c r="A224" s="0" t="n">
        <v>41610</v>
      </c>
      <c r="B224" s="0" t="s">
        <v>980</v>
      </c>
      <c r="C224" s="0" t="s">
        <v>755</v>
      </c>
      <c r="D224" s="0" t="s">
        <v>756</v>
      </c>
      <c r="E224" s="0" t="n">
        <v>447.59</v>
      </c>
    </row>
    <row r="225" customFormat="false" ht="15" hidden="false" customHeight="false" outlineLevel="0" collapsed="false">
      <c r="A225" s="0" t="n">
        <v>41611</v>
      </c>
      <c r="B225" s="0" t="s">
        <v>981</v>
      </c>
      <c r="C225" s="0" t="s">
        <v>755</v>
      </c>
      <c r="D225" s="0" t="s">
        <v>756</v>
      </c>
      <c r="E225" s="0" t="n">
        <v>705.5</v>
      </c>
    </row>
    <row r="226" customFormat="false" ht="15" hidden="false" customHeight="false" outlineLevel="0" collapsed="false">
      <c r="A226" s="0" t="n">
        <v>41612</v>
      </c>
      <c r="B226" s="0" t="s">
        <v>982</v>
      </c>
      <c r="C226" s="0" t="s">
        <v>755</v>
      </c>
      <c r="D226" s="0" t="s">
        <v>756</v>
      </c>
      <c r="E226" s="0" t="n">
        <v>990.63</v>
      </c>
    </row>
    <row r="227" customFormat="false" ht="15" hidden="false" customHeight="false" outlineLevel="0" collapsed="false">
      <c r="A227" s="0" t="n">
        <v>41637</v>
      </c>
      <c r="B227" s="0" t="s">
        <v>983</v>
      </c>
      <c r="C227" s="0" t="s">
        <v>755</v>
      </c>
      <c r="D227" s="0" t="s">
        <v>756</v>
      </c>
      <c r="E227" s="0" t="n">
        <v>92.6</v>
      </c>
    </row>
    <row r="228" customFormat="false" ht="15" hidden="false" customHeight="false" outlineLevel="0" collapsed="false">
      <c r="A228" s="0" t="n">
        <v>41638</v>
      </c>
      <c r="B228" s="0" t="s">
        <v>984</v>
      </c>
      <c r="C228" s="0" t="s">
        <v>755</v>
      </c>
      <c r="D228" s="0" t="s">
        <v>756</v>
      </c>
      <c r="E228" s="0" t="n">
        <v>120.63</v>
      </c>
    </row>
    <row r="229" customFormat="false" ht="15" hidden="false" customHeight="false" outlineLevel="0" collapsed="false">
      <c r="A229" s="0" t="n">
        <v>41639</v>
      </c>
      <c r="B229" s="0" t="s">
        <v>985</v>
      </c>
      <c r="C229" s="0" t="s">
        <v>755</v>
      </c>
      <c r="D229" s="0" t="s">
        <v>756</v>
      </c>
      <c r="E229" s="0" t="n">
        <v>291.82</v>
      </c>
    </row>
    <row r="230" customFormat="false" ht="15" hidden="false" customHeight="false" outlineLevel="0" collapsed="false">
      <c r="A230" s="0" t="n">
        <v>11789</v>
      </c>
      <c r="B230" s="0" t="s">
        <v>986</v>
      </c>
      <c r="C230" s="0" t="s">
        <v>755</v>
      </c>
      <c r="D230" s="0" t="s">
        <v>756</v>
      </c>
      <c r="E230" s="0" t="n">
        <v>1.22</v>
      </c>
    </row>
    <row r="231" customFormat="false" ht="15" hidden="false" customHeight="false" outlineLevel="0" collapsed="false">
      <c r="A231" s="0" t="n">
        <v>20975</v>
      </c>
      <c r="B231" s="0" t="s">
        <v>987</v>
      </c>
      <c r="C231" s="0" t="s">
        <v>755</v>
      </c>
      <c r="D231" s="0" t="s">
        <v>758</v>
      </c>
      <c r="E231" s="0" t="n">
        <v>16.83</v>
      </c>
    </row>
    <row r="232" customFormat="false" ht="15" hidden="false" customHeight="false" outlineLevel="0" collapsed="false">
      <c r="A232" s="0" t="n">
        <v>20976</v>
      </c>
      <c r="B232" s="0" t="s">
        <v>988</v>
      </c>
      <c r="C232" s="0" t="s">
        <v>755</v>
      </c>
      <c r="D232" s="0" t="s">
        <v>758</v>
      </c>
      <c r="E232" s="0" t="n">
        <v>25.43</v>
      </c>
    </row>
    <row r="233" customFormat="false" ht="15" hidden="false" customHeight="false" outlineLevel="0" collapsed="false">
      <c r="A233" s="0" t="n">
        <v>40340</v>
      </c>
      <c r="B233" s="0" t="s">
        <v>989</v>
      </c>
      <c r="C233" s="0" t="s">
        <v>755</v>
      </c>
      <c r="D233" s="0" t="s">
        <v>756</v>
      </c>
      <c r="E233" s="0" t="n">
        <v>29.42</v>
      </c>
    </row>
    <row r="234" customFormat="false" ht="15" hidden="false" customHeight="false" outlineLevel="0" collapsed="false">
      <c r="A234" s="0" t="n">
        <v>40341</v>
      </c>
      <c r="B234" s="0" t="s">
        <v>990</v>
      </c>
      <c r="C234" s="0" t="s">
        <v>755</v>
      </c>
      <c r="D234" s="0" t="s">
        <v>756</v>
      </c>
      <c r="E234" s="0" t="n">
        <v>35.12</v>
      </c>
    </row>
    <row r="235" customFormat="false" ht="15" hidden="false" customHeight="false" outlineLevel="0" collapsed="false">
      <c r="A235" s="0" t="n">
        <v>40342</v>
      </c>
      <c r="B235" s="0" t="s">
        <v>991</v>
      </c>
      <c r="C235" s="0" t="s">
        <v>755</v>
      </c>
      <c r="D235" s="0" t="s">
        <v>756</v>
      </c>
      <c r="E235" s="0" t="n">
        <v>41.88</v>
      </c>
    </row>
    <row r="236" customFormat="false" ht="15" hidden="false" customHeight="false" outlineLevel="0" collapsed="false">
      <c r="A236" s="0" t="n">
        <v>40343</v>
      </c>
      <c r="B236" s="0" t="s">
        <v>992</v>
      </c>
      <c r="C236" s="0" t="s">
        <v>755</v>
      </c>
      <c r="D236" s="0" t="s">
        <v>756</v>
      </c>
      <c r="E236" s="0" t="n">
        <v>49.68</v>
      </c>
    </row>
    <row r="237" customFormat="false" ht="15" hidden="false" customHeight="false" outlineLevel="0" collapsed="false">
      <c r="A237" s="0" t="n">
        <v>40344</v>
      </c>
      <c r="B237" s="0" t="s">
        <v>993</v>
      </c>
      <c r="C237" s="0" t="s">
        <v>755</v>
      </c>
      <c r="D237" s="0" t="s">
        <v>756</v>
      </c>
      <c r="E237" s="0" t="n">
        <v>67.72</v>
      </c>
    </row>
    <row r="238" customFormat="false" ht="15" hidden="false" customHeight="false" outlineLevel="0" collapsed="false">
      <c r="A238" s="0" t="n">
        <v>40345</v>
      </c>
      <c r="B238" s="0" t="s">
        <v>994</v>
      </c>
      <c r="C238" s="0" t="s">
        <v>755</v>
      </c>
      <c r="D238" s="0" t="s">
        <v>756</v>
      </c>
      <c r="E238" s="0" t="n">
        <v>83.45</v>
      </c>
    </row>
    <row r="239" customFormat="false" ht="15" hidden="false" customHeight="false" outlineLevel="0" collapsed="false">
      <c r="A239" s="0" t="n">
        <v>40346</v>
      </c>
      <c r="B239" s="0" t="s">
        <v>995</v>
      </c>
      <c r="C239" s="0" t="s">
        <v>755</v>
      </c>
      <c r="D239" s="0" t="s">
        <v>756</v>
      </c>
      <c r="E239" s="0" t="n">
        <v>96.8</v>
      </c>
    </row>
    <row r="240" customFormat="false" ht="15" hidden="false" customHeight="false" outlineLevel="0" collapsed="false">
      <c r="A240" s="0" t="n">
        <v>40347</v>
      </c>
      <c r="B240" s="0" t="s">
        <v>996</v>
      </c>
      <c r="C240" s="0" t="s">
        <v>755</v>
      </c>
      <c r="D240" s="0" t="s">
        <v>756</v>
      </c>
      <c r="E240" s="0" t="n">
        <v>121.62</v>
      </c>
    </row>
    <row r="241" customFormat="false" ht="15" hidden="false" customHeight="false" outlineLevel="0" collapsed="false">
      <c r="A241" s="0" t="n">
        <v>6138</v>
      </c>
      <c r="B241" s="0" t="s">
        <v>997</v>
      </c>
      <c r="C241" s="0" t="s">
        <v>755</v>
      </c>
      <c r="D241" s="0" t="s">
        <v>756</v>
      </c>
      <c r="E241" s="0" t="n">
        <v>10.26</v>
      </c>
    </row>
    <row r="242" customFormat="false" ht="15" hidden="false" customHeight="false" outlineLevel="0" collapsed="false">
      <c r="A242" s="0" t="n">
        <v>38840</v>
      </c>
      <c r="B242" s="0" t="s">
        <v>998</v>
      </c>
      <c r="C242" s="0" t="s">
        <v>755</v>
      </c>
      <c r="D242" s="0" t="s">
        <v>758</v>
      </c>
      <c r="E242" s="0" t="n">
        <v>2.19</v>
      </c>
    </row>
    <row r="243" customFormat="false" ht="15" hidden="false" customHeight="false" outlineLevel="0" collapsed="false">
      <c r="A243" s="0" t="n">
        <v>38841</v>
      </c>
      <c r="B243" s="0" t="s">
        <v>999</v>
      </c>
      <c r="C243" s="0" t="s">
        <v>755</v>
      </c>
      <c r="D243" s="0" t="s">
        <v>758</v>
      </c>
      <c r="E243" s="0" t="n">
        <v>2.43</v>
      </c>
    </row>
    <row r="244" customFormat="false" ht="15" hidden="false" customHeight="false" outlineLevel="0" collapsed="false">
      <c r="A244" s="0" t="n">
        <v>38842</v>
      </c>
      <c r="B244" s="0" t="s">
        <v>1000</v>
      </c>
      <c r="C244" s="0" t="s">
        <v>755</v>
      </c>
      <c r="D244" s="0" t="s">
        <v>758</v>
      </c>
      <c r="E244" s="0" t="n">
        <v>4.81</v>
      </c>
    </row>
    <row r="245" customFormat="false" ht="15" hidden="false" customHeight="false" outlineLevel="0" collapsed="false">
      <c r="A245" s="0" t="n">
        <v>38843</v>
      </c>
      <c r="B245" s="0" t="s">
        <v>1001</v>
      </c>
      <c r="C245" s="0" t="s">
        <v>755</v>
      </c>
      <c r="D245" s="0" t="s">
        <v>758</v>
      </c>
      <c r="E245" s="0" t="n">
        <v>7.51</v>
      </c>
    </row>
    <row r="246" customFormat="false" ht="15" hidden="false" customHeight="false" outlineLevel="0" collapsed="false">
      <c r="A246" s="0" t="n">
        <v>43424</v>
      </c>
      <c r="B246" s="0" t="s">
        <v>1002</v>
      </c>
      <c r="C246" s="0" t="s">
        <v>755</v>
      </c>
      <c r="D246" s="0" t="s">
        <v>756</v>
      </c>
      <c r="E246" s="0" t="n">
        <v>375.01</v>
      </c>
    </row>
    <row r="247" customFormat="false" ht="15" hidden="false" customHeight="false" outlineLevel="0" collapsed="false">
      <c r="A247" s="0" t="n">
        <v>43426</v>
      </c>
      <c r="B247" s="0" t="s">
        <v>1003</v>
      </c>
      <c r="C247" s="0" t="s">
        <v>755</v>
      </c>
      <c r="D247" s="0" t="s">
        <v>756</v>
      </c>
      <c r="E247" s="0" t="n">
        <v>1293.42</v>
      </c>
    </row>
    <row r="248" customFormat="false" ht="15" hidden="false" customHeight="false" outlineLevel="0" collapsed="false">
      <c r="A248" s="0" t="n">
        <v>12565</v>
      </c>
      <c r="B248" s="0" t="s">
        <v>1004</v>
      </c>
      <c r="C248" s="0" t="s">
        <v>755</v>
      </c>
      <c r="D248" s="0" t="s">
        <v>756</v>
      </c>
      <c r="E248" s="0" t="n">
        <v>453.58</v>
      </c>
    </row>
    <row r="249" customFormat="false" ht="15" hidden="false" customHeight="false" outlineLevel="0" collapsed="false">
      <c r="A249" s="0" t="n">
        <v>12567</v>
      </c>
      <c r="B249" s="0" t="s">
        <v>1005</v>
      </c>
      <c r="C249" s="0" t="s">
        <v>755</v>
      </c>
      <c r="D249" s="0" t="s">
        <v>756</v>
      </c>
      <c r="E249" s="0" t="n">
        <v>609.24</v>
      </c>
    </row>
    <row r="250" customFormat="false" ht="15" hidden="false" customHeight="false" outlineLevel="0" collapsed="false">
      <c r="A250" s="0" t="n">
        <v>12568</v>
      </c>
      <c r="B250" s="0" t="s">
        <v>1006</v>
      </c>
      <c r="C250" s="0" t="s">
        <v>755</v>
      </c>
      <c r="D250" s="0" t="s">
        <v>756</v>
      </c>
      <c r="E250" s="0" t="n">
        <v>852.94</v>
      </c>
    </row>
    <row r="251" customFormat="false" ht="15" hidden="false" customHeight="false" outlineLevel="0" collapsed="false">
      <c r="A251" s="0" t="n">
        <v>43441</v>
      </c>
      <c r="B251" s="0" t="s">
        <v>1007</v>
      </c>
      <c r="C251" s="0" t="s">
        <v>755</v>
      </c>
      <c r="D251" s="0" t="s">
        <v>756</v>
      </c>
      <c r="E251" s="0" t="n">
        <v>109.66</v>
      </c>
    </row>
    <row r="252" customFormat="false" ht="15" hidden="false" customHeight="false" outlineLevel="0" collapsed="false">
      <c r="A252" s="0" t="n">
        <v>43423</v>
      </c>
      <c r="B252" s="0" t="s">
        <v>1008</v>
      </c>
      <c r="C252" s="0" t="s">
        <v>755</v>
      </c>
      <c r="D252" s="0" t="s">
        <v>756</v>
      </c>
      <c r="E252" s="0" t="n">
        <v>51.17</v>
      </c>
    </row>
    <row r="253" customFormat="false" ht="15" hidden="false" customHeight="false" outlineLevel="0" collapsed="false">
      <c r="A253" s="0" t="n">
        <v>12532</v>
      </c>
      <c r="B253" s="0" t="s">
        <v>1009</v>
      </c>
      <c r="C253" s="0" t="s">
        <v>755</v>
      </c>
      <c r="D253" s="0" t="s">
        <v>756</v>
      </c>
      <c r="E253" s="0" t="n">
        <v>78.92</v>
      </c>
    </row>
    <row r="254" customFormat="false" ht="15" hidden="false" customHeight="false" outlineLevel="0" collapsed="false">
      <c r="A254" s="0" t="n">
        <v>43444</v>
      </c>
      <c r="B254" s="0" t="s">
        <v>1010</v>
      </c>
      <c r="C254" s="0" t="s">
        <v>755</v>
      </c>
      <c r="D254" s="0" t="s">
        <v>756</v>
      </c>
      <c r="E254" s="0" t="n">
        <v>265.02</v>
      </c>
    </row>
    <row r="255" customFormat="false" ht="15" hidden="false" customHeight="false" outlineLevel="0" collapsed="false">
      <c r="A255" s="0" t="n">
        <v>12551</v>
      </c>
      <c r="B255" s="0" t="s">
        <v>1011</v>
      </c>
      <c r="C255" s="0" t="s">
        <v>755</v>
      </c>
      <c r="D255" s="0" t="s">
        <v>756</v>
      </c>
      <c r="E255" s="0" t="n">
        <v>189.08</v>
      </c>
    </row>
    <row r="256" customFormat="false" ht="15" hidden="false" customHeight="false" outlineLevel="0" collapsed="false">
      <c r="A256" s="0" t="n">
        <v>43442</v>
      </c>
      <c r="B256" s="0" t="s">
        <v>1012</v>
      </c>
      <c r="C256" s="0" t="s">
        <v>755</v>
      </c>
      <c r="D256" s="0" t="s">
        <v>756</v>
      </c>
      <c r="E256" s="0" t="n">
        <v>146.21</v>
      </c>
    </row>
    <row r="257" customFormat="false" ht="15" hidden="false" customHeight="false" outlineLevel="0" collapsed="false">
      <c r="A257" s="0" t="n">
        <v>43443</v>
      </c>
      <c r="B257" s="0" t="s">
        <v>1013</v>
      </c>
      <c r="C257" s="0" t="s">
        <v>755</v>
      </c>
      <c r="D257" s="0" t="s">
        <v>756</v>
      </c>
      <c r="E257" s="0" t="n">
        <v>191.91</v>
      </c>
    </row>
    <row r="258" customFormat="false" ht="15" hidden="false" customHeight="false" outlineLevel="0" collapsed="false">
      <c r="A258" s="0" t="n">
        <v>12544</v>
      </c>
      <c r="B258" s="0" t="s">
        <v>1014</v>
      </c>
      <c r="C258" s="0" t="s">
        <v>755</v>
      </c>
      <c r="D258" s="0" t="s">
        <v>756</v>
      </c>
      <c r="E258" s="0" t="n">
        <v>103.57</v>
      </c>
    </row>
    <row r="259" customFormat="false" ht="15" hidden="false" customHeight="false" outlineLevel="0" collapsed="false">
      <c r="A259" s="0" t="n">
        <v>12547</v>
      </c>
      <c r="B259" s="0" t="s">
        <v>1015</v>
      </c>
      <c r="C259" s="0" t="s">
        <v>755</v>
      </c>
      <c r="D259" s="0" t="s">
        <v>756</v>
      </c>
      <c r="E259" s="0" t="n">
        <v>139.29</v>
      </c>
    </row>
    <row r="260" customFormat="false" ht="15" hidden="false" customHeight="false" outlineLevel="0" collapsed="false">
      <c r="A260" s="0" t="n">
        <v>43445</v>
      </c>
      <c r="B260" s="0" t="s">
        <v>1016</v>
      </c>
      <c r="C260" s="0" t="s">
        <v>755</v>
      </c>
      <c r="D260" s="0" t="s">
        <v>756</v>
      </c>
      <c r="E260" s="0" t="n">
        <v>365.54</v>
      </c>
    </row>
    <row r="261" customFormat="false" ht="15" hidden="false" customHeight="false" outlineLevel="0" collapsed="false">
      <c r="A261" s="0" t="n">
        <v>12563</v>
      </c>
      <c r="B261" s="0" t="s">
        <v>1017</v>
      </c>
      <c r="C261" s="0" t="s">
        <v>755</v>
      </c>
      <c r="D261" s="0" t="s">
        <v>756</v>
      </c>
      <c r="E261" s="0" t="n">
        <v>261.53</v>
      </c>
    </row>
    <row r="262" customFormat="false" ht="15" hidden="false" customHeight="false" outlineLevel="0" collapsed="false">
      <c r="A262" s="0" t="n">
        <v>43425</v>
      </c>
      <c r="B262" s="0" t="s">
        <v>1018</v>
      </c>
      <c r="C262" s="0" t="s">
        <v>755</v>
      </c>
      <c r="D262" s="0" t="s">
        <v>756</v>
      </c>
      <c r="E262" s="0" t="n">
        <v>164.49</v>
      </c>
    </row>
    <row r="263" customFormat="false" ht="15" hidden="false" customHeight="false" outlineLevel="0" collapsed="false">
      <c r="A263" s="0" t="n">
        <v>43446</v>
      </c>
      <c r="B263" s="0" t="s">
        <v>1019</v>
      </c>
      <c r="C263" s="0" t="s">
        <v>755</v>
      </c>
      <c r="D263" s="0" t="s">
        <v>756</v>
      </c>
      <c r="E263" s="0" t="n">
        <v>347.26</v>
      </c>
    </row>
    <row r="264" customFormat="false" ht="15" hidden="false" customHeight="false" outlineLevel="0" collapsed="false">
      <c r="A264" s="0" t="n">
        <v>43447</v>
      </c>
      <c r="B264" s="0" t="s">
        <v>1020</v>
      </c>
      <c r="C264" s="0" t="s">
        <v>755</v>
      </c>
      <c r="D264" s="0" t="s">
        <v>756</v>
      </c>
      <c r="E264" s="0" t="n">
        <v>426.47</v>
      </c>
    </row>
    <row r="265" customFormat="false" ht="15" hidden="false" customHeight="false" outlineLevel="0" collapsed="false">
      <c r="A265" s="0" t="n">
        <v>43448</v>
      </c>
      <c r="B265" s="0" t="s">
        <v>1021</v>
      </c>
      <c r="C265" s="0" t="s">
        <v>755</v>
      </c>
      <c r="D265" s="0" t="s">
        <v>756</v>
      </c>
      <c r="E265" s="0" t="n">
        <v>597.05</v>
      </c>
    </row>
    <row r="266" customFormat="false" ht="15" hidden="false" customHeight="false" outlineLevel="0" collapsed="false">
      <c r="A266" s="0" t="n">
        <v>13761</v>
      </c>
      <c r="B266" s="0" t="s">
        <v>1022</v>
      </c>
      <c r="C266" s="0" t="s">
        <v>755</v>
      </c>
      <c r="D266" s="0" t="s">
        <v>756</v>
      </c>
      <c r="E266" s="0" t="n">
        <v>2733.41</v>
      </c>
    </row>
    <row r="267" customFormat="false" ht="15" hidden="false" customHeight="false" outlineLevel="0" collapsed="false">
      <c r="A267" s="0" t="n">
        <v>4814</v>
      </c>
      <c r="B267" s="0" t="s">
        <v>1023</v>
      </c>
      <c r="C267" s="0" t="s">
        <v>755</v>
      </c>
      <c r="D267" s="0" t="s">
        <v>756</v>
      </c>
      <c r="E267" s="0" t="n">
        <v>81.8</v>
      </c>
    </row>
    <row r="268" customFormat="false" ht="15" hidden="false" customHeight="false" outlineLevel="0" collapsed="false">
      <c r="A268" s="0" t="n">
        <v>44473</v>
      </c>
      <c r="B268" s="0" t="s">
        <v>1024</v>
      </c>
      <c r="C268" s="0" t="s">
        <v>755</v>
      </c>
      <c r="D268" s="0" t="s">
        <v>758</v>
      </c>
      <c r="E268" s="0" t="n">
        <v>2812.24</v>
      </c>
    </row>
    <row r="269" customFormat="false" ht="15" hidden="false" customHeight="false" outlineLevel="0" collapsed="false">
      <c r="A269" s="0" t="n">
        <v>6122</v>
      </c>
      <c r="B269" s="0" t="s">
        <v>1025</v>
      </c>
      <c r="C269" s="0" t="s">
        <v>920</v>
      </c>
      <c r="D269" s="0" t="s">
        <v>756</v>
      </c>
      <c r="E269" s="0" t="n">
        <v>17.94</v>
      </c>
    </row>
    <row r="270" customFormat="false" ht="15" hidden="false" customHeight="false" outlineLevel="0" collapsed="false">
      <c r="A270" s="0" t="n">
        <v>40810</v>
      </c>
      <c r="B270" s="0" t="s">
        <v>1026</v>
      </c>
      <c r="C270" s="0" t="s">
        <v>922</v>
      </c>
      <c r="D270" s="0" t="s">
        <v>756</v>
      </c>
      <c r="E270" s="0" t="n">
        <v>3166.59</v>
      </c>
    </row>
    <row r="271" customFormat="false" ht="15" hidden="false" customHeight="false" outlineLevel="0" collapsed="false">
      <c r="A271" s="0" t="n">
        <v>21100</v>
      </c>
      <c r="B271" s="0" t="s">
        <v>1027</v>
      </c>
      <c r="C271" s="0" t="s">
        <v>755</v>
      </c>
      <c r="D271" s="0" t="s">
        <v>758</v>
      </c>
      <c r="E271" s="0" t="n">
        <v>3047.95</v>
      </c>
    </row>
    <row r="272" customFormat="false" ht="15" hidden="false" customHeight="false" outlineLevel="0" collapsed="false">
      <c r="A272" s="0" t="n">
        <v>11816</v>
      </c>
      <c r="B272" s="0" t="s">
        <v>1028</v>
      </c>
      <c r="C272" s="0" t="s">
        <v>755</v>
      </c>
      <c r="D272" s="0" t="s">
        <v>758</v>
      </c>
      <c r="E272" s="0" t="n">
        <v>3250</v>
      </c>
    </row>
    <row r="273" customFormat="false" ht="15" hidden="false" customHeight="false" outlineLevel="0" collapsed="false">
      <c r="A273" s="0" t="n">
        <v>11814</v>
      </c>
      <c r="B273" s="0" t="s">
        <v>1029</v>
      </c>
      <c r="C273" s="0" t="s">
        <v>755</v>
      </c>
      <c r="D273" s="0" t="s">
        <v>758</v>
      </c>
      <c r="E273" s="0" t="n">
        <v>7074.43</v>
      </c>
    </row>
    <row r="274" customFormat="false" ht="15" hidden="false" customHeight="false" outlineLevel="0" collapsed="false">
      <c r="A274" s="0" t="n">
        <v>14186</v>
      </c>
      <c r="B274" s="0" t="s">
        <v>1030</v>
      </c>
      <c r="C274" s="0" t="s">
        <v>755</v>
      </c>
      <c r="D274" s="0" t="s">
        <v>758</v>
      </c>
      <c r="E274" s="0" t="n">
        <v>8882.91</v>
      </c>
    </row>
    <row r="275" customFormat="false" ht="15" hidden="false" customHeight="false" outlineLevel="0" collapsed="false">
      <c r="A275" s="0" t="n">
        <v>14185</v>
      </c>
      <c r="B275" s="0" t="s">
        <v>1031</v>
      </c>
      <c r="C275" s="0" t="s">
        <v>755</v>
      </c>
      <c r="D275" s="0" t="s">
        <v>758</v>
      </c>
      <c r="E275" s="0" t="n">
        <v>11506.83</v>
      </c>
    </row>
    <row r="276" customFormat="false" ht="15" hidden="false" customHeight="false" outlineLevel="0" collapsed="false">
      <c r="A276" s="0" t="n">
        <v>11811</v>
      </c>
      <c r="B276" s="0" t="s">
        <v>1032</v>
      </c>
      <c r="C276" s="0" t="s">
        <v>755</v>
      </c>
      <c r="D276" s="0" t="s">
        <v>758</v>
      </c>
      <c r="E276" s="0" t="n">
        <v>4399.77</v>
      </c>
    </row>
    <row r="277" customFormat="false" ht="15" hidden="false" customHeight="false" outlineLevel="0" collapsed="false">
      <c r="A277" s="0" t="n">
        <v>44498</v>
      </c>
      <c r="B277" s="0" t="s">
        <v>1033</v>
      </c>
      <c r="C277" s="0" t="s">
        <v>755</v>
      </c>
      <c r="D277" s="0" t="s">
        <v>758</v>
      </c>
      <c r="E277" s="0" t="n">
        <v>337406.47</v>
      </c>
    </row>
    <row r="278" customFormat="false" ht="15" hidden="false" customHeight="false" outlineLevel="0" collapsed="false">
      <c r="A278" s="0" t="n">
        <v>34469</v>
      </c>
      <c r="B278" s="0" t="s">
        <v>1034</v>
      </c>
      <c r="C278" s="0" t="s">
        <v>755</v>
      </c>
      <c r="D278" s="0" t="s">
        <v>758</v>
      </c>
      <c r="E278" s="0" t="n">
        <v>10937.09</v>
      </c>
    </row>
    <row r="279" customFormat="false" ht="15" hidden="false" customHeight="false" outlineLevel="0" collapsed="false">
      <c r="A279" s="0" t="n">
        <v>34476</v>
      </c>
      <c r="B279" s="0" t="s">
        <v>1035</v>
      </c>
      <c r="C279" s="0" t="s">
        <v>755</v>
      </c>
      <c r="D279" s="0" t="s">
        <v>758</v>
      </c>
      <c r="E279" s="0" t="n">
        <v>5704.15</v>
      </c>
    </row>
    <row r="280" customFormat="false" ht="15" hidden="false" customHeight="false" outlineLevel="0" collapsed="false">
      <c r="A280" s="0" t="n">
        <v>34477</v>
      </c>
      <c r="B280" s="0" t="s">
        <v>1036</v>
      </c>
      <c r="C280" s="0" t="s">
        <v>755</v>
      </c>
      <c r="D280" s="0" t="s">
        <v>758</v>
      </c>
      <c r="E280" s="0" t="n">
        <v>7570.51</v>
      </c>
    </row>
    <row r="281" customFormat="false" ht="15" hidden="false" customHeight="false" outlineLevel="0" collapsed="false">
      <c r="A281" s="0" t="n">
        <v>34482</v>
      </c>
      <c r="B281" s="0" t="s">
        <v>1037</v>
      </c>
      <c r="C281" s="0" t="s">
        <v>755</v>
      </c>
      <c r="D281" s="0" t="s">
        <v>758</v>
      </c>
      <c r="E281" s="0" t="n">
        <v>7070.44</v>
      </c>
    </row>
    <row r="282" customFormat="false" ht="15" hidden="false" customHeight="false" outlineLevel="0" collapsed="false">
      <c r="A282" s="0" t="n">
        <v>34472</v>
      </c>
      <c r="B282" s="0" t="s">
        <v>1038</v>
      </c>
      <c r="C282" s="0" t="s">
        <v>755</v>
      </c>
      <c r="D282" s="0" t="s">
        <v>758</v>
      </c>
      <c r="E282" s="0" t="n">
        <v>3365</v>
      </c>
    </row>
    <row r="283" customFormat="false" ht="15" hidden="false" customHeight="false" outlineLevel="0" collapsed="false">
      <c r="A283" s="0" t="n">
        <v>42425</v>
      </c>
      <c r="B283" s="0" t="s">
        <v>1039</v>
      </c>
      <c r="C283" s="0" t="s">
        <v>755</v>
      </c>
      <c r="D283" s="0" t="s">
        <v>756</v>
      </c>
      <c r="E283" s="0" t="n">
        <v>2192.64</v>
      </c>
    </row>
    <row r="284" customFormat="false" ht="15" hidden="false" customHeight="false" outlineLevel="0" collapsed="false">
      <c r="A284" s="0" t="n">
        <v>42422</v>
      </c>
      <c r="B284" s="0" t="s">
        <v>1040</v>
      </c>
      <c r="C284" s="0" t="s">
        <v>755</v>
      </c>
      <c r="D284" s="0" t="s">
        <v>763</v>
      </c>
      <c r="E284" s="0" t="n">
        <v>3255.05</v>
      </c>
    </row>
    <row r="285" customFormat="false" ht="15" hidden="false" customHeight="false" outlineLevel="0" collapsed="false">
      <c r="A285" s="0" t="n">
        <v>43184</v>
      </c>
      <c r="B285" s="0" t="s">
        <v>1041</v>
      </c>
      <c r="C285" s="0" t="s">
        <v>755</v>
      </c>
      <c r="D285" s="0" t="s">
        <v>756</v>
      </c>
      <c r="E285" s="0" t="n">
        <v>4498.79</v>
      </c>
    </row>
    <row r="286" customFormat="false" ht="15" hidden="false" customHeight="false" outlineLevel="0" collapsed="false">
      <c r="A286" s="0" t="n">
        <v>42424</v>
      </c>
      <c r="B286" s="0" t="s">
        <v>1042</v>
      </c>
      <c r="C286" s="0" t="s">
        <v>755</v>
      </c>
      <c r="D286" s="0" t="s">
        <v>756</v>
      </c>
      <c r="E286" s="0" t="n">
        <v>1958.22</v>
      </c>
    </row>
    <row r="287" customFormat="false" ht="15" hidden="false" customHeight="false" outlineLevel="0" collapsed="false">
      <c r="A287" s="0" t="n">
        <v>42421</v>
      </c>
      <c r="B287" s="0" t="s">
        <v>1043</v>
      </c>
      <c r="C287" s="0" t="s">
        <v>755</v>
      </c>
      <c r="D287" s="0" t="s">
        <v>756</v>
      </c>
      <c r="E287" s="0" t="n">
        <v>17829.38</v>
      </c>
    </row>
    <row r="288" customFormat="false" ht="15" hidden="false" customHeight="false" outlineLevel="0" collapsed="false">
      <c r="A288" s="0" t="n">
        <v>42416</v>
      </c>
      <c r="B288" s="0" t="s">
        <v>1044</v>
      </c>
      <c r="C288" s="0" t="s">
        <v>755</v>
      </c>
      <c r="D288" s="0" t="s">
        <v>756</v>
      </c>
      <c r="E288" s="0" t="n">
        <v>8441.66</v>
      </c>
    </row>
    <row r="289" customFormat="false" ht="15" hidden="false" customHeight="false" outlineLevel="0" collapsed="false">
      <c r="A289" s="0" t="n">
        <v>42417</v>
      </c>
      <c r="B289" s="0" t="s">
        <v>1045</v>
      </c>
      <c r="C289" s="0" t="s">
        <v>755</v>
      </c>
      <c r="D289" s="0" t="s">
        <v>756</v>
      </c>
      <c r="E289" s="0" t="n">
        <v>9463.79</v>
      </c>
    </row>
    <row r="290" customFormat="false" ht="15" hidden="false" customHeight="false" outlineLevel="0" collapsed="false">
      <c r="A290" s="0" t="n">
        <v>42419</v>
      </c>
      <c r="B290" s="0" t="s">
        <v>1046</v>
      </c>
      <c r="C290" s="0" t="s">
        <v>755</v>
      </c>
      <c r="D290" s="0" t="s">
        <v>756</v>
      </c>
      <c r="E290" s="0" t="n">
        <v>10692.08</v>
      </c>
    </row>
    <row r="291" customFormat="false" ht="15" hidden="false" customHeight="false" outlineLevel="0" collapsed="false">
      <c r="A291" s="0" t="n">
        <v>42420</v>
      </c>
      <c r="B291" s="0" t="s">
        <v>1047</v>
      </c>
      <c r="C291" s="0" t="s">
        <v>755</v>
      </c>
      <c r="D291" s="0" t="s">
        <v>756</v>
      </c>
      <c r="E291" s="0" t="n">
        <v>14695.47</v>
      </c>
    </row>
    <row r="292" customFormat="false" ht="15" hidden="false" customHeight="false" outlineLevel="0" collapsed="false">
      <c r="A292" s="0" t="n">
        <v>43195</v>
      </c>
      <c r="B292" s="0" t="s">
        <v>1048</v>
      </c>
      <c r="C292" s="0" t="s">
        <v>755</v>
      </c>
      <c r="D292" s="0" t="s">
        <v>756</v>
      </c>
      <c r="E292" s="0" t="n">
        <v>5174.48</v>
      </c>
    </row>
    <row r="293" customFormat="false" ht="15" hidden="false" customHeight="false" outlineLevel="0" collapsed="false">
      <c r="A293" s="0" t="n">
        <v>43196</v>
      </c>
      <c r="B293" s="0" t="s">
        <v>1049</v>
      </c>
      <c r="C293" s="0" t="s">
        <v>755</v>
      </c>
      <c r="D293" s="0" t="s">
        <v>756</v>
      </c>
      <c r="E293" s="0" t="n">
        <v>6413.03</v>
      </c>
    </row>
    <row r="294" customFormat="false" ht="15" hidden="false" customHeight="false" outlineLevel="0" collapsed="false">
      <c r="A294" s="0" t="n">
        <v>43198</v>
      </c>
      <c r="B294" s="0" t="s">
        <v>1050</v>
      </c>
      <c r="C294" s="0" t="s">
        <v>755</v>
      </c>
      <c r="D294" s="0" t="s">
        <v>756</v>
      </c>
      <c r="E294" s="0" t="n">
        <v>9529.61</v>
      </c>
    </row>
    <row r="295" customFormat="false" ht="15" hidden="false" customHeight="false" outlineLevel="0" collapsed="false">
      <c r="A295" s="0" t="n">
        <v>43199</v>
      </c>
      <c r="B295" s="0" t="s">
        <v>1051</v>
      </c>
      <c r="C295" s="0" t="s">
        <v>755</v>
      </c>
      <c r="D295" s="0" t="s">
        <v>756</v>
      </c>
      <c r="E295" s="0" t="n">
        <v>9878.8</v>
      </c>
    </row>
    <row r="296" customFormat="false" ht="15" hidden="false" customHeight="false" outlineLevel="0" collapsed="false">
      <c r="A296" s="0" t="n">
        <v>43200</v>
      </c>
      <c r="B296" s="0" t="s">
        <v>1052</v>
      </c>
      <c r="C296" s="0" t="s">
        <v>755</v>
      </c>
      <c r="D296" s="0" t="s">
        <v>756</v>
      </c>
      <c r="E296" s="0" t="n">
        <v>11336.65</v>
      </c>
    </row>
    <row r="297" customFormat="false" ht="15" hidden="false" customHeight="false" outlineLevel="0" collapsed="false">
      <c r="A297" s="0" t="n">
        <v>39556</v>
      </c>
      <c r="B297" s="0" t="s">
        <v>1053</v>
      </c>
      <c r="C297" s="0" t="s">
        <v>755</v>
      </c>
      <c r="D297" s="0" t="s">
        <v>756</v>
      </c>
      <c r="E297" s="0" t="n">
        <v>6191.74</v>
      </c>
    </row>
    <row r="298" customFormat="false" ht="15" hidden="false" customHeight="false" outlineLevel="0" collapsed="false">
      <c r="A298" s="0" t="n">
        <v>39557</v>
      </c>
      <c r="B298" s="0" t="s">
        <v>1054</v>
      </c>
      <c r="C298" s="0" t="s">
        <v>755</v>
      </c>
      <c r="D298" s="0" t="s">
        <v>756</v>
      </c>
      <c r="E298" s="0" t="n">
        <v>6667.16</v>
      </c>
    </row>
    <row r="299" customFormat="false" ht="15" hidden="false" customHeight="false" outlineLevel="0" collapsed="false">
      <c r="A299" s="0" t="n">
        <v>39559</v>
      </c>
      <c r="B299" s="0" t="s">
        <v>1055</v>
      </c>
      <c r="C299" s="0" t="s">
        <v>755</v>
      </c>
      <c r="D299" s="0" t="s">
        <v>756</v>
      </c>
      <c r="E299" s="0" t="n">
        <v>9852.77</v>
      </c>
    </row>
    <row r="300" customFormat="false" ht="15" hidden="false" customHeight="false" outlineLevel="0" collapsed="false">
      <c r="A300" s="0" t="n">
        <v>39560</v>
      </c>
      <c r="B300" s="0" t="s">
        <v>1056</v>
      </c>
      <c r="C300" s="0" t="s">
        <v>755</v>
      </c>
      <c r="D300" s="0" t="s">
        <v>756</v>
      </c>
      <c r="E300" s="0" t="n">
        <v>11398.7</v>
      </c>
    </row>
    <row r="301" customFormat="false" ht="15" hidden="false" customHeight="false" outlineLevel="0" collapsed="false">
      <c r="A301" s="0" t="n">
        <v>39561</v>
      </c>
      <c r="B301" s="0" t="s">
        <v>1057</v>
      </c>
      <c r="C301" s="0" t="s">
        <v>755</v>
      </c>
      <c r="D301" s="0" t="s">
        <v>756</v>
      </c>
      <c r="E301" s="0" t="n">
        <v>11924.49</v>
      </c>
    </row>
    <row r="302" customFormat="false" ht="15" hidden="false" customHeight="false" outlineLevel="0" collapsed="false">
      <c r="A302" s="0" t="n">
        <v>43190</v>
      </c>
      <c r="B302" s="0" t="s">
        <v>1058</v>
      </c>
      <c r="C302" s="0" t="s">
        <v>755</v>
      </c>
      <c r="D302" s="0" t="s">
        <v>756</v>
      </c>
      <c r="E302" s="0" t="n">
        <v>1759.74</v>
      </c>
    </row>
    <row r="303" customFormat="false" ht="15" hidden="false" customHeight="false" outlineLevel="0" collapsed="false">
      <c r="A303" s="0" t="n">
        <v>39555</v>
      </c>
      <c r="B303" s="0" t="s">
        <v>1059</v>
      </c>
      <c r="C303" s="0" t="s">
        <v>755</v>
      </c>
      <c r="D303" s="0" t="s">
        <v>756</v>
      </c>
      <c r="E303" s="0" t="n">
        <v>1903.58</v>
      </c>
    </row>
    <row r="304" customFormat="false" ht="15" hidden="false" customHeight="false" outlineLevel="0" collapsed="false">
      <c r="A304" s="0" t="n">
        <v>43191</v>
      </c>
      <c r="B304" s="0" t="s">
        <v>1060</v>
      </c>
      <c r="C304" s="0" t="s">
        <v>755</v>
      </c>
      <c r="D304" s="0" t="s">
        <v>756</v>
      </c>
      <c r="E304" s="0" t="n">
        <v>2532.03</v>
      </c>
    </row>
    <row r="305" customFormat="false" ht="15" hidden="false" customHeight="false" outlineLevel="0" collapsed="false">
      <c r="A305" s="0" t="n">
        <v>39548</v>
      </c>
      <c r="B305" s="0" t="s">
        <v>1061</v>
      </c>
      <c r="C305" s="0" t="s">
        <v>755</v>
      </c>
      <c r="D305" s="0" t="s">
        <v>756</v>
      </c>
      <c r="E305" s="0" t="n">
        <v>2823.6</v>
      </c>
    </row>
    <row r="306" customFormat="false" ht="15" hidden="false" customHeight="false" outlineLevel="0" collapsed="false">
      <c r="A306" s="0" t="n">
        <v>43192</v>
      </c>
      <c r="B306" s="0" t="s">
        <v>1062</v>
      </c>
      <c r="C306" s="0" t="s">
        <v>755</v>
      </c>
      <c r="D306" s="0" t="s">
        <v>756</v>
      </c>
      <c r="E306" s="0" t="n">
        <v>3316.73</v>
      </c>
    </row>
    <row r="307" customFormat="false" ht="15" hidden="false" customHeight="false" outlineLevel="0" collapsed="false">
      <c r="A307" s="0" t="n">
        <v>39554</v>
      </c>
      <c r="B307" s="0" t="s">
        <v>1063</v>
      </c>
      <c r="C307" s="0" t="s">
        <v>755</v>
      </c>
      <c r="D307" s="0" t="s">
        <v>756</v>
      </c>
      <c r="E307" s="0" t="n">
        <v>3733.79</v>
      </c>
    </row>
    <row r="308" customFormat="false" ht="15" hidden="false" customHeight="false" outlineLevel="0" collapsed="false">
      <c r="A308" s="0" t="n">
        <v>43194</v>
      </c>
      <c r="B308" s="0" t="s">
        <v>1064</v>
      </c>
      <c r="C308" s="0" t="s">
        <v>755</v>
      </c>
      <c r="D308" s="0" t="s">
        <v>756</v>
      </c>
      <c r="E308" s="0" t="n">
        <v>1507.51</v>
      </c>
    </row>
    <row r="309" customFormat="false" ht="15" hidden="false" customHeight="false" outlineLevel="0" collapsed="false">
      <c r="A309" s="0" t="n">
        <v>39551</v>
      </c>
      <c r="B309" s="0" t="s">
        <v>1065</v>
      </c>
      <c r="C309" s="0" t="s">
        <v>755</v>
      </c>
      <c r="D309" s="0" t="s">
        <v>756</v>
      </c>
      <c r="E309" s="0" t="n">
        <v>1659.94</v>
      </c>
    </row>
    <row r="310" customFormat="false" ht="15" hidden="false" customHeight="false" outlineLevel="0" collapsed="false">
      <c r="A310" s="0" t="n">
        <v>43185</v>
      </c>
      <c r="B310" s="0" t="s">
        <v>1066</v>
      </c>
      <c r="C310" s="0" t="s">
        <v>755</v>
      </c>
      <c r="D310" s="0" t="s">
        <v>756</v>
      </c>
      <c r="E310" s="0" t="n">
        <v>4717.24</v>
      </c>
    </row>
    <row r="311" customFormat="false" ht="15" hidden="false" customHeight="false" outlineLevel="0" collapsed="false">
      <c r="A311" s="0" t="n">
        <v>43186</v>
      </c>
      <c r="B311" s="0" t="s">
        <v>1067</v>
      </c>
      <c r="C311" s="0" t="s">
        <v>755</v>
      </c>
      <c r="D311" s="0" t="s">
        <v>756</v>
      </c>
      <c r="E311" s="0" t="n">
        <v>4975.74</v>
      </c>
    </row>
    <row r="312" customFormat="false" ht="15" hidden="false" customHeight="false" outlineLevel="0" collapsed="false">
      <c r="A312" s="0" t="n">
        <v>43187</v>
      </c>
      <c r="B312" s="0" t="s">
        <v>1068</v>
      </c>
      <c r="C312" s="0" t="s">
        <v>755</v>
      </c>
      <c r="D312" s="0" t="s">
        <v>756</v>
      </c>
      <c r="E312" s="0" t="n">
        <v>6602.85</v>
      </c>
    </row>
    <row r="313" customFormat="false" ht="15" hidden="false" customHeight="false" outlineLevel="0" collapsed="false">
      <c r="A313" s="0" t="n">
        <v>43188</v>
      </c>
      <c r="B313" s="0" t="s">
        <v>1069</v>
      </c>
      <c r="C313" s="0" t="s">
        <v>755</v>
      </c>
      <c r="D313" s="0" t="s">
        <v>756</v>
      </c>
      <c r="E313" s="0" t="n">
        <v>8000.23</v>
      </c>
    </row>
    <row r="314" customFormat="false" ht="15" hidden="false" customHeight="false" outlineLevel="0" collapsed="false">
      <c r="A314" s="0" t="n">
        <v>43189</v>
      </c>
      <c r="B314" s="0" t="s">
        <v>1070</v>
      </c>
      <c r="C314" s="0" t="s">
        <v>755</v>
      </c>
      <c r="D314" s="0" t="s">
        <v>756</v>
      </c>
      <c r="E314" s="0" t="n">
        <v>8998.93</v>
      </c>
    </row>
    <row r="315" customFormat="false" ht="15" hidden="false" customHeight="false" outlineLevel="0" collapsed="false">
      <c r="A315" s="0" t="n">
        <v>39580</v>
      </c>
      <c r="B315" s="0" t="s">
        <v>1071</v>
      </c>
      <c r="C315" s="0" t="s">
        <v>755</v>
      </c>
      <c r="D315" s="0" t="s">
        <v>756</v>
      </c>
      <c r="E315" s="0" t="n">
        <v>70915.23</v>
      </c>
    </row>
    <row r="316" customFormat="false" ht="15" hidden="false" customHeight="false" outlineLevel="0" collapsed="false">
      <c r="A316" s="0" t="n">
        <v>39577</v>
      </c>
      <c r="B316" s="0" t="s">
        <v>1072</v>
      </c>
      <c r="C316" s="0" t="s">
        <v>755</v>
      </c>
      <c r="D316" s="0" t="s">
        <v>756</v>
      </c>
      <c r="E316" s="0" t="n">
        <v>22196.32</v>
      </c>
    </row>
    <row r="317" customFormat="false" ht="15" hidden="false" customHeight="false" outlineLevel="0" collapsed="false">
      <c r="A317" s="0" t="n">
        <v>39578</v>
      </c>
      <c r="B317" s="0" t="s">
        <v>1073</v>
      </c>
      <c r="C317" s="0" t="s">
        <v>755</v>
      </c>
      <c r="D317" s="0" t="s">
        <v>756</v>
      </c>
      <c r="E317" s="0" t="n">
        <v>28644.78</v>
      </c>
    </row>
    <row r="318" customFormat="false" ht="15" hidden="false" customHeight="false" outlineLevel="0" collapsed="false">
      <c r="A318" s="0" t="n">
        <v>39579</v>
      </c>
      <c r="B318" s="0" t="s">
        <v>1074</v>
      </c>
      <c r="C318" s="0" t="s">
        <v>755</v>
      </c>
      <c r="D318" s="0" t="s">
        <v>756</v>
      </c>
      <c r="E318" s="0" t="n">
        <v>41675.92</v>
      </c>
    </row>
    <row r="319" customFormat="false" ht="15" hidden="false" customHeight="false" outlineLevel="0" collapsed="false">
      <c r="A319" s="0" t="n">
        <v>39826</v>
      </c>
      <c r="B319" s="0" t="s">
        <v>1075</v>
      </c>
      <c r="C319" s="0" t="s">
        <v>755</v>
      </c>
      <c r="D319" s="0" t="s">
        <v>756</v>
      </c>
      <c r="E319" s="0" t="n">
        <v>5118.56</v>
      </c>
    </row>
    <row r="320" customFormat="false" ht="15" hidden="false" customHeight="false" outlineLevel="0" collapsed="false">
      <c r="A320" s="0" t="n">
        <v>10700</v>
      </c>
      <c r="B320" s="0" t="s">
        <v>1076</v>
      </c>
      <c r="C320" s="0" t="s">
        <v>755</v>
      </c>
      <c r="D320" s="0" t="s">
        <v>758</v>
      </c>
      <c r="E320" s="0" t="n">
        <v>29166.42</v>
      </c>
    </row>
    <row r="321" customFormat="false" ht="15" hidden="false" customHeight="false" outlineLevel="0" collapsed="false">
      <c r="A321" s="0" t="n">
        <v>346</v>
      </c>
      <c r="B321" s="0" t="s">
        <v>1077</v>
      </c>
      <c r="C321" s="0" t="s">
        <v>806</v>
      </c>
      <c r="D321" s="0" t="s">
        <v>756</v>
      </c>
      <c r="E321" s="0" t="n">
        <v>32.46</v>
      </c>
    </row>
    <row r="322" customFormat="false" ht="15" hidden="false" customHeight="false" outlineLevel="0" collapsed="false">
      <c r="A322" s="0" t="n">
        <v>3312</v>
      </c>
      <c r="B322" s="0" t="s">
        <v>1078</v>
      </c>
      <c r="C322" s="0" t="s">
        <v>806</v>
      </c>
      <c r="D322" s="0" t="s">
        <v>756</v>
      </c>
      <c r="E322" s="0" t="n">
        <v>28.74</v>
      </c>
    </row>
    <row r="323" customFormat="false" ht="15" hidden="false" customHeight="false" outlineLevel="0" collapsed="false">
      <c r="A323" s="0" t="n">
        <v>339</v>
      </c>
      <c r="B323" s="0" t="s">
        <v>1079</v>
      </c>
      <c r="C323" s="0" t="s">
        <v>802</v>
      </c>
      <c r="D323" s="0" t="s">
        <v>756</v>
      </c>
      <c r="E323" s="0" t="n">
        <v>1.67</v>
      </c>
    </row>
    <row r="324" customFormat="false" ht="15" hidden="false" customHeight="false" outlineLevel="0" collapsed="false">
      <c r="A324" s="0" t="n">
        <v>340</v>
      </c>
      <c r="B324" s="0" t="s">
        <v>1080</v>
      </c>
      <c r="C324" s="0" t="s">
        <v>802</v>
      </c>
      <c r="D324" s="0" t="s">
        <v>756</v>
      </c>
      <c r="E324" s="0" t="n">
        <v>1.51</v>
      </c>
    </row>
    <row r="325" customFormat="false" ht="15" hidden="false" customHeight="false" outlineLevel="0" collapsed="false">
      <c r="A325" s="0" t="n">
        <v>43130</v>
      </c>
      <c r="B325" s="0" t="s">
        <v>1081</v>
      </c>
      <c r="C325" s="0" t="s">
        <v>806</v>
      </c>
      <c r="D325" s="0" t="s">
        <v>763</v>
      </c>
      <c r="E325" s="0" t="n">
        <v>27.4</v>
      </c>
    </row>
    <row r="326" customFormat="false" ht="15" hidden="false" customHeight="false" outlineLevel="0" collapsed="false">
      <c r="A326" s="0" t="n">
        <v>344</v>
      </c>
      <c r="B326" s="0" t="s">
        <v>1082</v>
      </c>
      <c r="C326" s="0" t="s">
        <v>806</v>
      </c>
      <c r="D326" s="0" t="s">
        <v>756</v>
      </c>
      <c r="E326" s="0" t="n">
        <v>36.02</v>
      </c>
    </row>
    <row r="327" customFormat="false" ht="15" hidden="false" customHeight="false" outlineLevel="0" collapsed="false">
      <c r="A327" s="0" t="n">
        <v>345</v>
      </c>
      <c r="B327" s="0" t="s">
        <v>1083</v>
      </c>
      <c r="C327" s="0" t="s">
        <v>806</v>
      </c>
      <c r="D327" s="0" t="s">
        <v>756</v>
      </c>
      <c r="E327" s="0" t="n">
        <v>39.08</v>
      </c>
    </row>
    <row r="328" customFormat="false" ht="15" hidden="false" customHeight="false" outlineLevel="0" collapsed="false">
      <c r="A328" s="0" t="n">
        <v>43131</v>
      </c>
      <c r="B328" s="0" t="s">
        <v>1084</v>
      </c>
      <c r="C328" s="0" t="s">
        <v>806</v>
      </c>
      <c r="D328" s="0" t="s">
        <v>756</v>
      </c>
      <c r="E328" s="0" t="n">
        <v>31.83</v>
      </c>
    </row>
    <row r="329" customFormat="false" ht="15" hidden="false" customHeight="false" outlineLevel="0" collapsed="false">
      <c r="A329" s="0" t="n">
        <v>3313</v>
      </c>
      <c r="B329" s="0" t="s">
        <v>1085</v>
      </c>
      <c r="C329" s="0" t="s">
        <v>806</v>
      </c>
      <c r="D329" s="0" t="s">
        <v>756</v>
      </c>
      <c r="E329" s="0" t="n">
        <v>36.99</v>
      </c>
    </row>
    <row r="330" customFormat="false" ht="15" hidden="false" customHeight="false" outlineLevel="0" collapsed="false">
      <c r="A330" s="0" t="n">
        <v>43132</v>
      </c>
      <c r="B330" s="0" t="s">
        <v>1086</v>
      </c>
      <c r="C330" s="0" t="s">
        <v>806</v>
      </c>
      <c r="D330" s="0" t="s">
        <v>756</v>
      </c>
      <c r="E330" s="0" t="n">
        <v>27.4</v>
      </c>
    </row>
    <row r="331" customFormat="false" ht="15" hidden="false" customHeight="false" outlineLevel="0" collapsed="false">
      <c r="A331" s="0" t="n">
        <v>366</v>
      </c>
      <c r="B331" s="0" t="s">
        <v>1087</v>
      </c>
      <c r="C331" s="0" t="s">
        <v>918</v>
      </c>
      <c r="D331" s="0" t="s">
        <v>763</v>
      </c>
      <c r="E331" s="0" t="n">
        <v>156.04</v>
      </c>
    </row>
    <row r="332" customFormat="false" ht="15" hidden="false" customHeight="false" outlineLevel="0" collapsed="false">
      <c r="A332" s="0" t="n">
        <v>367</v>
      </c>
      <c r="B332" s="0" t="s">
        <v>1088</v>
      </c>
      <c r="C332" s="0" t="s">
        <v>918</v>
      </c>
      <c r="D332" s="0" t="s">
        <v>756</v>
      </c>
      <c r="E332" s="0" t="n">
        <v>158.08</v>
      </c>
    </row>
    <row r="333" customFormat="false" ht="15" hidden="false" customHeight="false" outlineLevel="0" collapsed="false">
      <c r="A333" s="0" t="n">
        <v>370</v>
      </c>
      <c r="B333" s="0" t="s">
        <v>1089</v>
      </c>
      <c r="C333" s="0" t="s">
        <v>918</v>
      </c>
      <c r="D333" s="0" t="s">
        <v>756</v>
      </c>
      <c r="E333" s="0" t="n">
        <v>156.04</v>
      </c>
    </row>
    <row r="334" customFormat="false" ht="15" hidden="false" customHeight="false" outlineLevel="0" collapsed="false">
      <c r="A334" s="0" t="n">
        <v>368</v>
      </c>
      <c r="B334" s="0" t="s">
        <v>1090</v>
      </c>
      <c r="C334" s="0" t="s">
        <v>918</v>
      </c>
      <c r="D334" s="0" t="s">
        <v>756</v>
      </c>
      <c r="E334" s="0" t="n">
        <v>78.02</v>
      </c>
    </row>
    <row r="335" customFormat="false" ht="15" hidden="false" customHeight="false" outlineLevel="0" collapsed="false">
      <c r="A335" s="0" t="n">
        <v>11075</v>
      </c>
      <c r="B335" s="0" t="s">
        <v>1091</v>
      </c>
      <c r="C335" s="0" t="s">
        <v>918</v>
      </c>
      <c r="D335" s="0" t="s">
        <v>756</v>
      </c>
      <c r="E335" s="0" t="n">
        <v>1790.85</v>
      </c>
    </row>
    <row r="336" customFormat="false" ht="15" hidden="false" customHeight="false" outlineLevel="0" collapsed="false">
      <c r="A336" s="0" t="n">
        <v>1381</v>
      </c>
      <c r="B336" s="0" t="s">
        <v>1092</v>
      </c>
      <c r="C336" s="0" t="s">
        <v>806</v>
      </c>
      <c r="D336" s="0" t="s">
        <v>763</v>
      </c>
      <c r="E336" s="0" t="n">
        <v>0.65</v>
      </c>
    </row>
    <row r="337" customFormat="false" ht="15" hidden="false" customHeight="false" outlineLevel="0" collapsed="false">
      <c r="A337" s="0" t="n">
        <v>34353</v>
      </c>
      <c r="B337" s="0" t="s">
        <v>1093</v>
      </c>
      <c r="C337" s="0" t="s">
        <v>806</v>
      </c>
      <c r="D337" s="0" t="s">
        <v>756</v>
      </c>
      <c r="E337" s="0" t="n">
        <v>1.21</v>
      </c>
    </row>
    <row r="338" customFormat="false" ht="15" hidden="false" customHeight="false" outlineLevel="0" collapsed="false">
      <c r="A338" s="0" t="n">
        <v>37595</v>
      </c>
      <c r="B338" s="0" t="s">
        <v>1094</v>
      </c>
      <c r="C338" s="0" t="s">
        <v>806</v>
      </c>
      <c r="D338" s="0" t="s">
        <v>756</v>
      </c>
      <c r="E338" s="0" t="n">
        <v>1.99</v>
      </c>
    </row>
    <row r="339" customFormat="false" ht="15" hidden="false" customHeight="false" outlineLevel="0" collapsed="false">
      <c r="A339" s="0" t="n">
        <v>37596</v>
      </c>
      <c r="B339" s="0" t="s">
        <v>1095</v>
      </c>
      <c r="C339" s="0" t="s">
        <v>806</v>
      </c>
      <c r="D339" s="0" t="s">
        <v>756</v>
      </c>
      <c r="E339" s="0" t="n">
        <v>2.29</v>
      </c>
    </row>
    <row r="340" customFormat="false" ht="15" hidden="false" customHeight="false" outlineLevel="0" collapsed="false">
      <c r="A340" s="0" t="n">
        <v>371</v>
      </c>
      <c r="B340" s="0" t="s">
        <v>1096</v>
      </c>
      <c r="C340" s="0" t="s">
        <v>806</v>
      </c>
      <c r="D340" s="0" t="s">
        <v>756</v>
      </c>
      <c r="E340" s="0" t="n">
        <v>0.71</v>
      </c>
    </row>
    <row r="341" customFormat="false" ht="15" hidden="false" customHeight="false" outlineLevel="0" collapsed="false">
      <c r="A341" s="0" t="n">
        <v>37553</v>
      </c>
      <c r="B341" s="0" t="s">
        <v>1097</v>
      </c>
      <c r="C341" s="0" t="s">
        <v>806</v>
      </c>
      <c r="D341" s="0" t="s">
        <v>756</v>
      </c>
      <c r="E341" s="0" t="n">
        <v>1.32</v>
      </c>
    </row>
    <row r="342" customFormat="false" ht="15" hidden="false" customHeight="false" outlineLevel="0" collapsed="false">
      <c r="A342" s="0" t="n">
        <v>37552</v>
      </c>
      <c r="B342" s="0" t="s">
        <v>1098</v>
      </c>
      <c r="C342" s="0" t="s">
        <v>806</v>
      </c>
      <c r="D342" s="0" t="s">
        <v>756</v>
      </c>
      <c r="E342" s="0" t="n">
        <v>2.13</v>
      </c>
    </row>
    <row r="343" customFormat="false" ht="15" hidden="false" customHeight="false" outlineLevel="0" collapsed="false">
      <c r="A343" s="0" t="n">
        <v>36880</v>
      </c>
      <c r="B343" s="0" t="s">
        <v>1099</v>
      </c>
      <c r="C343" s="0" t="s">
        <v>806</v>
      </c>
      <c r="D343" s="0" t="s">
        <v>756</v>
      </c>
      <c r="E343" s="0" t="n">
        <v>2.17</v>
      </c>
    </row>
    <row r="344" customFormat="false" ht="15" hidden="false" customHeight="false" outlineLevel="0" collapsed="false">
      <c r="A344" s="0" t="n">
        <v>34355</v>
      </c>
      <c r="B344" s="0" t="s">
        <v>1100</v>
      </c>
      <c r="C344" s="0" t="s">
        <v>806</v>
      </c>
      <c r="D344" s="0" t="s">
        <v>756</v>
      </c>
      <c r="E344" s="0" t="n">
        <v>1.86</v>
      </c>
    </row>
    <row r="345" customFormat="false" ht="15" hidden="false" customHeight="false" outlineLevel="0" collapsed="false">
      <c r="A345" s="0" t="n">
        <v>130</v>
      </c>
      <c r="B345" s="0" t="s">
        <v>1101</v>
      </c>
      <c r="C345" s="0" t="s">
        <v>806</v>
      </c>
      <c r="D345" s="0" t="s">
        <v>756</v>
      </c>
      <c r="E345" s="0" t="n">
        <v>4.08</v>
      </c>
    </row>
    <row r="346" customFormat="false" ht="15" hidden="false" customHeight="false" outlineLevel="0" collapsed="false">
      <c r="A346" s="0" t="n">
        <v>135</v>
      </c>
      <c r="B346" s="0" t="s">
        <v>1102</v>
      </c>
      <c r="C346" s="0" t="s">
        <v>806</v>
      </c>
      <c r="D346" s="0" t="s">
        <v>756</v>
      </c>
      <c r="E346" s="0" t="n">
        <v>3.28</v>
      </c>
    </row>
    <row r="347" customFormat="false" ht="15" hidden="false" customHeight="false" outlineLevel="0" collapsed="false">
      <c r="A347" s="0" t="n">
        <v>36886</v>
      </c>
      <c r="B347" s="0" t="s">
        <v>1103</v>
      </c>
      <c r="C347" s="0" t="s">
        <v>806</v>
      </c>
      <c r="D347" s="0" t="s">
        <v>756</v>
      </c>
      <c r="E347" s="0" t="n">
        <v>0.67</v>
      </c>
    </row>
    <row r="348" customFormat="false" ht="15" hidden="false" customHeight="false" outlineLevel="0" collapsed="false">
      <c r="A348" s="0" t="n">
        <v>38546</v>
      </c>
      <c r="B348" s="0" t="s">
        <v>1104</v>
      </c>
      <c r="C348" s="0" t="s">
        <v>918</v>
      </c>
      <c r="D348" s="0" t="s">
        <v>756</v>
      </c>
      <c r="E348" s="0" t="n">
        <v>632.86</v>
      </c>
    </row>
    <row r="349" customFormat="false" ht="15" hidden="false" customHeight="false" outlineLevel="0" collapsed="false">
      <c r="A349" s="0" t="n">
        <v>34549</v>
      </c>
      <c r="B349" s="0" t="s">
        <v>1105</v>
      </c>
      <c r="C349" s="0" t="s">
        <v>918</v>
      </c>
      <c r="D349" s="0" t="s">
        <v>756</v>
      </c>
      <c r="E349" s="0" t="n">
        <v>1044.38</v>
      </c>
    </row>
    <row r="350" customFormat="false" ht="15" hidden="false" customHeight="false" outlineLevel="0" collapsed="false">
      <c r="A350" s="0" t="n">
        <v>6081</v>
      </c>
      <c r="B350" s="0" t="s">
        <v>1106</v>
      </c>
      <c r="C350" s="0" t="s">
        <v>918</v>
      </c>
      <c r="D350" s="0" t="s">
        <v>756</v>
      </c>
      <c r="E350" s="0" t="n">
        <v>73.1</v>
      </c>
    </row>
    <row r="351" customFormat="false" ht="15" hidden="false" customHeight="false" outlineLevel="0" collapsed="false">
      <c r="A351" s="0" t="n">
        <v>6077</v>
      </c>
      <c r="B351" s="0" t="s">
        <v>1107</v>
      </c>
      <c r="C351" s="0" t="s">
        <v>918</v>
      </c>
      <c r="D351" s="0" t="s">
        <v>756</v>
      </c>
      <c r="E351" s="0" t="n">
        <v>52.21</v>
      </c>
    </row>
    <row r="352" customFormat="false" ht="15" hidden="false" customHeight="false" outlineLevel="0" collapsed="false">
      <c r="A352" s="0" t="n">
        <v>6079</v>
      </c>
      <c r="B352" s="0" t="s">
        <v>1108</v>
      </c>
      <c r="C352" s="0" t="s">
        <v>918</v>
      </c>
      <c r="D352" s="0" t="s">
        <v>756</v>
      </c>
      <c r="E352" s="0" t="n">
        <v>52.21</v>
      </c>
    </row>
    <row r="353" customFormat="false" ht="15" hidden="false" customHeight="false" outlineLevel="0" collapsed="false">
      <c r="A353" s="0" t="n">
        <v>1091</v>
      </c>
      <c r="B353" s="0" t="s">
        <v>1109</v>
      </c>
      <c r="C353" s="0" t="s">
        <v>755</v>
      </c>
      <c r="D353" s="0" t="s">
        <v>756</v>
      </c>
      <c r="E353" s="0" t="n">
        <v>36.5</v>
      </c>
    </row>
    <row r="354" customFormat="false" ht="15" hidden="false" customHeight="false" outlineLevel="0" collapsed="false">
      <c r="A354" s="0" t="n">
        <v>1094</v>
      </c>
      <c r="B354" s="0" t="s">
        <v>1110</v>
      </c>
      <c r="C354" s="0" t="s">
        <v>755</v>
      </c>
      <c r="D354" s="0" t="s">
        <v>756</v>
      </c>
      <c r="E354" s="0" t="n">
        <v>25.53</v>
      </c>
    </row>
    <row r="355" customFormat="false" ht="15" hidden="false" customHeight="false" outlineLevel="0" collapsed="false">
      <c r="A355" s="0" t="n">
        <v>1095</v>
      </c>
      <c r="B355" s="0" t="s">
        <v>1111</v>
      </c>
      <c r="C355" s="0" t="s">
        <v>755</v>
      </c>
      <c r="D355" s="0" t="s">
        <v>756</v>
      </c>
      <c r="E355" s="0" t="n">
        <v>54.25</v>
      </c>
    </row>
    <row r="356" customFormat="false" ht="15" hidden="false" customHeight="false" outlineLevel="0" collapsed="false">
      <c r="A356" s="0" t="n">
        <v>1092</v>
      </c>
      <c r="B356" s="0" t="s">
        <v>1112</v>
      </c>
      <c r="C356" s="0" t="s">
        <v>755</v>
      </c>
      <c r="D356" s="0" t="s">
        <v>763</v>
      </c>
      <c r="E356" s="0" t="n">
        <v>41.98</v>
      </c>
    </row>
    <row r="357" customFormat="false" ht="15" hidden="false" customHeight="false" outlineLevel="0" collapsed="false">
      <c r="A357" s="0" t="n">
        <v>1093</v>
      </c>
      <c r="B357" s="0" t="s">
        <v>1113</v>
      </c>
      <c r="C357" s="0" t="s">
        <v>755</v>
      </c>
      <c r="D357" s="0" t="s">
        <v>756</v>
      </c>
      <c r="E357" s="0" t="n">
        <v>98.04</v>
      </c>
    </row>
    <row r="358" customFormat="false" ht="15" hidden="false" customHeight="false" outlineLevel="0" collapsed="false">
      <c r="A358" s="0" t="n">
        <v>1090</v>
      </c>
      <c r="B358" s="0" t="s">
        <v>1114</v>
      </c>
      <c r="C358" s="0" t="s">
        <v>755</v>
      </c>
      <c r="D358" s="0" t="s">
        <v>756</v>
      </c>
      <c r="E358" s="0" t="n">
        <v>70.19</v>
      </c>
    </row>
    <row r="359" customFormat="false" ht="15" hidden="false" customHeight="false" outlineLevel="0" collapsed="false">
      <c r="A359" s="0" t="n">
        <v>1096</v>
      </c>
      <c r="B359" s="0" t="s">
        <v>1115</v>
      </c>
      <c r="C359" s="0" t="s">
        <v>755</v>
      </c>
      <c r="D359" s="0" t="s">
        <v>756</v>
      </c>
      <c r="E359" s="0" t="n">
        <v>126.32</v>
      </c>
    </row>
    <row r="360" customFormat="false" ht="15" hidden="false" customHeight="false" outlineLevel="0" collapsed="false">
      <c r="A360" s="0" t="n">
        <v>1097</v>
      </c>
      <c r="B360" s="0" t="s">
        <v>1116</v>
      </c>
      <c r="C360" s="0" t="s">
        <v>755</v>
      </c>
      <c r="D360" s="0" t="s">
        <v>756</v>
      </c>
      <c r="E360" s="0" t="n">
        <v>107.23</v>
      </c>
    </row>
    <row r="361" customFormat="false" ht="15" hidden="false" customHeight="false" outlineLevel="0" collapsed="false">
      <c r="A361" s="0" t="n">
        <v>378</v>
      </c>
      <c r="B361" s="0" t="s">
        <v>1117</v>
      </c>
      <c r="C361" s="0" t="s">
        <v>920</v>
      </c>
      <c r="D361" s="0" t="s">
        <v>756</v>
      </c>
      <c r="E361" s="0" t="n">
        <v>17.73</v>
      </c>
    </row>
    <row r="362" customFormat="false" ht="15" hidden="false" customHeight="false" outlineLevel="0" collapsed="false">
      <c r="A362" s="0" t="n">
        <v>40911</v>
      </c>
      <c r="B362" s="0" t="s">
        <v>1118</v>
      </c>
      <c r="C362" s="0" t="s">
        <v>922</v>
      </c>
      <c r="D362" s="0" t="s">
        <v>756</v>
      </c>
      <c r="E362" s="0" t="n">
        <v>3128.89</v>
      </c>
    </row>
    <row r="363" customFormat="false" ht="15" hidden="false" customHeight="false" outlineLevel="0" collapsed="false">
      <c r="A363" s="0" t="n">
        <v>33939</v>
      </c>
      <c r="B363" s="0" t="s">
        <v>1119</v>
      </c>
      <c r="C363" s="0" t="s">
        <v>920</v>
      </c>
      <c r="D363" s="0" t="s">
        <v>756</v>
      </c>
      <c r="E363" s="0" t="n">
        <v>67.93</v>
      </c>
    </row>
    <row r="364" customFormat="false" ht="15" hidden="false" customHeight="false" outlineLevel="0" collapsed="false">
      <c r="A364" s="0" t="n">
        <v>40815</v>
      </c>
      <c r="B364" s="0" t="s">
        <v>1120</v>
      </c>
      <c r="C364" s="0" t="s">
        <v>922</v>
      </c>
      <c r="D364" s="0" t="s">
        <v>756</v>
      </c>
      <c r="E364" s="0" t="n">
        <v>11986.01</v>
      </c>
    </row>
    <row r="365" customFormat="false" ht="15" hidden="false" customHeight="false" outlineLevel="0" collapsed="false">
      <c r="A365" s="0" t="n">
        <v>34760</v>
      </c>
      <c r="B365" s="0" t="s">
        <v>1121</v>
      </c>
      <c r="C365" s="0" t="s">
        <v>920</v>
      </c>
      <c r="D365" s="0" t="s">
        <v>756</v>
      </c>
      <c r="E365" s="0" t="n">
        <v>67.91</v>
      </c>
    </row>
    <row r="366" customFormat="false" ht="15" hidden="false" customHeight="false" outlineLevel="0" collapsed="false">
      <c r="A366" s="0" t="n">
        <v>40935</v>
      </c>
      <c r="B366" s="0" t="s">
        <v>1122</v>
      </c>
      <c r="C366" s="0" t="s">
        <v>922</v>
      </c>
      <c r="D366" s="0" t="s">
        <v>756</v>
      </c>
      <c r="E366" s="0" t="n">
        <v>11983.46</v>
      </c>
    </row>
    <row r="367" customFormat="false" ht="15" hidden="false" customHeight="false" outlineLevel="0" collapsed="false">
      <c r="A367" s="0" t="n">
        <v>33952</v>
      </c>
      <c r="B367" s="0" t="s">
        <v>1123</v>
      </c>
      <c r="C367" s="0" t="s">
        <v>920</v>
      </c>
      <c r="D367" s="0" t="s">
        <v>756</v>
      </c>
      <c r="E367" s="0" t="n">
        <v>96.49</v>
      </c>
    </row>
    <row r="368" customFormat="false" ht="15" hidden="false" customHeight="false" outlineLevel="0" collapsed="false">
      <c r="A368" s="0" t="n">
        <v>40816</v>
      </c>
      <c r="B368" s="0" t="s">
        <v>1124</v>
      </c>
      <c r="C368" s="0" t="s">
        <v>922</v>
      </c>
      <c r="D368" s="0" t="s">
        <v>756</v>
      </c>
      <c r="E368" s="0" t="n">
        <v>17025.14</v>
      </c>
    </row>
    <row r="369" customFormat="false" ht="15" hidden="false" customHeight="false" outlineLevel="0" collapsed="false">
      <c r="A369" s="0" t="n">
        <v>33953</v>
      </c>
      <c r="B369" s="0" t="s">
        <v>1125</v>
      </c>
      <c r="C369" s="0" t="s">
        <v>920</v>
      </c>
      <c r="D369" s="0" t="s">
        <v>756</v>
      </c>
      <c r="E369" s="0" t="n">
        <v>127.57</v>
      </c>
    </row>
    <row r="370" customFormat="false" ht="15" hidden="false" customHeight="false" outlineLevel="0" collapsed="false">
      <c r="A370" s="0" t="n">
        <v>40817</v>
      </c>
      <c r="B370" s="0" t="s">
        <v>1126</v>
      </c>
      <c r="C370" s="0" t="s">
        <v>922</v>
      </c>
      <c r="D370" s="0" t="s">
        <v>756</v>
      </c>
      <c r="E370" s="0" t="n">
        <v>22508.75</v>
      </c>
    </row>
    <row r="371" customFormat="false" ht="15" hidden="false" customHeight="false" outlineLevel="0" collapsed="false">
      <c r="A371" s="0" t="n">
        <v>13348</v>
      </c>
      <c r="B371" s="0" t="s">
        <v>1127</v>
      </c>
      <c r="C371" s="0" t="s">
        <v>755</v>
      </c>
      <c r="D371" s="0" t="s">
        <v>758</v>
      </c>
      <c r="E371" s="0" t="n">
        <v>1.27</v>
      </c>
    </row>
    <row r="372" customFormat="false" ht="15" hidden="false" customHeight="false" outlineLevel="0" collapsed="false">
      <c r="A372" s="0" t="n">
        <v>39211</v>
      </c>
      <c r="B372" s="0" t="s">
        <v>1128</v>
      </c>
      <c r="C372" s="0" t="s">
        <v>755</v>
      </c>
      <c r="D372" s="0" t="s">
        <v>756</v>
      </c>
      <c r="E372" s="0" t="n">
        <v>1.39</v>
      </c>
    </row>
    <row r="373" customFormat="false" ht="15" hidden="false" customHeight="false" outlineLevel="0" collapsed="false">
      <c r="A373" s="0" t="n">
        <v>39212</v>
      </c>
      <c r="B373" s="0" t="s">
        <v>1129</v>
      </c>
      <c r="C373" s="0" t="s">
        <v>755</v>
      </c>
      <c r="D373" s="0" t="s">
        <v>756</v>
      </c>
      <c r="E373" s="0" t="n">
        <v>1.55</v>
      </c>
    </row>
    <row r="374" customFormat="false" ht="15" hidden="false" customHeight="false" outlineLevel="0" collapsed="false">
      <c r="A374" s="0" t="n">
        <v>39208</v>
      </c>
      <c r="B374" s="0" t="s">
        <v>1130</v>
      </c>
      <c r="C374" s="0" t="s">
        <v>755</v>
      </c>
      <c r="D374" s="0" t="s">
        <v>756</v>
      </c>
      <c r="E374" s="0" t="n">
        <v>0.42</v>
      </c>
    </row>
    <row r="375" customFormat="false" ht="15" hidden="false" customHeight="false" outlineLevel="0" collapsed="false">
      <c r="A375" s="0" t="n">
        <v>39210</v>
      </c>
      <c r="B375" s="0" t="s">
        <v>1131</v>
      </c>
      <c r="C375" s="0" t="s">
        <v>755</v>
      </c>
      <c r="D375" s="0" t="s">
        <v>756</v>
      </c>
      <c r="E375" s="0" t="n">
        <v>0.78</v>
      </c>
    </row>
    <row r="376" customFormat="false" ht="15" hidden="false" customHeight="false" outlineLevel="0" collapsed="false">
      <c r="A376" s="0" t="n">
        <v>39214</v>
      </c>
      <c r="B376" s="0" t="s">
        <v>1132</v>
      </c>
      <c r="C376" s="0" t="s">
        <v>755</v>
      </c>
      <c r="D376" s="0" t="s">
        <v>756</v>
      </c>
      <c r="E376" s="0" t="n">
        <v>2.87</v>
      </c>
    </row>
    <row r="377" customFormat="false" ht="15" hidden="false" customHeight="false" outlineLevel="0" collapsed="false">
      <c r="A377" s="0" t="n">
        <v>39213</v>
      </c>
      <c r="B377" s="0" t="s">
        <v>1133</v>
      </c>
      <c r="C377" s="0" t="s">
        <v>755</v>
      </c>
      <c r="D377" s="0" t="s">
        <v>756</v>
      </c>
      <c r="E377" s="0" t="n">
        <v>2.03</v>
      </c>
    </row>
    <row r="378" customFormat="false" ht="15" hidden="false" customHeight="false" outlineLevel="0" collapsed="false">
      <c r="A378" s="0" t="n">
        <v>39209</v>
      </c>
      <c r="B378" s="0" t="s">
        <v>1134</v>
      </c>
      <c r="C378" s="0" t="s">
        <v>755</v>
      </c>
      <c r="D378" s="0" t="s">
        <v>756</v>
      </c>
      <c r="E378" s="0" t="n">
        <v>0.5</v>
      </c>
    </row>
    <row r="379" customFormat="false" ht="15" hidden="false" customHeight="false" outlineLevel="0" collapsed="false">
      <c r="A379" s="0" t="n">
        <v>39207</v>
      </c>
      <c r="B379" s="0" t="s">
        <v>1135</v>
      </c>
      <c r="C379" s="0" t="s">
        <v>755</v>
      </c>
      <c r="D379" s="0" t="s">
        <v>756</v>
      </c>
      <c r="E379" s="0" t="n">
        <v>0.78</v>
      </c>
    </row>
    <row r="380" customFormat="false" ht="15" hidden="false" customHeight="false" outlineLevel="0" collapsed="false">
      <c r="A380" s="0" t="n">
        <v>39215</v>
      </c>
      <c r="B380" s="0" t="s">
        <v>1136</v>
      </c>
      <c r="C380" s="0" t="s">
        <v>755</v>
      </c>
      <c r="D380" s="0" t="s">
        <v>756</v>
      </c>
      <c r="E380" s="0" t="n">
        <v>5.24</v>
      </c>
    </row>
    <row r="381" customFormat="false" ht="15" hidden="false" customHeight="false" outlineLevel="0" collapsed="false">
      <c r="A381" s="0" t="n">
        <v>39216</v>
      </c>
      <c r="B381" s="0" t="s">
        <v>1137</v>
      </c>
      <c r="C381" s="0" t="s">
        <v>755</v>
      </c>
      <c r="D381" s="0" t="s">
        <v>756</v>
      </c>
      <c r="E381" s="0" t="n">
        <v>7.31</v>
      </c>
    </row>
    <row r="382" customFormat="false" ht="15" hidden="false" customHeight="false" outlineLevel="0" collapsed="false">
      <c r="A382" s="0" t="n">
        <v>11267</v>
      </c>
      <c r="B382" s="0" t="s">
        <v>1138</v>
      </c>
      <c r="C382" s="0" t="s">
        <v>755</v>
      </c>
      <c r="D382" s="0" t="s">
        <v>758</v>
      </c>
      <c r="E382" s="0" t="n">
        <v>1.11</v>
      </c>
    </row>
    <row r="383" customFormat="false" ht="15" hidden="false" customHeight="false" outlineLevel="0" collapsed="false">
      <c r="A383" s="0" t="n">
        <v>379</v>
      </c>
      <c r="B383" s="0" t="s">
        <v>1139</v>
      </c>
      <c r="C383" s="0" t="s">
        <v>755</v>
      </c>
      <c r="D383" s="0" t="s">
        <v>758</v>
      </c>
      <c r="E383" s="0" t="n">
        <v>1.12</v>
      </c>
    </row>
    <row r="384" customFormat="false" ht="15" hidden="false" customHeight="false" outlineLevel="0" collapsed="false">
      <c r="A384" s="0" t="n">
        <v>510</v>
      </c>
      <c r="B384" s="0" t="s">
        <v>1140</v>
      </c>
      <c r="C384" s="0" t="s">
        <v>806</v>
      </c>
      <c r="D384" s="0" t="s">
        <v>756</v>
      </c>
      <c r="E384" s="0" t="n">
        <v>10.83</v>
      </c>
    </row>
    <row r="385" customFormat="false" ht="15" hidden="false" customHeight="false" outlineLevel="0" collapsed="false">
      <c r="A385" s="0" t="n">
        <v>516</v>
      </c>
      <c r="B385" s="0" t="s">
        <v>1141</v>
      </c>
      <c r="C385" s="0" t="s">
        <v>806</v>
      </c>
      <c r="D385" s="0" t="s">
        <v>756</v>
      </c>
      <c r="E385" s="0" t="n">
        <v>12.83</v>
      </c>
    </row>
    <row r="386" customFormat="false" ht="15" hidden="false" customHeight="false" outlineLevel="0" collapsed="false">
      <c r="A386" s="0" t="n">
        <v>509</v>
      </c>
      <c r="B386" s="0" t="s">
        <v>1142</v>
      </c>
      <c r="C386" s="0" t="s">
        <v>806</v>
      </c>
      <c r="D386" s="0" t="s">
        <v>756</v>
      </c>
      <c r="E386" s="0" t="n">
        <v>14.39</v>
      </c>
    </row>
    <row r="387" customFormat="false" ht="15" hidden="false" customHeight="false" outlineLevel="0" collapsed="false">
      <c r="A387" s="0" t="n">
        <v>40331</v>
      </c>
      <c r="B387" s="0" t="s">
        <v>1143</v>
      </c>
      <c r="C387" s="0" t="s">
        <v>920</v>
      </c>
      <c r="D387" s="0" t="s">
        <v>756</v>
      </c>
      <c r="E387" s="0" t="n">
        <v>22.57</v>
      </c>
    </row>
    <row r="388" customFormat="false" ht="15" hidden="false" customHeight="false" outlineLevel="0" collapsed="false">
      <c r="A388" s="0" t="n">
        <v>40930</v>
      </c>
      <c r="B388" s="0" t="s">
        <v>1144</v>
      </c>
      <c r="C388" s="0" t="s">
        <v>922</v>
      </c>
      <c r="D388" s="0" t="s">
        <v>756</v>
      </c>
      <c r="E388" s="0" t="n">
        <v>3982.73</v>
      </c>
    </row>
    <row r="389" customFormat="false" ht="15" hidden="false" customHeight="false" outlineLevel="0" collapsed="false">
      <c r="A389" s="0" t="n">
        <v>11761</v>
      </c>
      <c r="B389" s="0" t="s">
        <v>1145</v>
      </c>
      <c r="C389" s="0" t="s">
        <v>755</v>
      </c>
      <c r="D389" s="0" t="s">
        <v>756</v>
      </c>
      <c r="E389" s="0" t="n">
        <v>78.91</v>
      </c>
    </row>
    <row r="390" customFormat="false" ht="15" hidden="false" customHeight="false" outlineLevel="0" collapsed="false">
      <c r="A390" s="0" t="n">
        <v>377</v>
      </c>
      <c r="B390" s="0" t="s">
        <v>1146</v>
      </c>
      <c r="C390" s="0" t="s">
        <v>755</v>
      </c>
      <c r="D390" s="0" t="s">
        <v>763</v>
      </c>
      <c r="E390" s="0" t="n">
        <v>37.08</v>
      </c>
    </row>
    <row r="391" customFormat="false" ht="15" hidden="false" customHeight="false" outlineLevel="0" collapsed="false">
      <c r="A391" s="0" t="n">
        <v>7588</v>
      </c>
      <c r="B391" s="0" t="s">
        <v>1147</v>
      </c>
      <c r="C391" s="0" t="s">
        <v>755</v>
      </c>
      <c r="D391" s="0" t="s">
        <v>763</v>
      </c>
      <c r="E391" s="0" t="n">
        <v>41.97</v>
      </c>
    </row>
    <row r="392" customFormat="false" ht="15" hidden="false" customHeight="false" outlineLevel="0" collapsed="false">
      <c r="A392" s="0" t="n">
        <v>34392</v>
      </c>
      <c r="B392" s="0" t="s">
        <v>1148</v>
      </c>
      <c r="C392" s="0" t="s">
        <v>920</v>
      </c>
      <c r="D392" s="0" t="s">
        <v>756</v>
      </c>
      <c r="E392" s="0" t="n">
        <v>10.69</v>
      </c>
    </row>
    <row r="393" customFormat="false" ht="15" hidden="false" customHeight="false" outlineLevel="0" collapsed="false">
      <c r="A393" s="0" t="n">
        <v>40908</v>
      </c>
      <c r="B393" s="0" t="s">
        <v>1149</v>
      </c>
      <c r="C393" s="0" t="s">
        <v>922</v>
      </c>
      <c r="D393" s="0" t="s">
        <v>756</v>
      </c>
      <c r="E393" s="0" t="n">
        <v>1888.44</v>
      </c>
    </row>
    <row r="394" customFormat="false" ht="15" hidden="false" customHeight="false" outlineLevel="0" collapsed="false">
      <c r="A394" s="0" t="n">
        <v>34551</v>
      </c>
      <c r="B394" s="0" t="s">
        <v>1150</v>
      </c>
      <c r="C394" s="0" t="s">
        <v>920</v>
      </c>
      <c r="D394" s="0" t="s">
        <v>756</v>
      </c>
      <c r="E394" s="0" t="n">
        <v>11.34</v>
      </c>
    </row>
    <row r="395" customFormat="false" ht="15" hidden="false" customHeight="false" outlineLevel="0" collapsed="false">
      <c r="A395" s="0" t="n">
        <v>41078</v>
      </c>
      <c r="B395" s="0" t="s">
        <v>1151</v>
      </c>
      <c r="C395" s="0" t="s">
        <v>922</v>
      </c>
      <c r="D395" s="0" t="s">
        <v>756</v>
      </c>
      <c r="E395" s="0" t="n">
        <v>2001.13</v>
      </c>
    </row>
    <row r="396" customFormat="false" ht="15" hidden="false" customHeight="false" outlineLevel="0" collapsed="false">
      <c r="A396" s="0" t="n">
        <v>246</v>
      </c>
      <c r="B396" s="0" t="s">
        <v>1152</v>
      </c>
      <c r="C396" s="0" t="s">
        <v>920</v>
      </c>
      <c r="D396" s="0" t="s">
        <v>756</v>
      </c>
      <c r="E396" s="0" t="n">
        <v>11.52</v>
      </c>
    </row>
    <row r="397" customFormat="false" ht="15" hidden="false" customHeight="false" outlineLevel="0" collapsed="false">
      <c r="A397" s="0" t="n">
        <v>40927</v>
      </c>
      <c r="B397" s="0" t="s">
        <v>1153</v>
      </c>
      <c r="C397" s="0" t="s">
        <v>922</v>
      </c>
      <c r="D397" s="0" t="s">
        <v>756</v>
      </c>
      <c r="E397" s="0" t="n">
        <v>2036.55</v>
      </c>
    </row>
    <row r="398" customFormat="false" ht="15" hidden="false" customHeight="false" outlineLevel="0" collapsed="false">
      <c r="A398" s="0" t="n">
        <v>2350</v>
      </c>
      <c r="B398" s="0" t="s">
        <v>1154</v>
      </c>
      <c r="C398" s="0" t="s">
        <v>920</v>
      </c>
      <c r="D398" s="0" t="s">
        <v>756</v>
      </c>
      <c r="E398" s="0" t="n">
        <v>14.74</v>
      </c>
    </row>
    <row r="399" customFormat="false" ht="15" hidden="false" customHeight="false" outlineLevel="0" collapsed="false">
      <c r="A399" s="0" t="n">
        <v>40812</v>
      </c>
      <c r="B399" s="0" t="s">
        <v>1155</v>
      </c>
      <c r="C399" s="0" t="s">
        <v>922</v>
      </c>
      <c r="D399" s="0" t="s">
        <v>756</v>
      </c>
      <c r="E399" s="0" t="n">
        <v>2602.44</v>
      </c>
    </row>
    <row r="400" customFormat="false" ht="15" hidden="false" customHeight="false" outlineLevel="0" collapsed="false">
      <c r="A400" s="0" t="n">
        <v>245</v>
      </c>
      <c r="B400" s="0" t="s">
        <v>1156</v>
      </c>
      <c r="C400" s="0" t="s">
        <v>920</v>
      </c>
      <c r="D400" s="0" t="s">
        <v>756</v>
      </c>
      <c r="E400" s="0" t="n">
        <v>20.17</v>
      </c>
    </row>
    <row r="401" customFormat="false" ht="15" hidden="false" customHeight="false" outlineLevel="0" collapsed="false">
      <c r="A401" s="0" t="n">
        <v>41090</v>
      </c>
      <c r="B401" s="0" t="s">
        <v>1157</v>
      </c>
      <c r="C401" s="0" t="s">
        <v>922</v>
      </c>
      <c r="D401" s="0" t="s">
        <v>756</v>
      </c>
      <c r="E401" s="0" t="n">
        <v>3560.56</v>
      </c>
    </row>
    <row r="402" customFormat="false" ht="15" hidden="false" customHeight="false" outlineLevel="0" collapsed="false">
      <c r="A402" s="0" t="n">
        <v>251</v>
      </c>
      <c r="B402" s="0" t="s">
        <v>1158</v>
      </c>
      <c r="C402" s="0" t="s">
        <v>920</v>
      </c>
      <c r="D402" s="0" t="s">
        <v>756</v>
      </c>
      <c r="E402" s="0" t="n">
        <v>15.97</v>
      </c>
    </row>
    <row r="403" customFormat="false" ht="15" hidden="false" customHeight="false" outlineLevel="0" collapsed="false">
      <c r="A403" s="0" t="n">
        <v>40975</v>
      </c>
      <c r="B403" s="0" t="s">
        <v>1159</v>
      </c>
      <c r="C403" s="0" t="s">
        <v>922</v>
      </c>
      <c r="D403" s="0" t="s">
        <v>756</v>
      </c>
      <c r="E403" s="0" t="n">
        <v>2819.59</v>
      </c>
    </row>
    <row r="404" customFormat="false" ht="15" hidden="false" customHeight="false" outlineLevel="0" collapsed="false">
      <c r="A404" s="0" t="n">
        <v>6127</v>
      </c>
      <c r="B404" s="0" t="s">
        <v>1160</v>
      </c>
      <c r="C404" s="0" t="s">
        <v>920</v>
      </c>
      <c r="D404" s="0" t="s">
        <v>756</v>
      </c>
      <c r="E404" s="0" t="n">
        <v>11.34</v>
      </c>
    </row>
    <row r="405" customFormat="false" ht="15" hidden="false" customHeight="false" outlineLevel="0" collapsed="false">
      <c r="A405" s="0" t="n">
        <v>41072</v>
      </c>
      <c r="B405" s="0" t="s">
        <v>1161</v>
      </c>
      <c r="C405" s="0" t="s">
        <v>922</v>
      </c>
      <c r="D405" s="0" t="s">
        <v>756</v>
      </c>
      <c r="E405" s="0" t="n">
        <v>2001.13</v>
      </c>
    </row>
    <row r="406" customFormat="false" ht="15" hidden="false" customHeight="false" outlineLevel="0" collapsed="false">
      <c r="A406" s="0" t="n">
        <v>6121</v>
      </c>
      <c r="B406" s="0" t="s">
        <v>1162</v>
      </c>
      <c r="C406" s="0" t="s">
        <v>920</v>
      </c>
      <c r="D406" s="0" t="s">
        <v>756</v>
      </c>
      <c r="E406" s="0" t="n">
        <v>10.44</v>
      </c>
    </row>
    <row r="407" customFormat="false" ht="15" hidden="false" customHeight="false" outlineLevel="0" collapsed="false">
      <c r="A407" s="0" t="n">
        <v>41071</v>
      </c>
      <c r="B407" s="0" t="s">
        <v>1163</v>
      </c>
      <c r="C407" s="0" t="s">
        <v>922</v>
      </c>
      <c r="D407" s="0" t="s">
        <v>756</v>
      </c>
      <c r="E407" s="0" t="n">
        <v>1843.22</v>
      </c>
    </row>
    <row r="408" customFormat="false" ht="15" hidden="false" customHeight="false" outlineLevel="0" collapsed="false">
      <c r="A408" s="0" t="n">
        <v>244</v>
      </c>
      <c r="B408" s="0" t="s">
        <v>1164</v>
      </c>
      <c r="C408" s="0" t="s">
        <v>920</v>
      </c>
      <c r="D408" s="0" t="s">
        <v>756</v>
      </c>
      <c r="E408" s="0" t="n">
        <v>7.97</v>
      </c>
    </row>
    <row r="409" customFormat="false" ht="15" hidden="false" customHeight="false" outlineLevel="0" collapsed="false">
      <c r="A409" s="0" t="n">
        <v>41093</v>
      </c>
      <c r="B409" s="0" t="s">
        <v>1165</v>
      </c>
      <c r="C409" s="0" t="s">
        <v>922</v>
      </c>
      <c r="D409" s="0" t="s">
        <v>756</v>
      </c>
      <c r="E409" s="0" t="n">
        <v>1408.09</v>
      </c>
    </row>
    <row r="410" customFormat="false" ht="15" hidden="false" customHeight="false" outlineLevel="0" collapsed="false">
      <c r="A410" s="0" t="n">
        <v>532</v>
      </c>
      <c r="B410" s="0" t="s">
        <v>1166</v>
      </c>
      <c r="C410" s="0" t="s">
        <v>920</v>
      </c>
      <c r="D410" s="0" t="s">
        <v>756</v>
      </c>
      <c r="E410" s="0" t="n">
        <v>24.63</v>
      </c>
    </row>
    <row r="411" customFormat="false" ht="15" hidden="false" customHeight="false" outlineLevel="0" collapsed="false">
      <c r="A411" s="0" t="n">
        <v>40931</v>
      </c>
      <c r="B411" s="0" t="s">
        <v>1167</v>
      </c>
      <c r="C411" s="0" t="s">
        <v>922</v>
      </c>
      <c r="D411" s="0" t="s">
        <v>756</v>
      </c>
      <c r="E411" s="0" t="n">
        <v>4347.87</v>
      </c>
    </row>
    <row r="412" customFormat="false" ht="15" hidden="false" customHeight="false" outlineLevel="0" collapsed="false">
      <c r="A412" s="0" t="n">
        <v>36150</v>
      </c>
      <c r="B412" s="0" t="s">
        <v>1168</v>
      </c>
      <c r="C412" s="0" t="s">
        <v>755</v>
      </c>
      <c r="D412" s="0" t="s">
        <v>756</v>
      </c>
      <c r="E412" s="0" t="n">
        <v>40.09</v>
      </c>
    </row>
    <row r="413" customFormat="false" ht="15" hidden="false" customHeight="false" outlineLevel="0" collapsed="false">
      <c r="A413" s="0" t="n">
        <v>4760</v>
      </c>
      <c r="B413" s="0" t="s">
        <v>1169</v>
      </c>
      <c r="C413" s="0" t="s">
        <v>920</v>
      </c>
      <c r="D413" s="0" t="s">
        <v>756</v>
      </c>
      <c r="E413" s="0" t="n">
        <v>18.23</v>
      </c>
    </row>
    <row r="414" customFormat="false" ht="15" hidden="false" customHeight="false" outlineLevel="0" collapsed="false">
      <c r="A414" s="0" t="n">
        <v>41069</v>
      </c>
      <c r="B414" s="0" t="s">
        <v>1170</v>
      </c>
      <c r="C414" s="0" t="s">
        <v>922</v>
      </c>
      <c r="D414" s="0" t="s">
        <v>756</v>
      </c>
      <c r="E414" s="0" t="n">
        <v>3217.92</v>
      </c>
    </row>
    <row r="415" customFormat="false" ht="15" hidden="false" customHeight="false" outlineLevel="0" collapsed="false">
      <c r="A415" s="0" t="n">
        <v>10422</v>
      </c>
      <c r="B415" s="0" t="s">
        <v>1171</v>
      </c>
      <c r="C415" s="0" t="s">
        <v>755</v>
      </c>
      <c r="D415" s="0" t="s">
        <v>756</v>
      </c>
      <c r="E415" s="0" t="n">
        <v>342.29</v>
      </c>
    </row>
    <row r="416" customFormat="false" ht="15" hidden="false" customHeight="false" outlineLevel="0" collapsed="false">
      <c r="A416" s="0" t="n">
        <v>44019</v>
      </c>
      <c r="B416" s="0" t="s">
        <v>1172</v>
      </c>
      <c r="C416" s="0" t="s">
        <v>755</v>
      </c>
      <c r="D416" s="0" t="s">
        <v>756</v>
      </c>
      <c r="E416" s="0" t="n">
        <v>473.81</v>
      </c>
    </row>
    <row r="417" customFormat="false" ht="15" hidden="false" customHeight="false" outlineLevel="0" collapsed="false">
      <c r="A417" s="0" t="n">
        <v>36520</v>
      </c>
      <c r="B417" s="0" t="s">
        <v>1173</v>
      </c>
      <c r="C417" s="0" t="s">
        <v>755</v>
      </c>
      <c r="D417" s="0" t="s">
        <v>756</v>
      </c>
      <c r="E417" s="0" t="n">
        <v>576.1</v>
      </c>
    </row>
    <row r="418" customFormat="false" ht="15" hidden="false" customHeight="false" outlineLevel="0" collapsed="false">
      <c r="A418" s="0" t="n">
        <v>42319</v>
      </c>
      <c r="B418" s="0" t="s">
        <v>1174</v>
      </c>
      <c r="C418" s="0" t="s">
        <v>755</v>
      </c>
      <c r="D418" s="0" t="s">
        <v>756</v>
      </c>
      <c r="E418" s="0" t="n">
        <v>516.22</v>
      </c>
    </row>
    <row r="419" customFormat="false" ht="15" hidden="false" customHeight="false" outlineLevel="0" collapsed="false">
      <c r="A419" s="0" t="n">
        <v>10420</v>
      </c>
      <c r="B419" s="0" t="s">
        <v>1175</v>
      </c>
      <c r="C419" s="0" t="s">
        <v>755</v>
      </c>
      <c r="D419" s="0" t="s">
        <v>763</v>
      </c>
      <c r="E419" s="0" t="n">
        <v>183.12</v>
      </c>
    </row>
    <row r="420" customFormat="false" ht="15" hidden="false" customHeight="false" outlineLevel="0" collapsed="false">
      <c r="A420" s="0" t="n">
        <v>10421</v>
      </c>
      <c r="B420" s="0" t="s">
        <v>1176</v>
      </c>
      <c r="C420" s="0" t="s">
        <v>755</v>
      </c>
      <c r="D420" s="0" t="s">
        <v>756</v>
      </c>
      <c r="E420" s="0" t="n">
        <v>201.22</v>
      </c>
    </row>
    <row r="421" customFormat="false" ht="15" hidden="false" customHeight="false" outlineLevel="0" collapsed="false">
      <c r="A421" s="0" t="n">
        <v>11786</v>
      </c>
      <c r="B421" s="0" t="s">
        <v>1177</v>
      </c>
      <c r="C421" s="0" t="s">
        <v>755</v>
      </c>
      <c r="D421" s="0" t="s">
        <v>756</v>
      </c>
      <c r="E421" s="0" t="n">
        <v>405.75</v>
      </c>
    </row>
    <row r="422" customFormat="false" ht="15" hidden="false" customHeight="false" outlineLevel="0" collapsed="false">
      <c r="A422" s="0" t="n">
        <v>10</v>
      </c>
      <c r="B422" s="0" t="s">
        <v>1178</v>
      </c>
      <c r="C422" s="0" t="s">
        <v>755</v>
      </c>
      <c r="D422" s="0" t="s">
        <v>756</v>
      </c>
      <c r="E422" s="0" t="n">
        <v>15.48</v>
      </c>
    </row>
    <row r="423" customFormat="false" ht="15" hidden="false" customHeight="false" outlineLevel="0" collapsed="false">
      <c r="A423" s="0" t="n">
        <v>4815</v>
      </c>
      <c r="B423" s="0" t="s">
        <v>1179</v>
      </c>
      <c r="C423" s="0" t="s">
        <v>755</v>
      </c>
      <c r="D423" s="0" t="s">
        <v>756</v>
      </c>
      <c r="E423" s="0" t="n">
        <v>5.67</v>
      </c>
    </row>
    <row r="424" customFormat="false" ht="15" hidden="false" customHeight="false" outlineLevel="0" collapsed="false">
      <c r="A424" s="0" t="n">
        <v>541</v>
      </c>
      <c r="B424" s="0" t="s">
        <v>1180</v>
      </c>
      <c r="C424" s="0" t="s">
        <v>755</v>
      </c>
      <c r="D424" s="0" t="s">
        <v>763</v>
      </c>
      <c r="E424" s="0" t="n">
        <v>206</v>
      </c>
    </row>
    <row r="425" customFormat="false" ht="15" hidden="false" customHeight="false" outlineLevel="0" collapsed="false">
      <c r="A425" s="0" t="n">
        <v>542</v>
      </c>
      <c r="B425" s="0" t="s">
        <v>1181</v>
      </c>
      <c r="C425" s="0" t="s">
        <v>755</v>
      </c>
      <c r="D425" s="0" t="s">
        <v>756</v>
      </c>
      <c r="E425" s="0" t="n">
        <v>258.22</v>
      </c>
    </row>
    <row r="426" customFormat="false" ht="15" hidden="false" customHeight="false" outlineLevel="0" collapsed="false">
      <c r="A426" s="0" t="n">
        <v>540</v>
      </c>
      <c r="B426" s="0" t="s">
        <v>1182</v>
      </c>
      <c r="C426" s="0" t="s">
        <v>755</v>
      </c>
      <c r="D426" s="0" t="s">
        <v>756</v>
      </c>
      <c r="E426" s="0" t="n">
        <v>581.9</v>
      </c>
    </row>
    <row r="427" customFormat="false" ht="15" hidden="false" customHeight="false" outlineLevel="0" collapsed="false">
      <c r="A427" s="0" t="n">
        <v>38364</v>
      </c>
      <c r="B427" s="0" t="s">
        <v>1183</v>
      </c>
      <c r="C427" s="0" t="s">
        <v>755</v>
      </c>
      <c r="D427" s="0" t="s">
        <v>756</v>
      </c>
      <c r="E427" s="0" t="n">
        <v>830.18</v>
      </c>
    </row>
    <row r="428" customFormat="false" ht="15" hidden="false" customHeight="false" outlineLevel="0" collapsed="false">
      <c r="A428" s="0" t="n">
        <v>11692</v>
      </c>
      <c r="B428" s="0" t="s">
        <v>1184</v>
      </c>
      <c r="C428" s="0" t="s">
        <v>1185</v>
      </c>
      <c r="D428" s="0" t="s">
        <v>756</v>
      </c>
      <c r="E428" s="0" t="n">
        <v>534.59</v>
      </c>
    </row>
    <row r="429" customFormat="false" ht="15" hidden="false" customHeight="false" outlineLevel="0" collapsed="false">
      <c r="A429" s="0" t="n">
        <v>1746</v>
      </c>
      <c r="B429" s="0" t="s">
        <v>1186</v>
      </c>
      <c r="C429" s="0" t="s">
        <v>755</v>
      </c>
      <c r="D429" s="0" t="s">
        <v>763</v>
      </c>
      <c r="E429" s="0" t="n">
        <v>253.32</v>
      </c>
    </row>
    <row r="430" customFormat="false" ht="15" hidden="false" customHeight="false" outlineLevel="0" collapsed="false">
      <c r="A430" s="0" t="n">
        <v>1748</v>
      </c>
      <c r="B430" s="0" t="s">
        <v>1187</v>
      </c>
      <c r="C430" s="0" t="s">
        <v>755</v>
      </c>
      <c r="D430" s="0" t="s">
        <v>756</v>
      </c>
      <c r="E430" s="0" t="n">
        <v>336.85</v>
      </c>
    </row>
    <row r="431" customFormat="false" ht="15" hidden="false" customHeight="false" outlineLevel="0" collapsed="false">
      <c r="A431" s="0" t="n">
        <v>1749</v>
      </c>
      <c r="B431" s="0" t="s">
        <v>1188</v>
      </c>
      <c r="C431" s="0" t="s">
        <v>755</v>
      </c>
      <c r="D431" s="0" t="s">
        <v>756</v>
      </c>
      <c r="E431" s="0" t="n">
        <v>488.04</v>
      </c>
    </row>
    <row r="432" customFormat="false" ht="15" hidden="false" customHeight="false" outlineLevel="0" collapsed="false">
      <c r="A432" s="0" t="n">
        <v>37412</v>
      </c>
      <c r="B432" s="0" t="s">
        <v>1189</v>
      </c>
      <c r="C432" s="0" t="s">
        <v>755</v>
      </c>
      <c r="D432" s="0" t="s">
        <v>756</v>
      </c>
      <c r="E432" s="0" t="n">
        <v>247.62</v>
      </c>
    </row>
    <row r="433" customFormat="false" ht="15" hidden="false" customHeight="false" outlineLevel="0" collapsed="false">
      <c r="A433" s="0" t="n">
        <v>1745</v>
      </c>
      <c r="B433" s="0" t="s">
        <v>1190</v>
      </c>
      <c r="C433" s="0" t="s">
        <v>755</v>
      </c>
      <c r="D433" s="0" t="s">
        <v>756</v>
      </c>
      <c r="E433" s="0" t="n">
        <v>294.45</v>
      </c>
    </row>
    <row r="434" customFormat="false" ht="15" hidden="false" customHeight="false" outlineLevel="0" collapsed="false">
      <c r="A434" s="0" t="n">
        <v>1750</v>
      </c>
      <c r="B434" s="0" t="s">
        <v>1191</v>
      </c>
      <c r="C434" s="0" t="s">
        <v>755</v>
      </c>
      <c r="D434" s="0" t="s">
        <v>756</v>
      </c>
      <c r="E434" s="0" t="n">
        <v>688.09</v>
      </c>
    </row>
    <row r="435" customFormat="false" ht="15" hidden="false" customHeight="false" outlineLevel="0" collapsed="false">
      <c r="A435" s="0" t="n">
        <v>11687</v>
      </c>
      <c r="B435" s="0" t="s">
        <v>1192</v>
      </c>
      <c r="C435" s="0" t="s">
        <v>802</v>
      </c>
      <c r="D435" s="0" t="s">
        <v>756</v>
      </c>
      <c r="E435" s="0" t="n">
        <v>1096.34</v>
      </c>
    </row>
    <row r="436" customFormat="false" ht="15" hidden="false" customHeight="false" outlineLevel="0" collapsed="false">
      <c r="A436" s="0" t="n">
        <v>11689</v>
      </c>
      <c r="B436" s="0" t="s">
        <v>1193</v>
      </c>
      <c r="C436" s="0" t="s">
        <v>802</v>
      </c>
      <c r="D436" s="0" t="s">
        <v>756</v>
      </c>
      <c r="E436" s="0" t="n">
        <v>1373.65</v>
      </c>
    </row>
    <row r="437" customFormat="false" ht="15" hidden="false" customHeight="false" outlineLevel="0" collapsed="false">
      <c r="A437" s="0" t="n">
        <v>11693</v>
      </c>
      <c r="B437" s="0" t="s">
        <v>1194</v>
      </c>
      <c r="C437" s="0" t="s">
        <v>1185</v>
      </c>
      <c r="D437" s="0" t="s">
        <v>756</v>
      </c>
      <c r="E437" s="0" t="n">
        <v>228.41</v>
      </c>
    </row>
    <row r="438" customFormat="false" ht="15" hidden="false" customHeight="false" outlineLevel="0" collapsed="false">
      <c r="A438" s="0" t="n">
        <v>36215</v>
      </c>
      <c r="B438" s="0" t="s">
        <v>1195</v>
      </c>
      <c r="C438" s="0" t="s">
        <v>755</v>
      </c>
      <c r="D438" s="0" t="s">
        <v>758</v>
      </c>
      <c r="E438" s="0" t="n">
        <v>883.19</v>
      </c>
    </row>
    <row r="439" customFormat="false" ht="15" hidden="false" customHeight="false" outlineLevel="0" collapsed="false">
      <c r="A439" s="0" t="n">
        <v>42439</v>
      </c>
      <c r="B439" s="0" t="s">
        <v>1196</v>
      </c>
      <c r="C439" s="0" t="s">
        <v>755</v>
      </c>
      <c r="D439" s="0" t="s">
        <v>758</v>
      </c>
      <c r="E439" s="0" t="n">
        <v>1197.21</v>
      </c>
    </row>
    <row r="440" customFormat="false" ht="15" hidden="false" customHeight="false" outlineLevel="0" collapsed="false">
      <c r="A440" s="0" t="n">
        <v>38381</v>
      </c>
      <c r="B440" s="0" t="s">
        <v>1197</v>
      </c>
      <c r="C440" s="0" t="s">
        <v>755</v>
      </c>
      <c r="D440" s="0" t="s">
        <v>756</v>
      </c>
      <c r="E440" s="0" t="n">
        <v>9.23</v>
      </c>
    </row>
    <row r="441" customFormat="false" ht="15" hidden="false" customHeight="false" outlineLevel="0" collapsed="false">
      <c r="A441" s="0" t="n">
        <v>39621</v>
      </c>
      <c r="B441" s="0" t="s">
        <v>1198</v>
      </c>
      <c r="C441" s="0" t="s">
        <v>1199</v>
      </c>
      <c r="D441" s="0" t="s">
        <v>756</v>
      </c>
      <c r="E441" s="0" t="n">
        <v>1389.72</v>
      </c>
    </row>
    <row r="442" customFormat="false" ht="15" hidden="false" customHeight="false" outlineLevel="0" collapsed="false">
      <c r="A442" s="0" t="n">
        <v>39624</v>
      </c>
      <c r="B442" s="0" t="s">
        <v>1200</v>
      </c>
      <c r="C442" s="0" t="s">
        <v>1199</v>
      </c>
      <c r="D442" s="0" t="s">
        <v>756</v>
      </c>
      <c r="E442" s="0" t="n">
        <v>1533.02</v>
      </c>
    </row>
    <row r="443" customFormat="false" ht="15" hidden="false" customHeight="false" outlineLevel="0" collapsed="false">
      <c r="A443" s="0" t="n">
        <v>39615</v>
      </c>
      <c r="B443" s="0" t="s">
        <v>1201</v>
      </c>
      <c r="C443" s="0" t="s">
        <v>755</v>
      </c>
      <c r="D443" s="0" t="s">
        <v>756</v>
      </c>
      <c r="E443" s="0" t="n">
        <v>619.48</v>
      </c>
    </row>
    <row r="444" customFormat="false" ht="15" hidden="false" customHeight="false" outlineLevel="0" collapsed="false">
      <c r="A444" s="0" t="n">
        <v>39620</v>
      </c>
      <c r="B444" s="0" t="s">
        <v>1202</v>
      </c>
      <c r="C444" s="0" t="s">
        <v>755</v>
      </c>
      <c r="D444" s="0" t="s">
        <v>756</v>
      </c>
      <c r="E444" s="0" t="n">
        <v>946.11</v>
      </c>
    </row>
    <row r="445" customFormat="false" ht="15" hidden="false" customHeight="false" outlineLevel="0" collapsed="false">
      <c r="A445" s="0" t="n">
        <v>39623</v>
      </c>
      <c r="B445" s="0" t="s">
        <v>1203</v>
      </c>
      <c r="C445" s="0" t="s">
        <v>755</v>
      </c>
      <c r="D445" s="0" t="s">
        <v>756</v>
      </c>
      <c r="E445" s="0" t="n">
        <v>1013.37</v>
      </c>
    </row>
    <row r="446" customFormat="false" ht="15" hidden="false" customHeight="false" outlineLevel="0" collapsed="false">
      <c r="A446" s="0" t="n">
        <v>36207</v>
      </c>
      <c r="B446" s="0" t="s">
        <v>1204</v>
      </c>
      <c r="C446" s="0" t="s">
        <v>755</v>
      </c>
      <c r="D446" s="0" t="s">
        <v>758</v>
      </c>
      <c r="E446" s="0" t="n">
        <v>391.19</v>
      </c>
    </row>
    <row r="447" customFormat="false" ht="15" hidden="false" customHeight="false" outlineLevel="0" collapsed="false">
      <c r="A447" s="0" t="n">
        <v>36209</v>
      </c>
      <c r="B447" s="0" t="s">
        <v>1205</v>
      </c>
      <c r="C447" s="0" t="s">
        <v>755</v>
      </c>
      <c r="D447" s="0" t="s">
        <v>758</v>
      </c>
      <c r="E447" s="0" t="n">
        <v>448.95</v>
      </c>
    </row>
    <row r="448" customFormat="false" ht="15" hidden="false" customHeight="false" outlineLevel="0" collapsed="false">
      <c r="A448" s="0" t="n">
        <v>36210</v>
      </c>
      <c r="B448" s="0" t="s">
        <v>1206</v>
      </c>
      <c r="C448" s="0" t="s">
        <v>755</v>
      </c>
      <c r="D448" s="0" t="s">
        <v>758</v>
      </c>
      <c r="E448" s="0" t="n">
        <v>485.75</v>
      </c>
    </row>
    <row r="449" customFormat="false" ht="15" hidden="false" customHeight="false" outlineLevel="0" collapsed="false">
      <c r="A449" s="0" t="n">
        <v>36204</v>
      </c>
      <c r="B449" s="0" t="s">
        <v>1207</v>
      </c>
      <c r="C449" s="0" t="s">
        <v>755</v>
      </c>
      <c r="D449" s="0" t="s">
        <v>758</v>
      </c>
      <c r="E449" s="0" t="n">
        <v>172.23</v>
      </c>
    </row>
    <row r="450" customFormat="false" ht="15" hidden="false" customHeight="false" outlineLevel="0" collapsed="false">
      <c r="A450" s="0" t="n">
        <v>36205</v>
      </c>
      <c r="B450" s="0" t="s">
        <v>1208</v>
      </c>
      <c r="C450" s="0" t="s">
        <v>755</v>
      </c>
      <c r="D450" s="0" t="s">
        <v>758</v>
      </c>
      <c r="E450" s="0" t="n">
        <v>191.28</v>
      </c>
    </row>
    <row r="451" customFormat="false" ht="15" hidden="false" customHeight="false" outlineLevel="0" collapsed="false">
      <c r="A451" s="0" t="n">
        <v>36081</v>
      </c>
      <c r="B451" s="0" t="s">
        <v>1209</v>
      </c>
      <c r="C451" s="0" t="s">
        <v>755</v>
      </c>
      <c r="D451" s="0" t="s">
        <v>758</v>
      </c>
      <c r="E451" s="0" t="n">
        <v>203.95</v>
      </c>
    </row>
    <row r="452" customFormat="false" ht="15" hidden="false" customHeight="false" outlineLevel="0" collapsed="false">
      <c r="A452" s="0" t="n">
        <v>36206</v>
      </c>
      <c r="B452" s="0" t="s">
        <v>1210</v>
      </c>
      <c r="C452" s="0" t="s">
        <v>755</v>
      </c>
      <c r="D452" s="0" t="s">
        <v>758</v>
      </c>
      <c r="E452" s="0" t="n">
        <v>213.67</v>
      </c>
    </row>
    <row r="453" customFormat="false" ht="15" hidden="false" customHeight="false" outlineLevel="0" collapsed="false">
      <c r="A453" s="0" t="n">
        <v>36218</v>
      </c>
      <c r="B453" s="0" t="s">
        <v>1211</v>
      </c>
      <c r="C453" s="0" t="s">
        <v>755</v>
      </c>
      <c r="D453" s="0" t="s">
        <v>758</v>
      </c>
      <c r="E453" s="0" t="n">
        <v>136.26</v>
      </c>
    </row>
    <row r="454" customFormat="false" ht="15" hidden="false" customHeight="false" outlineLevel="0" collapsed="false">
      <c r="A454" s="0" t="n">
        <v>36220</v>
      </c>
      <c r="B454" s="0" t="s">
        <v>1212</v>
      </c>
      <c r="C454" s="0" t="s">
        <v>755</v>
      </c>
      <c r="D454" s="0" t="s">
        <v>758</v>
      </c>
      <c r="E454" s="0" t="n">
        <v>156.24</v>
      </c>
    </row>
    <row r="455" customFormat="false" ht="15" hidden="false" customHeight="false" outlineLevel="0" collapsed="false">
      <c r="A455" s="0" t="n">
        <v>36080</v>
      </c>
      <c r="B455" s="0" t="s">
        <v>1213</v>
      </c>
      <c r="C455" s="0" t="s">
        <v>755</v>
      </c>
      <c r="D455" s="0" t="s">
        <v>758</v>
      </c>
      <c r="E455" s="0" t="n">
        <v>169</v>
      </c>
    </row>
    <row r="456" customFormat="false" ht="15" hidden="false" customHeight="false" outlineLevel="0" collapsed="false">
      <c r="A456" s="0" t="n">
        <v>36223</v>
      </c>
      <c r="B456" s="0" t="s">
        <v>1214</v>
      </c>
      <c r="C456" s="0" t="s">
        <v>755</v>
      </c>
      <c r="D456" s="0" t="s">
        <v>758</v>
      </c>
      <c r="E456" s="0" t="n">
        <v>176.97</v>
      </c>
    </row>
    <row r="457" customFormat="false" ht="15" hidden="false" customHeight="false" outlineLevel="0" collapsed="false">
      <c r="A457" s="0" t="n">
        <v>546</v>
      </c>
      <c r="B457" s="0" t="s">
        <v>1215</v>
      </c>
      <c r="C457" s="0" t="s">
        <v>806</v>
      </c>
      <c r="D457" s="0" t="s">
        <v>763</v>
      </c>
      <c r="E457" s="0" t="n">
        <v>13.16</v>
      </c>
    </row>
    <row r="458" customFormat="false" ht="15" hidden="false" customHeight="false" outlineLevel="0" collapsed="false">
      <c r="A458" s="0" t="n">
        <v>566</v>
      </c>
      <c r="B458" s="0" t="s">
        <v>1216</v>
      </c>
      <c r="C458" s="0" t="s">
        <v>802</v>
      </c>
      <c r="D458" s="0" t="s">
        <v>756</v>
      </c>
      <c r="E458" s="0" t="n">
        <v>6.24</v>
      </c>
    </row>
    <row r="459" customFormat="false" ht="15" hidden="false" customHeight="false" outlineLevel="0" collapsed="false">
      <c r="A459" s="0" t="n">
        <v>565</v>
      </c>
      <c r="B459" s="0" t="s">
        <v>1217</v>
      </c>
      <c r="C459" s="0" t="s">
        <v>802</v>
      </c>
      <c r="D459" s="0" t="s">
        <v>756</v>
      </c>
      <c r="E459" s="0" t="n">
        <v>22.76</v>
      </c>
    </row>
    <row r="460" customFormat="false" ht="15" hidden="false" customHeight="false" outlineLevel="0" collapsed="false">
      <c r="A460" s="0" t="n">
        <v>555</v>
      </c>
      <c r="B460" s="0" t="s">
        <v>1218</v>
      </c>
      <c r="C460" s="0" t="s">
        <v>802</v>
      </c>
      <c r="D460" s="0" t="s">
        <v>756</v>
      </c>
      <c r="E460" s="0" t="n">
        <v>16.14</v>
      </c>
    </row>
    <row r="461" customFormat="false" ht="15" hidden="false" customHeight="false" outlineLevel="0" collapsed="false">
      <c r="A461" s="0" t="n">
        <v>557</v>
      </c>
      <c r="B461" s="0" t="s">
        <v>1219</v>
      </c>
      <c r="C461" s="0" t="s">
        <v>802</v>
      </c>
      <c r="D461" s="0" t="s">
        <v>756</v>
      </c>
      <c r="E461" s="0" t="n">
        <v>50.63</v>
      </c>
    </row>
    <row r="462" customFormat="false" ht="15" hidden="false" customHeight="false" outlineLevel="0" collapsed="false">
      <c r="A462" s="0" t="n">
        <v>552</v>
      </c>
      <c r="B462" s="0" t="s">
        <v>1220</v>
      </c>
      <c r="C462" s="0" t="s">
        <v>802</v>
      </c>
      <c r="D462" s="0" t="s">
        <v>756</v>
      </c>
      <c r="E462" s="0" t="n">
        <v>25.12</v>
      </c>
    </row>
    <row r="463" customFormat="false" ht="15" hidden="false" customHeight="false" outlineLevel="0" collapsed="false">
      <c r="A463" s="0" t="n">
        <v>563</v>
      </c>
      <c r="B463" s="0" t="s">
        <v>1221</v>
      </c>
      <c r="C463" s="0" t="s">
        <v>802</v>
      </c>
      <c r="D463" s="0" t="s">
        <v>756</v>
      </c>
      <c r="E463" s="0" t="n">
        <v>37.75</v>
      </c>
    </row>
    <row r="464" customFormat="false" ht="15" hidden="false" customHeight="false" outlineLevel="0" collapsed="false">
      <c r="A464" s="0" t="n">
        <v>549</v>
      </c>
      <c r="B464" s="0" t="s">
        <v>1222</v>
      </c>
      <c r="C464" s="0" t="s">
        <v>802</v>
      </c>
      <c r="D464" s="0" t="s">
        <v>756</v>
      </c>
      <c r="E464" s="0" t="n">
        <v>67.94</v>
      </c>
    </row>
    <row r="465" customFormat="false" ht="15" hidden="false" customHeight="false" outlineLevel="0" collapsed="false">
      <c r="A465" s="0" t="n">
        <v>551</v>
      </c>
      <c r="B465" s="0" t="s">
        <v>1223</v>
      </c>
      <c r="C465" s="0" t="s">
        <v>802</v>
      </c>
      <c r="D465" s="0" t="s">
        <v>756</v>
      </c>
      <c r="E465" s="0" t="n">
        <v>134.53</v>
      </c>
    </row>
    <row r="466" customFormat="false" ht="15" hidden="false" customHeight="false" outlineLevel="0" collapsed="false">
      <c r="A466" s="0" t="n">
        <v>559</v>
      </c>
      <c r="B466" s="0" t="s">
        <v>1224</v>
      </c>
      <c r="C466" s="0" t="s">
        <v>802</v>
      </c>
      <c r="D466" s="0" t="s">
        <v>756</v>
      </c>
      <c r="E466" s="0" t="n">
        <v>33.63</v>
      </c>
    </row>
    <row r="467" customFormat="false" ht="15" hidden="false" customHeight="false" outlineLevel="0" collapsed="false">
      <c r="A467" s="0" t="n">
        <v>560</v>
      </c>
      <c r="B467" s="0" t="s">
        <v>1225</v>
      </c>
      <c r="C467" s="0" t="s">
        <v>802</v>
      </c>
      <c r="D467" s="0" t="s">
        <v>756</v>
      </c>
      <c r="E467" s="0" t="n">
        <v>42.07</v>
      </c>
    </row>
    <row r="468" customFormat="false" ht="15" hidden="false" customHeight="false" outlineLevel="0" collapsed="false">
      <c r="A468" s="0" t="n">
        <v>547</v>
      </c>
      <c r="B468" s="0" t="s">
        <v>1226</v>
      </c>
      <c r="C468" s="0" t="s">
        <v>802</v>
      </c>
      <c r="D468" s="0" t="s">
        <v>756</v>
      </c>
      <c r="E468" s="0" t="n">
        <v>50.38</v>
      </c>
    </row>
    <row r="469" customFormat="false" ht="15" hidden="false" customHeight="false" outlineLevel="0" collapsed="false">
      <c r="A469" s="0" t="n">
        <v>38127</v>
      </c>
      <c r="B469" s="0" t="s">
        <v>1227</v>
      </c>
      <c r="C469" s="0" t="s">
        <v>755</v>
      </c>
      <c r="D469" s="0" t="s">
        <v>756</v>
      </c>
      <c r="E469" s="0" t="n">
        <v>494.96</v>
      </c>
    </row>
    <row r="470" customFormat="false" ht="15" hidden="false" customHeight="false" outlineLevel="0" collapsed="false">
      <c r="A470" s="0" t="n">
        <v>38060</v>
      </c>
      <c r="B470" s="0" t="s">
        <v>1228</v>
      </c>
      <c r="C470" s="0" t="s">
        <v>755</v>
      </c>
      <c r="D470" s="0" t="s">
        <v>756</v>
      </c>
      <c r="E470" s="0" t="n">
        <v>55.28</v>
      </c>
    </row>
    <row r="471" customFormat="false" ht="15" hidden="false" customHeight="false" outlineLevel="0" collapsed="false">
      <c r="A471" s="0" t="n">
        <v>10956</v>
      </c>
      <c r="B471" s="0" t="s">
        <v>1229</v>
      </c>
      <c r="C471" s="0" t="s">
        <v>755</v>
      </c>
      <c r="D471" s="0" t="s">
        <v>756</v>
      </c>
      <c r="E471" s="0" t="n">
        <v>60.62</v>
      </c>
    </row>
    <row r="472" customFormat="false" ht="15" hidden="false" customHeight="false" outlineLevel="0" collapsed="false">
      <c r="A472" s="0" t="n">
        <v>39380</v>
      </c>
      <c r="B472" s="0" t="s">
        <v>1230</v>
      </c>
      <c r="C472" s="0" t="s">
        <v>755</v>
      </c>
      <c r="D472" s="0" t="s">
        <v>756</v>
      </c>
      <c r="E472" s="0" t="n">
        <v>12.98</v>
      </c>
    </row>
    <row r="473" customFormat="false" ht="15" hidden="false" customHeight="false" outlineLevel="0" collapsed="false">
      <c r="A473" s="0" t="n">
        <v>44172</v>
      </c>
      <c r="B473" s="0" t="s">
        <v>1231</v>
      </c>
      <c r="C473" s="0" t="s">
        <v>755</v>
      </c>
      <c r="D473" s="0" t="s">
        <v>756</v>
      </c>
      <c r="E473" s="0" t="n">
        <v>6.36</v>
      </c>
    </row>
    <row r="474" customFormat="false" ht="15" hidden="false" customHeight="false" outlineLevel="0" collapsed="false">
      <c r="A474" s="0" t="n">
        <v>37597</v>
      </c>
      <c r="B474" s="0" t="s">
        <v>1232</v>
      </c>
      <c r="C474" s="0" t="s">
        <v>755</v>
      </c>
      <c r="D474" s="0" t="s">
        <v>758</v>
      </c>
      <c r="E474" s="0" t="n">
        <v>619421.87</v>
      </c>
    </row>
    <row r="475" customFormat="false" ht="15" hidden="false" customHeight="false" outlineLevel="0" collapsed="false">
      <c r="A475" s="0" t="n">
        <v>183</v>
      </c>
      <c r="B475" s="0" t="s">
        <v>1233</v>
      </c>
      <c r="C475" s="0" t="s">
        <v>1234</v>
      </c>
      <c r="D475" s="0" t="s">
        <v>763</v>
      </c>
      <c r="E475" s="0" t="n">
        <v>145</v>
      </c>
    </row>
    <row r="476" customFormat="false" ht="15" hidden="false" customHeight="false" outlineLevel="0" collapsed="false">
      <c r="A476" s="0" t="n">
        <v>184</v>
      </c>
      <c r="B476" s="0" t="s">
        <v>1235</v>
      </c>
      <c r="C476" s="0" t="s">
        <v>1234</v>
      </c>
      <c r="D476" s="0" t="s">
        <v>756</v>
      </c>
      <c r="E476" s="0" t="n">
        <v>89.8</v>
      </c>
    </row>
    <row r="477" customFormat="false" ht="15" hidden="false" customHeight="false" outlineLevel="0" collapsed="false">
      <c r="A477" s="0" t="n">
        <v>181</v>
      </c>
      <c r="B477" s="0" t="s">
        <v>1236</v>
      </c>
      <c r="C477" s="0" t="s">
        <v>1234</v>
      </c>
      <c r="D477" s="0" t="s">
        <v>756</v>
      </c>
      <c r="E477" s="0" t="n">
        <v>193.64</v>
      </c>
    </row>
    <row r="478" customFormat="false" ht="15" hidden="false" customHeight="false" outlineLevel="0" collapsed="false">
      <c r="A478" s="0" t="n">
        <v>20001</v>
      </c>
      <c r="B478" s="0" t="s">
        <v>1237</v>
      </c>
      <c r="C478" s="0" t="s">
        <v>1234</v>
      </c>
      <c r="D478" s="0" t="s">
        <v>756</v>
      </c>
      <c r="E478" s="0" t="n">
        <v>112.25</v>
      </c>
    </row>
    <row r="479" customFormat="false" ht="15" hidden="false" customHeight="false" outlineLevel="0" collapsed="false">
      <c r="A479" s="0" t="n">
        <v>39837</v>
      </c>
      <c r="B479" s="0" t="s">
        <v>1238</v>
      </c>
      <c r="C479" s="0" t="s">
        <v>1234</v>
      </c>
      <c r="D479" s="0" t="s">
        <v>758</v>
      </c>
      <c r="E479" s="0" t="n">
        <v>339.65</v>
      </c>
    </row>
    <row r="480" customFormat="false" ht="15" hidden="false" customHeight="false" outlineLevel="0" collapsed="false">
      <c r="A480" s="0" t="n">
        <v>43366</v>
      </c>
      <c r="B480" s="0" t="s">
        <v>1239</v>
      </c>
      <c r="C480" s="0" t="s">
        <v>806</v>
      </c>
      <c r="D480" s="0" t="s">
        <v>756</v>
      </c>
      <c r="E480" s="0" t="n">
        <v>2.21</v>
      </c>
    </row>
    <row r="481" customFormat="false" ht="15" hidden="false" customHeight="false" outlineLevel="0" collapsed="false">
      <c r="A481" s="0" t="n">
        <v>10535</v>
      </c>
      <c r="B481" s="0" t="s">
        <v>1240</v>
      </c>
      <c r="C481" s="0" t="s">
        <v>755</v>
      </c>
      <c r="D481" s="0" t="s">
        <v>763</v>
      </c>
      <c r="E481" s="0" t="n">
        <v>5000</v>
      </c>
    </row>
    <row r="482" customFormat="false" ht="15" hidden="false" customHeight="false" outlineLevel="0" collapsed="false">
      <c r="A482" s="0" t="n">
        <v>10537</v>
      </c>
      <c r="B482" s="0" t="s">
        <v>1241</v>
      </c>
      <c r="C482" s="0" t="s">
        <v>755</v>
      </c>
      <c r="D482" s="0" t="s">
        <v>756</v>
      </c>
      <c r="E482" s="0" t="n">
        <v>6818.64</v>
      </c>
    </row>
    <row r="483" customFormat="false" ht="15" hidden="false" customHeight="false" outlineLevel="0" collapsed="false">
      <c r="A483" s="0" t="n">
        <v>13891</v>
      </c>
      <c r="B483" s="0" t="s">
        <v>1242</v>
      </c>
      <c r="C483" s="0" t="s">
        <v>755</v>
      </c>
      <c r="D483" s="0" t="s">
        <v>756</v>
      </c>
      <c r="E483" s="0" t="n">
        <v>6254.23</v>
      </c>
    </row>
    <row r="484" customFormat="false" ht="15" hidden="false" customHeight="false" outlineLevel="0" collapsed="false">
      <c r="A484" s="0" t="n">
        <v>44492</v>
      </c>
      <c r="B484" s="0" t="s">
        <v>1243</v>
      </c>
      <c r="C484" s="0" t="s">
        <v>755</v>
      </c>
      <c r="D484" s="0" t="s">
        <v>756</v>
      </c>
      <c r="E484" s="0" t="n">
        <v>27203.38</v>
      </c>
    </row>
    <row r="485" customFormat="false" ht="15" hidden="false" customHeight="false" outlineLevel="0" collapsed="false">
      <c r="A485" s="0" t="n">
        <v>36396</v>
      </c>
      <c r="B485" s="0" t="s">
        <v>1244</v>
      </c>
      <c r="C485" s="0" t="s">
        <v>755</v>
      </c>
      <c r="D485" s="0" t="s">
        <v>756</v>
      </c>
      <c r="E485" s="0" t="n">
        <v>5720.33</v>
      </c>
    </row>
    <row r="486" customFormat="false" ht="15" hidden="false" customHeight="false" outlineLevel="0" collapsed="false">
      <c r="A486" s="0" t="n">
        <v>36397</v>
      </c>
      <c r="B486" s="0" t="s">
        <v>1245</v>
      </c>
      <c r="C486" s="0" t="s">
        <v>755</v>
      </c>
      <c r="D486" s="0" t="s">
        <v>756</v>
      </c>
      <c r="E486" s="0" t="n">
        <v>20338.98</v>
      </c>
    </row>
    <row r="487" customFormat="false" ht="15" hidden="false" customHeight="false" outlineLevel="0" collapsed="false">
      <c r="A487" s="0" t="n">
        <v>36398</v>
      </c>
      <c r="B487" s="0" t="s">
        <v>1246</v>
      </c>
      <c r="C487" s="0" t="s">
        <v>755</v>
      </c>
      <c r="D487" s="0" t="s">
        <v>756</v>
      </c>
      <c r="E487" s="0" t="n">
        <v>24720.33</v>
      </c>
    </row>
    <row r="488" customFormat="false" ht="15" hidden="false" customHeight="false" outlineLevel="0" collapsed="false">
      <c r="A488" s="0" t="n">
        <v>647</v>
      </c>
      <c r="B488" s="0" t="s">
        <v>1247</v>
      </c>
      <c r="C488" s="0" t="s">
        <v>920</v>
      </c>
      <c r="D488" s="0" t="s">
        <v>756</v>
      </c>
      <c r="E488" s="0" t="n">
        <v>19.05</v>
      </c>
    </row>
    <row r="489" customFormat="false" ht="15" hidden="false" customHeight="false" outlineLevel="0" collapsed="false">
      <c r="A489" s="0" t="n">
        <v>40920</v>
      </c>
      <c r="B489" s="0" t="s">
        <v>1248</v>
      </c>
      <c r="C489" s="0" t="s">
        <v>922</v>
      </c>
      <c r="D489" s="0" t="s">
        <v>756</v>
      </c>
      <c r="E489" s="0" t="n">
        <v>3364.89</v>
      </c>
    </row>
    <row r="490" customFormat="false" ht="15" hidden="false" customHeight="false" outlineLevel="0" collapsed="false">
      <c r="A490" s="0" t="n">
        <v>715</v>
      </c>
      <c r="B490" s="0" t="s">
        <v>1249</v>
      </c>
      <c r="C490" s="0" t="s">
        <v>755</v>
      </c>
      <c r="D490" s="0" t="s">
        <v>763</v>
      </c>
      <c r="E490" s="0" t="n">
        <v>30</v>
      </c>
    </row>
    <row r="491" customFormat="false" ht="15" hidden="false" customHeight="false" outlineLevel="0" collapsed="false">
      <c r="A491" s="0" t="n">
        <v>716</v>
      </c>
      <c r="B491" s="0" t="s">
        <v>1250</v>
      </c>
      <c r="C491" s="0" t="s">
        <v>755</v>
      </c>
      <c r="D491" s="0" t="s">
        <v>756</v>
      </c>
      <c r="E491" s="0" t="n">
        <v>33.92</v>
      </c>
    </row>
    <row r="492" customFormat="false" ht="15" hidden="false" customHeight="false" outlineLevel="0" collapsed="false">
      <c r="A492" s="0" t="n">
        <v>38783</v>
      </c>
      <c r="B492" s="0" t="s">
        <v>1251</v>
      </c>
      <c r="C492" s="0" t="s">
        <v>755</v>
      </c>
      <c r="D492" s="0" t="s">
        <v>756</v>
      </c>
      <c r="E492" s="0" t="n">
        <v>1.19</v>
      </c>
    </row>
    <row r="493" customFormat="false" ht="15" hidden="false" customHeight="false" outlineLevel="0" collapsed="false">
      <c r="A493" s="0" t="n">
        <v>37593</v>
      </c>
      <c r="B493" s="0" t="s">
        <v>1252</v>
      </c>
      <c r="C493" s="0" t="s">
        <v>755</v>
      </c>
      <c r="D493" s="0" t="s">
        <v>756</v>
      </c>
      <c r="E493" s="0" t="n">
        <v>2.92</v>
      </c>
    </row>
    <row r="494" customFormat="false" ht="15" hidden="false" customHeight="false" outlineLevel="0" collapsed="false">
      <c r="A494" s="0" t="n">
        <v>37594</v>
      </c>
      <c r="B494" s="0" t="s">
        <v>1253</v>
      </c>
      <c r="C494" s="0" t="s">
        <v>755</v>
      </c>
      <c r="D494" s="0" t="s">
        <v>756</v>
      </c>
      <c r="E494" s="0" t="n">
        <v>3.64</v>
      </c>
    </row>
    <row r="495" customFormat="false" ht="15" hidden="false" customHeight="false" outlineLevel="0" collapsed="false">
      <c r="A495" s="0" t="n">
        <v>37592</v>
      </c>
      <c r="B495" s="0" t="s">
        <v>1254</v>
      </c>
      <c r="C495" s="0" t="s">
        <v>755</v>
      </c>
      <c r="D495" s="0" t="s">
        <v>756</v>
      </c>
      <c r="E495" s="0" t="n">
        <v>2.3</v>
      </c>
    </row>
    <row r="496" customFormat="false" ht="15" hidden="false" customHeight="false" outlineLevel="0" collapsed="false">
      <c r="A496" s="0" t="n">
        <v>7270</v>
      </c>
      <c r="B496" s="0" t="s">
        <v>1255</v>
      </c>
      <c r="C496" s="0" t="s">
        <v>755</v>
      </c>
      <c r="D496" s="0" t="s">
        <v>756</v>
      </c>
      <c r="E496" s="0" t="n">
        <v>1.03</v>
      </c>
    </row>
    <row r="497" customFormat="false" ht="15" hidden="false" customHeight="false" outlineLevel="0" collapsed="false">
      <c r="A497" s="0" t="n">
        <v>7267</v>
      </c>
      <c r="B497" s="0" t="s">
        <v>1256</v>
      </c>
      <c r="C497" s="0" t="s">
        <v>755</v>
      </c>
      <c r="D497" s="0" t="s">
        <v>756</v>
      </c>
      <c r="E497" s="0" t="n">
        <v>0.8</v>
      </c>
    </row>
    <row r="498" customFormat="false" ht="15" hidden="false" customHeight="false" outlineLevel="0" collapsed="false">
      <c r="A498" s="0" t="n">
        <v>7271</v>
      </c>
      <c r="B498" s="0" t="s">
        <v>1257</v>
      </c>
      <c r="C498" s="0" t="s">
        <v>755</v>
      </c>
      <c r="D498" s="0" t="s">
        <v>763</v>
      </c>
      <c r="E498" s="0" t="n">
        <v>0.89</v>
      </c>
    </row>
    <row r="499" customFormat="false" ht="15" hidden="false" customHeight="false" outlineLevel="0" collapsed="false">
      <c r="A499" s="0" t="n">
        <v>7268</v>
      </c>
      <c r="B499" s="0" t="s">
        <v>1258</v>
      </c>
      <c r="C499" s="0" t="s">
        <v>755</v>
      </c>
      <c r="D499" s="0" t="s">
        <v>756</v>
      </c>
      <c r="E499" s="0" t="n">
        <v>1.23</v>
      </c>
    </row>
    <row r="500" customFormat="false" ht="15" hidden="false" customHeight="false" outlineLevel="0" collapsed="false">
      <c r="A500" s="0" t="n">
        <v>34556</v>
      </c>
      <c r="B500" s="0" t="s">
        <v>1259</v>
      </c>
      <c r="C500" s="0" t="s">
        <v>755</v>
      </c>
      <c r="D500" s="0" t="s">
        <v>756</v>
      </c>
      <c r="E500" s="0" t="n">
        <v>4.49</v>
      </c>
    </row>
    <row r="501" customFormat="false" ht="15" hidden="false" customHeight="false" outlineLevel="0" collapsed="false">
      <c r="A501" s="0" t="n">
        <v>37873</v>
      </c>
      <c r="B501" s="0" t="s">
        <v>1260</v>
      </c>
      <c r="C501" s="0" t="s">
        <v>755</v>
      </c>
      <c r="D501" s="0" t="s">
        <v>756</v>
      </c>
      <c r="E501" s="0" t="n">
        <v>4.57</v>
      </c>
    </row>
    <row r="502" customFormat="false" ht="15" hidden="false" customHeight="false" outlineLevel="0" collapsed="false">
      <c r="A502" s="0" t="n">
        <v>34564</v>
      </c>
      <c r="B502" s="0" t="s">
        <v>1261</v>
      </c>
      <c r="C502" s="0" t="s">
        <v>755</v>
      </c>
      <c r="D502" s="0" t="s">
        <v>756</v>
      </c>
      <c r="E502" s="0" t="n">
        <v>4.79</v>
      </c>
    </row>
    <row r="503" customFormat="false" ht="15" hidden="false" customHeight="false" outlineLevel="0" collapsed="false">
      <c r="A503" s="0" t="n">
        <v>34565</v>
      </c>
      <c r="B503" s="0" t="s">
        <v>1262</v>
      </c>
      <c r="C503" s="0" t="s">
        <v>755</v>
      </c>
      <c r="D503" s="0" t="s">
        <v>756</v>
      </c>
      <c r="E503" s="0" t="n">
        <v>5.07</v>
      </c>
    </row>
    <row r="504" customFormat="false" ht="15" hidden="false" customHeight="false" outlineLevel="0" collapsed="false">
      <c r="A504" s="0" t="n">
        <v>38590</v>
      </c>
      <c r="B504" s="0" t="s">
        <v>1263</v>
      </c>
      <c r="C504" s="0" t="s">
        <v>755</v>
      </c>
      <c r="D504" s="0" t="s">
        <v>756</v>
      </c>
      <c r="E504" s="0" t="n">
        <v>3.74</v>
      </c>
    </row>
    <row r="505" customFormat="false" ht="15" hidden="false" customHeight="false" outlineLevel="0" collapsed="false">
      <c r="A505" s="0" t="n">
        <v>34566</v>
      </c>
      <c r="B505" s="0" t="s">
        <v>1264</v>
      </c>
      <c r="C505" s="0" t="s">
        <v>755</v>
      </c>
      <c r="D505" s="0" t="s">
        <v>756</v>
      </c>
      <c r="E505" s="0" t="n">
        <v>3.93</v>
      </c>
    </row>
    <row r="506" customFormat="false" ht="15" hidden="false" customHeight="false" outlineLevel="0" collapsed="false">
      <c r="A506" s="0" t="n">
        <v>34567</v>
      </c>
      <c r="B506" s="0" t="s">
        <v>1265</v>
      </c>
      <c r="C506" s="0" t="s">
        <v>755</v>
      </c>
      <c r="D506" s="0" t="s">
        <v>756</v>
      </c>
      <c r="E506" s="0" t="n">
        <v>4.17</v>
      </c>
    </row>
    <row r="507" customFormat="false" ht="15" hidden="false" customHeight="false" outlineLevel="0" collapsed="false">
      <c r="A507" s="0" t="n">
        <v>38591</v>
      </c>
      <c r="B507" s="0" t="s">
        <v>1266</v>
      </c>
      <c r="C507" s="0" t="s">
        <v>755</v>
      </c>
      <c r="D507" s="0" t="s">
        <v>756</v>
      </c>
      <c r="E507" s="0" t="n">
        <v>3.78</v>
      </c>
    </row>
    <row r="508" customFormat="false" ht="15" hidden="false" customHeight="false" outlineLevel="0" collapsed="false">
      <c r="A508" s="0" t="n">
        <v>34568</v>
      </c>
      <c r="B508" s="0" t="s">
        <v>1267</v>
      </c>
      <c r="C508" s="0" t="s">
        <v>755</v>
      </c>
      <c r="D508" s="0" t="s">
        <v>756</v>
      </c>
      <c r="E508" s="0" t="n">
        <v>4.93</v>
      </c>
    </row>
    <row r="509" customFormat="false" ht="15" hidden="false" customHeight="false" outlineLevel="0" collapsed="false">
      <c r="A509" s="0" t="n">
        <v>34569</v>
      </c>
      <c r="B509" s="0" t="s">
        <v>1268</v>
      </c>
      <c r="C509" s="0" t="s">
        <v>755</v>
      </c>
      <c r="D509" s="0" t="s">
        <v>756</v>
      </c>
      <c r="E509" s="0" t="n">
        <v>5.07</v>
      </c>
    </row>
    <row r="510" customFormat="false" ht="15" hidden="false" customHeight="false" outlineLevel="0" collapsed="false">
      <c r="A510" s="0" t="n">
        <v>34570</v>
      </c>
      <c r="B510" s="0" t="s">
        <v>1269</v>
      </c>
      <c r="C510" s="0" t="s">
        <v>755</v>
      </c>
      <c r="D510" s="0" t="s">
        <v>756</v>
      </c>
      <c r="E510" s="0" t="n">
        <v>5.5</v>
      </c>
    </row>
    <row r="511" customFormat="false" ht="15" hidden="false" customHeight="false" outlineLevel="0" collapsed="false">
      <c r="A511" s="0" t="n">
        <v>25070</v>
      </c>
      <c r="B511" s="0" t="s">
        <v>1270</v>
      </c>
      <c r="C511" s="0" t="s">
        <v>755</v>
      </c>
      <c r="D511" s="0" t="s">
        <v>756</v>
      </c>
      <c r="E511" s="0" t="n">
        <v>4.14</v>
      </c>
    </row>
    <row r="512" customFormat="false" ht="15" hidden="false" customHeight="false" outlineLevel="0" collapsed="false">
      <c r="A512" s="0" t="n">
        <v>34571</v>
      </c>
      <c r="B512" s="0" t="s">
        <v>1271</v>
      </c>
      <c r="C512" s="0" t="s">
        <v>755</v>
      </c>
      <c r="D512" s="0" t="s">
        <v>756</v>
      </c>
      <c r="E512" s="0" t="n">
        <v>4.18</v>
      </c>
    </row>
    <row r="513" customFormat="false" ht="15" hidden="false" customHeight="false" outlineLevel="0" collapsed="false">
      <c r="A513" s="0" t="n">
        <v>34573</v>
      </c>
      <c r="B513" s="0" t="s">
        <v>1272</v>
      </c>
      <c r="C513" s="0" t="s">
        <v>755</v>
      </c>
      <c r="D513" s="0" t="s">
        <v>756</v>
      </c>
      <c r="E513" s="0" t="n">
        <v>4.39</v>
      </c>
    </row>
    <row r="514" customFormat="false" ht="15" hidden="false" customHeight="false" outlineLevel="0" collapsed="false">
      <c r="A514" s="0" t="n">
        <v>37107</v>
      </c>
      <c r="B514" s="0" t="s">
        <v>1273</v>
      </c>
      <c r="C514" s="0" t="s">
        <v>755</v>
      </c>
      <c r="D514" s="0" t="s">
        <v>756</v>
      </c>
      <c r="E514" s="0" t="n">
        <v>5.8</v>
      </c>
    </row>
    <row r="515" customFormat="false" ht="15" hidden="false" customHeight="false" outlineLevel="0" collapsed="false">
      <c r="A515" s="0" t="n">
        <v>34576</v>
      </c>
      <c r="B515" s="0" t="s">
        <v>1274</v>
      </c>
      <c r="C515" s="0" t="s">
        <v>755</v>
      </c>
      <c r="D515" s="0" t="s">
        <v>756</v>
      </c>
      <c r="E515" s="0" t="n">
        <v>6.41</v>
      </c>
    </row>
    <row r="516" customFormat="false" ht="15" hidden="false" customHeight="false" outlineLevel="0" collapsed="false">
      <c r="A516" s="0" t="n">
        <v>34577</v>
      </c>
      <c r="B516" s="0" t="s">
        <v>1275</v>
      </c>
      <c r="C516" s="0" t="s">
        <v>755</v>
      </c>
      <c r="D516" s="0" t="s">
        <v>756</v>
      </c>
      <c r="E516" s="0" t="n">
        <v>6.68</v>
      </c>
    </row>
    <row r="517" customFormat="false" ht="15" hidden="false" customHeight="false" outlineLevel="0" collapsed="false">
      <c r="A517" s="0" t="n">
        <v>34578</v>
      </c>
      <c r="B517" s="0" t="s">
        <v>1276</v>
      </c>
      <c r="C517" s="0" t="s">
        <v>755</v>
      </c>
      <c r="D517" s="0" t="s">
        <v>756</v>
      </c>
      <c r="E517" s="0" t="n">
        <v>7.25</v>
      </c>
    </row>
    <row r="518" customFormat="false" ht="15" hidden="false" customHeight="false" outlineLevel="0" collapsed="false">
      <c r="A518" s="0" t="n">
        <v>34579</v>
      </c>
      <c r="B518" s="0" t="s">
        <v>1277</v>
      </c>
      <c r="C518" s="0" t="s">
        <v>755</v>
      </c>
      <c r="D518" s="0" t="s">
        <v>756</v>
      </c>
      <c r="E518" s="0" t="n">
        <v>7.73</v>
      </c>
    </row>
    <row r="519" customFormat="false" ht="15" hidden="false" customHeight="false" outlineLevel="0" collapsed="false">
      <c r="A519" s="0" t="n">
        <v>25067</v>
      </c>
      <c r="B519" s="0" t="s">
        <v>1278</v>
      </c>
      <c r="C519" s="0" t="s">
        <v>755</v>
      </c>
      <c r="D519" s="0" t="s">
        <v>756</v>
      </c>
      <c r="E519" s="0" t="n">
        <v>5.17</v>
      </c>
    </row>
    <row r="520" customFormat="false" ht="15" hidden="false" customHeight="false" outlineLevel="0" collapsed="false">
      <c r="A520" s="0" t="n">
        <v>34580</v>
      </c>
      <c r="B520" s="0" t="s">
        <v>1279</v>
      </c>
      <c r="C520" s="0" t="s">
        <v>755</v>
      </c>
      <c r="D520" s="0" t="s">
        <v>756</v>
      </c>
      <c r="E520" s="0" t="n">
        <v>5.78</v>
      </c>
    </row>
    <row r="521" customFormat="false" ht="15" hidden="false" customHeight="false" outlineLevel="0" collapsed="false">
      <c r="A521" s="0" t="n">
        <v>25071</v>
      </c>
      <c r="B521" s="0" t="s">
        <v>1280</v>
      </c>
      <c r="C521" s="0" t="s">
        <v>755</v>
      </c>
      <c r="D521" s="0" t="s">
        <v>756</v>
      </c>
      <c r="E521" s="0" t="n">
        <v>2.88</v>
      </c>
    </row>
    <row r="522" customFormat="false" ht="15" hidden="false" customHeight="false" outlineLevel="0" collapsed="false">
      <c r="A522" s="0" t="n">
        <v>44171</v>
      </c>
      <c r="B522" s="0" t="s">
        <v>1281</v>
      </c>
      <c r="C522" s="0" t="s">
        <v>755</v>
      </c>
      <c r="D522" s="0" t="s">
        <v>756</v>
      </c>
      <c r="E522" s="0" t="n">
        <v>18.16</v>
      </c>
    </row>
    <row r="523" customFormat="false" ht="15" hidden="false" customHeight="false" outlineLevel="0" collapsed="false">
      <c r="A523" s="0" t="n">
        <v>38395</v>
      </c>
      <c r="B523" s="0" t="s">
        <v>1282</v>
      </c>
      <c r="C523" s="0" t="s">
        <v>755</v>
      </c>
      <c r="D523" s="0" t="s">
        <v>756</v>
      </c>
      <c r="E523" s="0" t="n">
        <v>7.71</v>
      </c>
    </row>
    <row r="524" customFormat="false" ht="15" hidden="false" customHeight="false" outlineLevel="0" collapsed="false">
      <c r="A524" s="0" t="n">
        <v>34583</v>
      </c>
      <c r="B524" s="0" t="s">
        <v>1283</v>
      </c>
      <c r="C524" s="0" t="s">
        <v>1185</v>
      </c>
      <c r="D524" s="0" t="s">
        <v>756</v>
      </c>
      <c r="E524" s="0" t="n">
        <v>61.14</v>
      </c>
    </row>
    <row r="525" customFormat="false" ht="15" hidden="false" customHeight="false" outlineLevel="0" collapsed="false">
      <c r="A525" s="0" t="n">
        <v>34584</v>
      </c>
      <c r="B525" s="0" t="s">
        <v>1284</v>
      </c>
      <c r="C525" s="0" t="s">
        <v>1185</v>
      </c>
      <c r="D525" s="0" t="s">
        <v>756</v>
      </c>
      <c r="E525" s="0" t="n">
        <v>44.83</v>
      </c>
    </row>
    <row r="526" customFormat="false" ht="15" hidden="false" customHeight="false" outlineLevel="0" collapsed="false">
      <c r="A526" s="0" t="n">
        <v>709</v>
      </c>
      <c r="B526" s="0" t="s">
        <v>1285</v>
      </c>
      <c r="C526" s="0" t="s">
        <v>1185</v>
      </c>
      <c r="D526" s="0" t="s">
        <v>758</v>
      </c>
      <c r="E526" s="0" t="n">
        <v>813.39</v>
      </c>
    </row>
    <row r="527" customFormat="false" ht="15" hidden="false" customHeight="false" outlineLevel="0" collapsed="false">
      <c r="A527" s="0" t="n">
        <v>34599</v>
      </c>
      <c r="B527" s="0" t="s">
        <v>1286</v>
      </c>
      <c r="C527" s="0" t="s">
        <v>755</v>
      </c>
      <c r="D527" s="0" t="s">
        <v>756</v>
      </c>
      <c r="E527" s="0" t="n">
        <v>2.95</v>
      </c>
    </row>
    <row r="528" customFormat="false" ht="15" hidden="false" customHeight="false" outlineLevel="0" collapsed="false">
      <c r="A528" s="0" t="n">
        <v>34592</v>
      </c>
      <c r="B528" s="0" t="s">
        <v>1287</v>
      </c>
      <c r="C528" s="0" t="s">
        <v>755</v>
      </c>
      <c r="D528" s="0" t="s">
        <v>756</v>
      </c>
      <c r="E528" s="0" t="n">
        <v>3.29</v>
      </c>
    </row>
    <row r="529" customFormat="false" ht="15" hidden="false" customHeight="false" outlineLevel="0" collapsed="false">
      <c r="A529" s="0" t="n">
        <v>37103</v>
      </c>
      <c r="B529" s="0" t="s">
        <v>1288</v>
      </c>
      <c r="C529" s="0" t="s">
        <v>755</v>
      </c>
      <c r="D529" s="0" t="s">
        <v>756</v>
      </c>
      <c r="E529" s="0" t="n">
        <v>3.76</v>
      </c>
    </row>
    <row r="530" customFormat="false" ht="15" hidden="false" customHeight="false" outlineLevel="0" collapsed="false">
      <c r="A530" s="0" t="n">
        <v>34555</v>
      </c>
      <c r="B530" s="0" t="s">
        <v>1289</v>
      </c>
      <c r="C530" s="0" t="s">
        <v>755</v>
      </c>
      <c r="D530" s="0" t="s">
        <v>756</v>
      </c>
      <c r="E530" s="0" t="n">
        <v>4.78</v>
      </c>
    </row>
    <row r="531" customFormat="false" ht="15" hidden="false" customHeight="false" outlineLevel="0" collapsed="false">
      <c r="A531" s="0" t="n">
        <v>674</v>
      </c>
      <c r="B531" s="0" t="s">
        <v>1290</v>
      </c>
      <c r="C531" s="0" t="s">
        <v>1185</v>
      </c>
      <c r="D531" s="0" t="s">
        <v>758</v>
      </c>
      <c r="E531" s="0" t="n">
        <v>77.61</v>
      </c>
    </row>
    <row r="532" customFormat="false" ht="15" hidden="false" customHeight="false" outlineLevel="0" collapsed="false">
      <c r="A532" s="0" t="n">
        <v>34600</v>
      </c>
      <c r="B532" s="0" t="s">
        <v>1291</v>
      </c>
      <c r="C532" s="0" t="s">
        <v>1185</v>
      </c>
      <c r="D532" s="0" t="s">
        <v>758</v>
      </c>
      <c r="E532" s="0" t="n">
        <v>114</v>
      </c>
    </row>
    <row r="533" customFormat="false" ht="15" hidden="false" customHeight="false" outlineLevel="0" collapsed="false">
      <c r="A533" s="0" t="n">
        <v>652</v>
      </c>
      <c r="B533" s="0" t="s">
        <v>1292</v>
      </c>
      <c r="C533" s="0" t="s">
        <v>1185</v>
      </c>
      <c r="D533" s="0" t="s">
        <v>758</v>
      </c>
      <c r="E533" s="0" t="n">
        <v>174.63</v>
      </c>
    </row>
    <row r="534" customFormat="false" ht="15" hidden="false" customHeight="false" outlineLevel="0" collapsed="false">
      <c r="A534" s="0" t="n">
        <v>651</v>
      </c>
      <c r="B534" s="0" t="s">
        <v>1293</v>
      </c>
      <c r="C534" s="0" t="s">
        <v>755</v>
      </c>
      <c r="D534" s="0" t="s">
        <v>756</v>
      </c>
      <c r="E534" s="0" t="n">
        <v>3.62</v>
      </c>
    </row>
    <row r="535" customFormat="false" ht="15" hidden="false" customHeight="false" outlineLevel="0" collapsed="false">
      <c r="A535" s="0" t="n">
        <v>654</v>
      </c>
      <c r="B535" s="0" t="s">
        <v>1294</v>
      </c>
      <c r="C535" s="0" t="s">
        <v>755</v>
      </c>
      <c r="D535" s="0" t="s">
        <v>756</v>
      </c>
      <c r="E535" s="0" t="n">
        <v>4.49</v>
      </c>
    </row>
    <row r="536" customFormat="false" ht="15" hidden="false" customHeight="false" outlineLevel="0" collapsed="false">
      <c r="A536" s="0" t="n">
        <v>650</v>
      </c>
      <c r="B536" s="0" t="s">
        <v>1295</v>
      </c>
      <c r="C536" s="0" t="s">
        <v>755</v>
      </c>
      <c r="D536" s="0" t="s">
        <v>763</v>
      </c>
      <c r="E536" s="0" t="n">
        <v>2.9</v>
      </c>
    </row>
    <row r="537" customFormat="false" ht="15" hidden="false" customHeight="false" outlineLevel="0" collapsed="false">
      <c r="A537" s="0" t="n">
        <v>718</v>
      </c>
      <c r="B537" s="0" t="s">
        <v>1296</v>
      </c>
      <c r="C537" s="0" t="s">
        <v>755</v>
      </c>
      <c r="D537" s="0" t="s">
        <v>756</v>
      </c>
      <c r="E537" s="0" t="n">
        <v>29.64</v>
      </c>
    </row>
    <row r="538" customFormat="false" ht="15" hidden="false" customHeight="false" outlineLevel="0" collapsed="false">
      <c r="A538" s="0" t="n">
        <v>11981</v>
      </c>
      <c r="B538" s="0" t="s">
        <v>1297</v>
      </c>
      <c r="C538" s="0" t="s">
        <v>755</v>
      </c>
      <c r="D538" s="0" t="s">
        <v>756</v>
      </c>
      <c r="E538" s="0" t="n">
        <v>28.8</v>
      </c>
    </row>
    <row r="539" customFormat="false" ht="15" hidden="false" customHeight="false" outlineLevel="0" collapsed="false">
      <c r="A539" s="0" t="n">
        <v>34586</v>
      </c>
      <c r="B539" s="0" t="s">
        <v>1298</v>
      </c>
      <c r="C539" s="0" t="s">
        <v>755</v>
      </c>
      <c r="D539" s="0" t="s">
        <v>756</v>
      </c>
      <c r="E539" s="0" t="n">
        <v>2.5</v>
      </c>
    </row>
    <row r="540" customFormat="false" ht="15" hidden="false" customHeight="false" outlineLevel="0" collapsed="false">
      <c r="A540" s="0" t="n">
        <v>38603</v>
      </c>
      <c r="B540" s="0" t="s">
        <v>1299</v>
      </c>
      <c r="C540" s="0" t="s">
        <v>755</v>
      </c>
      <c r="D540" s="0" t="s">
        <v>756</v>
      </c>
      <c r="E540" s="0" t="n">
        <v>3.02</v>
      </c>
    </row>
    <row r="541" customFormat="false" ht="15" hidden="false" customHeight="false" outlineLevel="0" collapsed="false">
      <c r="A541" s="0" t="n">
        <v>34588</v>
      </c>
      <c r="B541" s="0" t="s">
        <v>1300</v>
      </c>
      <c r="C541" s="0" t="s">
        <v>755</v>
      </c>
      <c r="D541" s="0" t="s">
        <v>756</v>
      </c>
      <c r="E541" s="0" t="n">
        <v>3.26</v>
      </c>
    </row>
    <row r="542" customFormat="false" ht="15" hidden="false" customHeight="false" outlineLevel="0" collapsed="false">
      <c r="A542" s="0" t="n">
        <v>34590</v>
      </c>
      <c r="B542" s="0" t="s">
        <v>1301</v>
      </c>
      <c r="C542" s="0" t="s">
        <v>755</v>
      </c>
      <c r="D542" s="0" t="s">
        <v>756</v>
      </c>
      <c r="E542" s="0" t="n">
        <v>2.98</v>
      </c>
    </row>
    <row r="543" customFormat="false" ht="15" hidden="false" customHeight="false" outlineLevel="0" collapsed="false">
      <c r="A543" s="0" t="n">
        <v>34591</v>
      </c>
      <c r="B543" s="0" t="s">
        <v>1302</v>
      </c>
      <c r="C543" s="0" t="s">
        <v>755</v>
      </c>
      <c r="D543" s="0" t="s">
        <v>756</v>
      </c>
      <c r="E543" s="0" t="n">
        <v>4.04</v>
      </c>
    </row>
    <row r="544" customFormat="false" ht="15" hidden="false" customHeight="false" outlineLevel="0" collapsed="false">
      <c r="A544" s="0" t="n">
        <v>41372</v>
      </c>
      <c r="B544" s="0" t="s">
        <v>1303</v>
      </c>
      <c r="C544" s="0" t="s">
        <v>1185</v>
      </c>
      <c r="D544" s="0" t="s">
        <v>758</v>
      </c>
      <c r="E544" s="0" t="n">
        <v>108.92</v>
      </c>
    </row>
    <row r="545" customFormat="false" ht="15" hidden="false" customHeight="false" outlineLevel="0" collapsed="false">
      <c r="A545" s="0" t="n">
        <v>41371</v>
      </c>
      <c r="B545" s="0" t="s">
        <v>1304</v>
      </c>
      <c r="C545" s="0" t="s">
        <v>1185</v>
      </c>
      <c r="D545" s="0" t="s">
        <v>758</v>
      </c>
      <c r="E545" s="0" t="n">
        <v>64.38</v>
      </c>
    </row>
    <row r="546" customFormat="false" ht="15" hidden="false" customHeight="false" outlineLevel="0" collapsed="false">
      <c r="A546" s="0" t="n">
        <v>40517</v>
      </c>
      <c r="B546" s="0" t="s">
        <v>1305</v>
      </c>
      <c r="C546" s="0" t="s">
        <v>1185</v>
      </c>
      <c r="D546" s="0" t="s">
        <v>756</v>
      </c>
      <c r="E546" s="0" t="n">
        <v>60.62</v>
      </c>
    </row>
    <row r="547" customFormat="false" ht="15" hidden="false" customHeight="false" outlineLevel="0" collapsed="false">
      <c r="A547" s="0" t="n">
        <v>40515</v>
      </c>
      <c r="B547" s="0" t="s">
        <v>1306</v>
      </c>
      <c r="C547" s="0" t="s">
        <v>1185</v>
      </c>
      <c r="D547" s="0" t="s">
        <v>756</v>
      </c>
      <c r="E547" s="0" t="n">
        <v>136.39</v>
      </c>
    </row>
    <row r="548" customFormat="false" ht="15" hidden="false" customHeight="false" outlineLevel="0" collapsed="false">
      <c r="A548" s="0" t="n">
        <v>40529</v>
      </c>
      <c r="B548" s="0" t="s">
        <v>1307</v>
      </c>
      <c r="C548" s="0" t="s">
        <v>1185</v>
      </c>
      <c r="D548" s="0" t="s">
        <v>756</v>
      </c>
      <c r="E548" s="0" t="n">
        <v>87.14</v>
      </c>
    </row>
    <row r="549" customFormat="false" ht="15" hidden="false" customHeight="false" outlineLevel="0" collapsed="false">
      <c r="A549" s="0" t="n">
        <v>36170</v>
      </c>
      <c r="B549" s="0" t="s">
        <v>1308</v>
      </c>
      <c r="C549" s="0" t="s">
        <v>1185</v>
      </c>
      <c r="D549" s="0" t="s">
        <v>763</v>
      </c>
      <c r="E549" s="0" t="n">
        <v>72.3</v>
      </c>
    </row>
    <row r="550" customFormat="false" ht="15" hidden="false" customHeight="false" outlineLevel="0" collapsed="false">
      <c r="A550" s="0" t="n">
        <v>40524</v>
      </c>
      <c r="B550" s="0" t="s">
        <v>1309</v>
      </c>
      <c r="C550" s="0" t="s">
        <v>1185</v>
      </c>
      <c r="D550" s="0" t="s">
        <v>756</v>
      </c>
      <c r="E550" s="0" t="n">
        <v>85.24</v>
      </c>
    </row>
    <row r="551" customFormat="false" ht="15" hidden="false" customHeight="false" outlineLevel="0" collapsed="false">
      <c r="A551" s="0" t="n">
        <v>36156</v>
      </c>
      <c r="B551" s="0" t="s">
        <v>1310</v>
      </c>
      <c r="C551" s="0" t="s">
        <v>1185</v>
      </c>
      <c r="D551" s="0" t="s">
        <v>756</v>
      </c>
      <c r="E551" s="0" t="n">
        <v>66.3</v>
      </c>
    </row>
    <row r="552" customFormat="false" ht="15" hidden="false" customHeight="false" outlineLevel="0" collapsed="false">
      <c r="A552" s="0" t="n">
        <v>36155</v>
      </c>
      <c r="B552" s="0" t="s">
        <v>1311</v>
      </c>
      <c r="C552" s="0" t="s">
        <v>1185</v>
      </c>
      <c r="D552" s="0" t="s">
        <v>756</v>
      </c>
      <c r="E552" s="0" t="n">
        <v>57.23</v>
      </c>
    </row>
    <row r="553" customFormat="false" ht="15" hidden="false" customHeight="false" outlineLevel="0" collapsed="false">
      <c r="A553" s="0" t="n">
        <v>36154</v>
      </c>
      <c r="B553" s="0" t="s">
        <v>1312</v>
      </c>
      <c r="C553" s="0" t="s">
        <v>1185</v>
      </c>
      <c r="D553" s="0" t="s">
        <v>756</v>
      </c>
      <c r="E553" s="0" t="n">
        <v>79.56</v>
      </c>
    </row>
    <row r="554" customFormat="false" ht="15" hidden="false" customHeight="false" outlineLevel="0" collapsed="false">
      <c r="A554" s="0" t="n">
        <v>695</v>
      </c>
      <c r="B554" s="0" t="s">
        <v>1313</v>
      </c>
      <c r="C554" s="0" t="s">
        <v>1185</v>
      </c>
      <c r="D554" s="0" t="s">
        <v>756</v>
      </c>
      <c r="E554" s="0" t="n">
        <v>58.44</v>
      </c>
    </row>
    <row r="555" customFormat="false" ht="15" hidden="false" customHeight="false" outlineLevel="0" collapsed="false">
      <c r="A555" s="0" t="n">
        <v>679</v>
      </c>
      <c r="B555" s="0" t="s">
        <v>1314</v>
      </c>
      <c r="C555" s="0" t="s">
        <v>1185</v>
      </c>
      <c r="D555" s="0" t="s">
        <v>756</v>
      </c>
      <c r="E555" s="0" t="n">
        <v>87.14</v>
      </c>
    </row>
    <row r="556" customFormat="false" ht="15" hidden="false" customHeight="false" outlineLevel="0" collapsed="false">
      <c r="A556" s="0" t="n">
        <v>711</v>
      </c>
      <c r="B556" s="0" t="s">
        <v>1315</v>
      </c>
      <c r="C556" s="0" t="s">
        <v>1185</v>
      </c>
      <c r="D556" s="0" t="s">
        <v>756</v>
      </c>
      <c r="E556" s="0" t="n">
        <v>57.64</v>
      </c>
    </row>
    <row r="557" customFormat="false" ht="15" hidden="false" customHeight="false" outlineLevel="0" collapsed="false">
      <c r="A557" s="0" t="n">
        <v>712</v>
      </c>
      <c r="B557" s="0" t="s">
        <v>1316</v>
      </c>
      <c r="C557" s="0" t="s">
        <v>1185</v>
      </c>
      <c r="D557" s="0" t="s">
        <v>756</v>
      </c>
      <c r="E557" s="0" t="n">
        <v>72.61</v>
      </c>
    </row>
    <row r="558" customFormat="false" ht="15" hidden="false" customHeight="false" outlineLevel="0" collapsed="false">
      <c r="A558" s="0" t="n">
        <v>12614</v>
      </c>
      <c r="B558" s="0" t="s">
        <v>1317</v>
      </c>
      <c r="C558" s="0" t="s">
        <v>755</v>
      </c>
      <c r="D558" s="0" t="s">
        <v>758</v>
      </c>
      <c r="E558" s="0" t="n">
        <v>22.83</v>
      </c>
    </row>
    <row r="559" customFormat="false" ht="15" hidden="false" customHeight="false" outlineLevel="0" collapsed="false">
      <c r="A559" s="0" t="n">
        <v>6140</v>
      </c>
      <c r="B559" s="0" t="s">
        <v>1318</v>
      </c>
      <c r="C559" s="0" t="s">
        <v>755</v>
      </c>
      <c r="D559" s="0" t="s">
        <v>756</v>
      </c>
      <c r="E559" s="0" t="n">
        <v>5.21</v>
      </c>
    </row>
    <row r="560" customFormat="false" ht="15" hidden="false" customHeight="false" outlineLevel="0" collapsed="false">
      <c r="A560" s="0" t="n">
        <v>38399</v>
      </c>
      <c r="B560" s="0" t="s">
        <v>1319</v>
      </c>
      <c r="C560" s="0" t="s">
        <v>755</v>
      </c>
      <c r="D560" s="0" t="s">
        <v>756</v>
      </c>
      <c r="E560" s="0" t="n">
        <v>291.01</v>
      </c>
    </row>
    <row r="561" customFormat="false" ht="15" hidden="false" customHeight="false" outlineLevel="0" collapsed="false">
      <c r="A561" s="0" t="n">
        <v>735</v>
      </c>
      <c r="B561" s="0" t="s">
        <v>1320</v>
      </c>
      <c r="C561" s="0" t="s">
        <v>755</v>
      </c>
      <c r="D561" s="0" t="s">
        <v>756</v>
      </c>
      <c r="E561" s="0" t="n">
        <v>3348.97</v>
      </c>
    </row>
    <row r="562" customFormat="false" ht="15" hidden="false" customHeight="false" outlineLevel="0" collapsed="false">
      <c r="A562" s="0" t="n">
        <v>736</v>
      </c>
      <c r="B562" s="0" t="s">
        <v>1321</v>
      </c>
      <c r="C562" s="0" t="s">
        <v>755</v>
      </c>
      <c r="D562" s="0" t="s">
        <v>756</v>
      </c>
      <c r="E562" s="0" t="n">
        <v>2815.88</v>
      </c>
    </row>
    <row r="563" customFormat="false" ht="15" hidden="false" customHeight="false" outlineLevel="0" collapsed="false">
      <c r="A563" s="0" t="n">
        <v>729</v>
      </c>
      <c r="B563" s="0" t="s">
        <v>1322</v>
      </c>
      <c r="C563" s="0" t="s">
        <v>755</v>
      </c>
      <c r="D563" s="0" t="s">
        <v>763</v>
      </c>
      <c r="E563" s="0" t="n">
        <v>1147.5</v>
      </c>
    </row>
    <row r="564" customFormat="false" ht="15" hidden="false" customHeight="false" outlineLevel="0" collapsed="false">
      <c r="A564" s="0" t="n">
        <v>39925</v>
      </c>
      <c r="B564" s="0" t="s">
        <v>1323</v>
      </c>
      <c r="C564" s="0" t="s">
        <v>755</v>
      </c>
      <c r="D564" s="0" t="s">
        <v>756</v>
      </c>
      <c r="E564" s="0" t="n">
        <v>16581.27</v>
      </c>
    </row>
    <row r="565" customFormat="false" ht="15" hidden="false" customHeight="false" outlineLevel="0" collapsed="false">
      <c r="A565" s="0" t="n">
        <v>731</v>
      </c>
      <c r="B565" s="0" t="s">
        <v>1324</v>
      </c>
      <c r="C565" s="0" t="s">
        <v>755</v>
      </c>
      <c r="D565" s="0" t="s">
        <v>756</v>
      </c>
      <c r="E565" s="0" t="n">
        <v>1116.8</v>
      </c>
    </row>
    <row r="566" customFormat="false" ht="15" hidden="false" customHeight="false" outlineLevel="0" collapsed="false">
      <c r="A566" s="0" t="n">
        <v>10575</v>
      </c>
      <c r="B566" s="0" t="s">
        <v>1325</v>
      </c>
      <c r="C566" s="0" t="s">
        <v>755</v>
      </c>
      <c r="D566" s="0" t="s">
        <v>756</v>
      </c>
      <c r="E566" s="0" t="n">
        <v>1742.85</v>
      </c>
    </row>
    <row r="567" customFormat="false" ht="15" hidden="false" customHeight="false" outlineLevel="0" collapsed="false">
      <c r="A567" s="0" t="n">
        <v>733</v>
      </c>
      <c r="B567" s="0" t="s">
        <v>1326</v>
      </c>
      <c r="C567" s="0" t="s">
        <v>755</v>
      </c>
      <c r="D567" s="0" t="s">
        <v>756</v>
      </c>
      <c r="E567" s="0" t="n">
        <v>1908.21</v>
      </c>
    </row>
    <row r="568" customFormat="false" ht="15" hidden="false" customHeight="false" outlineLevel="0" collapsed="false">
      <c r="A568" s="0" t="n">
        <v>732</v>
      </c>
      <c r="B568" s="0" t="s">
        <v>1327</v>
      </c>
      <c r="C568" s="0" t="s">
        <v>755</v>
      </c>
      <c r="D568" s="0" t="s">
        <v>756</v>
      </c>
      <c r="E568" s="0" t="n">
        <v>1882.55</v>
      </c>
    </row>
    <row r="569" customFormat="false" ht="15" hidden="false" customHeight="false" outlineLevel="0" collapsed="false">
      <c r="A569" s="0" t="n">
        <v>737</v>
      </c>
      <c r="B569" s="0" t="s">
        <v>1328</v>
      </c>
      <c r="C569" s="0" t="s">
        <v>755</v>
      </c>
      <c r="D569" s="0" t="s">
        <v>756</v>
      </c>
      <c r="E569" s="0" t="n">
        <v>10556.81</v>
      </c>
    </row>
    <row r="570" customFormat="false" ht="15" hidden="false" customHeight="false" outlineLevel="0" collapsed="false">
      <c r="A570" s="0" t="n">
        <v>738</v>
      </c>
      <c r="B570" s="0" t="s">
        <v>1329</v>
      </c>
      <c r="C570" s="0" t="s">
        <v>755</v>
      </c>
      <c r="D570" s="0" t="s">
        <v>756</v>
      </c>
      <c r="E570" s="0" t="n">
        <v>4895.12</v>
      </c>
    </row>
    <row r="571" customFormat="false" ht="15" hidden="false" customHeight="false" outlineLevel="0" collapsed="false">
      <c r="A571" s="0" t="n">
        <v>740</v>
      </c>
      <c r="B571" s="0" t="s">
        <v>1330</v>
      </c>
      <c r="C571" s="0" t="s">
        <v>755</v>
      </c>
      <c r="D571" s="0" t="s">
        <v>756</v>
      </c>
      <c r="E571" s="0" t="n">
        <v>9931.18</v>
      </c>
    </row>
    <row r="572" customFormat="false" ht="15" hidden="false" customHeight="false" outlineLevel="0" collapsed="false">
      <c r="A572" s="0" t="n">
        <v>734</v>
      </c>
      <c r="B572" s="0" t="s">
        <v>1331</v>
      </c>
      <c r="C572" s="0" t="s">
        <v>755</v>
      </c>
      <c r="D572" s="0" t="s">
        <v>756</v>
      </c>
      <c r="E572" s="0" t="n">
        <v>2018.09</v>
      </c>
    </row>
    <row r="573" customFormat="false" ht="15" hidden="false" customHeight="false" outlineLevel="0" collapsed="false">
      <c r="A573" s="0" t="n">
        <v>39008</v>
      </c>
      <c r="B573" s="0" t="s">
        <v>1332</v>
      </c>
      <c r="C573" s="0" t="s">
        <v>755</v>
      </c>
      <c r="D573" s="0" t="s">
        <v>756</v>
      </c>
      <c r="E573" s="0" t="n">
        <v>60951.52</v>
      </c>
    </row>
    <row r="574" customFormat="false" ht="15" hidden="false" customHeight="false" outlineLevel="0" collapsed="false">
      <c r="A574" s="0" t="n">
        <v>39009</v>
      </c>
      <c r="B574" s="0" t="s">
        <v>1333</v>
      </c>
      <c r="C574" s="0" t="s">
        <v>755</v>
      </c>
      <c r="D574" s="0" t="s">
        <v>756</v>
      </c>
      <c r="E574" s="0" t="n">
        <v>65302</v>
      </c>
    </row>
    <row r="575" customFormat="false" ht="15" hidden="false" customHeight="false" outlineLevel="0" collapsed="false">
      <c r="A575" s="0" t="n">
        <v>10587</v>
      </c>
      <c r="B575" s="0" t="s">
        <v>1334</v>
      </c>
      <c r="C575" s="0" t="s">
        <v>755</v>
      </c>
      <c r="D575" s="0" t="s">
        <v>758</v>
      </c>
      <c r="E575" s="0" t="n">
        <v>3582.6</v>
      </c>
    </row>
    <row r="576" customFormat="false" ht="15" hidden="false" customHeight="false" outlineLevel="0" collapsed="false">
      <c r="A576" s="0" t="n">
        <v>759</v>
      </c>
      <c r="B576" s="0" t="s">
        <v>1335</v>
      </c>
      <c r="C576" s="0" t="s">
        <v>755</v>
      </c>
      <c r="D576" s="0" t="s">
        <v>758</v>
      </c>
      <c r="E576" s="0" t="n">
        <v>5151.08</v>
      </c>
    </row>
    <row r="577" customFormat="false" ht="15" hidden="false" customHeight="false" outlineLevel="0" collapsed="false">
      <c r="A577" s="0" t="n">
        <v>761</v>
      </c>
      <c r="B577" s="0" t="s">
        <v>1336</v>
      </c>
      <c r="C577" s="0" t="s">
        <v>755</v>
      </c>
      <c r="D577" s="0" t="s">
        <v>758</v>
      </c>
      <c r="E577" s="0" t="n">
        <v>8731.51</v>
      </c>
    </row>
    <row r="578" customFormat="false" ht="15" hidden="false" customHeight="false" outlineLevel="0" collapsed="false">
      <c r="A578" s="0" t="n">
        <v>750</v>
      </c>
      <c r="B578" s="0" t="s">
        <v>1337</v>
      </c>
      <c r="C578" s="0" t="s">
        <v>755</v>
      </c>
      <c r="D578" s="0" t="s">
        <v>758</v>
      </c>
      <c r="E578" s="0" t="n">
        <v>8289.87</v>
      </c>
    </row>
    <row r="579" customFormat="false" ht="15" hidden="false" customHeight="false" outlineLevel="0" collapsed="false">
      <c r="A579" s="0" t="n">
        <v>755</v>
      </c>
      <c r="B579" s="0" t="s">
        <v>1338</v>
      </c>
      <c r="C579" s="0" t="s">
        <v>755</v>
      </c>
      <c r="D579" s="0" t="s">
        <v>758</v>
      </c>
      <c r="E579" s="0" t="n">
        <v>34017.63</v>
      </c>
    </row>
    <row r="580" customFormat="false" ht="15" hidden="false" customHeight="false" outlineLevel="0" collapsed="false">
      <c r="A580" s="0" t="n">
        <v>749</v>
      </c>
      <c r="B580" s="0" t="s">
        <v>1339</v>
      </c>
      <c r="C580" s="0" t="s">
        <v>755</v>
      </c>
      <c r="D580" s="0" t="s">
        <v>758</v>
      </c>
      <c r="E580" s="0" t="n">
        <v>12511.05</v>
      </c>
    </row>
    <row r="581" customFormat="false" ht="15" hidden="false" customHeight="false" outlineLevel="0" collapsed="false">
      <c r="A581" s="0" t="n">
        <v>756</v>
      </c>
      <c r="B581" s="0" t="s">
        <v>1340</v>
      </c>
      <c r="C581" s="0" t="s">
        <v>755</v>
      </c>
      <c r="D581" s="0" t="s">
        <v>758</v>
      </c>
      <c r="E581" s="0" t="n">
        <v>37100.78</v>
      </c>
    </row>
    <row r="582" customFormat="false" ht="15" hidden="false" customHeight="false" outlineLevel="0" collapsed="false">
      <c r="A582" s="0" t="n">
        <v>757</v>
      </c>
      <c r="B582" s="0" t="s">
        <v>1341</v>
      </c>
      <c r="C582" s="0" t="s">
        <v>755</v>
      </c>
      <c r="D582" s="0" t="s">
        <v>758</v>
      </c>
      <c r="E582" s="0" t="n">
        <v>16846.12</v>
      </c>
    </row>
    <row r="583" customFormat="false" ht="15" hidden="false" customHeight="false" outlineLevel="0" collapsed="false">
      <c r="A583" s="0" t="n">
        <v>10588</v>
      </c>
      <c r="B583" s="0" t="s">
        <v>1342</v>
      </c>
      <c r="C583" s="0" t="s">
        <v>755</v>
      </c>
      <c r="D583" s="0" t="s">
        <v>758</v>
      </c>
      <c r="E583" s="0" t="n">
        <v>3719.2</v>
      </c>
    </row>
    <row r="584" customFormat="false" ht="15" hidden="false" customHeight="false" outlineLevel="0" collapsed="false">
      <c r="A584" s="0" t="n">
        <v>10592</v>
      </c>
      <c r="B584" s="0" t="s">
        <v>1343</v>
      </c>
      <c r="C584" s="0" t="s">
        <v>755</v>
      </c>
      <c r="D584" s="0" t="s">
        <v>758</v>
      </c>
      <c r="E584" s="0" t="n">
        <v>4492.3</v>
      </c>
    </row>
    <row r="585" customFormat="false" ht="15" hidden="false" customHeight="false" outlineLevel="0" collapsed="false">
      <c r="A585" s="0" t="n">
        <v>10589</v>
      </c>
      <c r="B585" s="0" t="s">
        <v>1344</v>
      </c>
      <c r="C585" s="0" t="s">
        <v>755</v>
      </c>
      <c r="D585" s="0" t="s">
        <v>758</v>
      </c>
      <c r="E585" s="0" t="n">
        <v>6035.12</v>
      </c>
    </row>
    <row r="586" customFormat="false" ht="15" hidden="false" customHeight="false" outlineLevel="0" collapsed="false">
      <c r="A586" s="0" t="n">
        <v>760</v>
      </c>
      <c r="B586" s="0" t="s">
        <v>1345</v>
      </c>
      <c r="C586" s="0" t="s">
        <v>755</v>
      </c>
      <c r="D586" s="0" t="s">
        <v>758</v>
      </c>
      <c r="E586" s="0" t="n">
        <v>33692.25</v>
      </c>
    </row>
    <row r="587" customFormat="false" ht="15" hidden="false" customHeight="false" outlineLevel="0" collapsed="false">
      <c r="A587" s="0" t="n">
        <v>751</v>
      </c>
      <c r="B587" s="0" t="s">
        <v>1346</v>
      </c>
      <c r="C587" s="0" t="s">
        <v>755</v>
      </c>
      <c r="D587" s="0" t="s">
        <v>758</v>
      </c>
      <c r="E587" s="0" t="n">
        <v>5306.52</v>
      </c>
    </row>
    <row r="588" customFormat="false" ht="15" hidden="false" customHeight="false" outlineLevel="0" collapsed="false">
      <c r="A588" s="0" t="n">
        <v>754</v>
      </c>
      <c r="B588" s="0" t="s">
        <v>1347</v>
      </c>
      <c r="C588" s="0" t="s">
        <v>755</v>
      </c>
      <c r="D588" s="0" t="s">
        <v>758</v>
      </c>
      <c r="E588" s="0" t="n">
        <v>8423.06</v>
      </c>
    </row>
    <row r="589" customFormat="false" ht="15" hidden="false" customHeight="false" outlineLevel="0" collapsed="false">
      <c r="A589" s="0" t="n">
        <v>44489</v>
      </c>
      <c r="B589" s="0" t="s">
        <v>1348</v>
      </c>
      <c r="C589" s="0" t="s">
        <v>755</v>
      </c>
      <c r="D589" s="0" t="s">
        <v>756</v>
      </c>
      <c r="E589" s="0" t="n">
        <v>285267.99</v>
      </c>
    </row>
    <row r="590" customFormat="false" ht="15" hidden="false" customHeight="false" outlineLevel="0" collapsed="false">
      <c r="A590" s="0" t="n">
        <v>39917</v>
      </c>
      <c r="B590" s="0" t="s">
        <v>1349</v>
      </c>
      <c r="C590" s="0" t="s">
        <v>755</v>
      </c>
      <c r="D590" s="0" t="s">
        <v>756</v>
      </c>
      <c r="E590" s="0" t="n">
        <v>93625.94</v>
      </c>
    </row>
    <row r="591" customFormat="false" ht="15" hidden="false" customHeight="false" outlineLevel="0" collapsed="false">
      <c r="A591" s="0" t="n">
        <v>38167</v>
      </c>
      <c r="B591" s="0" t="s">
        <v>1350</v>
      </c>
      <c r="C591" s="0" t="s">
        <v>1199</v>
      </c>
      <c r="D591" s="0" t="s">
        <v>756</v>
      </c>
      <c r="E591" s="0" t="n">
        <v>25.6</v>
      </c>
    </row>
    <row r="592" customFormat="false" ht="15" hidden="false" customHeight="false" outlineLevel="0" collapsed="false">
      <c r="A592" s="0" t="n">
        <v>36145</v>
      </c>
      <c r="B592" s="0" t="s">
        <v>1351</v>
      </c>
      <c r="C592" s="0" t="s">
        <v>1199</v>
      </c>
      <c r="D592" s="0" t="s">
        <v>756</v>
      </c>
      <c r="E592" s="0" t="n">
        <v>38.88</v>
      </c>
    </row>
    <row r="593" customFormat="false" ht="15" hidden="false" customHeight="false" outlineLevel="0" collapsed="false">
      <c r="A593" s="0" t="n">
        <v>12893</v>
      </c>
      <c r="B593" s="0" t="s">
        <v>1352</v>
      </c>
      <c r="C593" s="0" t="s">
        <v>1199</v>
      </c>
      <c r="D593" s="0" t="s">
        <v>756</v>
      </c>
      <c r="E593" s="0" t="n">
        <v>64.8</v>
      </c>
    </row>
    <row r="594" customFormat="false" ht="15" hidden="false" customHeight="false" outlineLevel="0" collapsed="false">
      <c r="A594" s="0" t="n">
        <v>11685</v>
      </c>
      <c r="B594" s="0" t="s">
        <v>1353</v>
      </c>
      <c r="C594" s="0" t="s">
        <v>755</v>
      </c>
      <c r="D594" s="0" t="s">
        <v>756</v>
      </c>
      <c r="E594" s="0" t="n">
        <v>30.84</v>
      </c>
    </row>
    <row r="595" customFormat="false" ht="15" hidden="false" customHeight="false" outlineLevel="0" collapsed="false">
      <c r="A595" s="0" t="n">
        <v>11680</v>
      </c>
      <c r="B595" s="0" t="s">
        <v>1354</v>
      </c>
      <c r="C595" s="0" t="s">
        <v>755</v>
      </c>
      <c r="D595" s="0" t="s">
        <v>756</v>
      </c>
      <c r="E595" s="0" t="n">
        <v>15.7</v>
      </c>
    </row>
    <row r="596" customFormat="false" ht="15" hidden="false" customHeight="false" outlineLevel="0" collapsed="false">
      <c r="A596" s="0" t="n">
        <v>11679</v>
      </c>
      <c r="B596" s="0" t="s">
        <v>1355</v>
      </c>
      <c r="C596" s="0" t="s">
        <v>755</v>
      </c>
      <c r="D596" s="0" t="s">
        <v>756</v>
      </c>
      <c r="E596" s="0" t="n">
        <v>21.29</v>
      </c>
    </row>
    <row r="597" customFormat="false" ht="15" hidden="false" customHeight="false" outlineLevel="0" collapsed="false">
      <c r="A597" s="0" t="n">
        <v>2512</v>
      </c>
      <c r="B597" s="0" t="s">
        <v>1356</v>
      </c>
      <c r="C597" s="0" t="s">
        <v>755</v>
      </c>
      <c r="D597" s="0" t="s">
        <v>756</v>
      </c>
      <c r="E597" s="0" t="n">
        <v>24.95</v>
      </c>
    </row>
    <row r="598" customFormat="false" ht="15" hidden="false" customHeight="false" outlineLevel="0" collapsed="false">
      <c r="A598" s="0" t="n">
        <v>4374</v>
      </c>
      <c r="B598" s="0" t="s">
        <v>1357</v>
      </c>
      <c r="C598" s="0" t="s">
        <v>755</v>
      </c>
      <c r="D598" s="0" t="s">
        <v>756</v>
      </c>
      <c r="E598" s="0" t="n">
        <v>0.74</v>
      </c>
    </row>
    <row r="599" customFormat="false" ht="15" hidden="false" customHeight="false" outlineLevel="0" collapsed="false">
      <c r="A599" s="0" t="n">
        <v>7568</v>
      </c>
      <c r="B599" s="0" t="s">
        <v>1358</v>
      </c>
      <c r="C599" s="0" t="s">
        <v>755</v>
      </c>
      <c r="D599" s="0" t="s">
        <v>756</v>
      </c>
      <c r="E599" s="0" t="n">
        <v>1.22</v>
      </c>
    </row>
    <row r="600" customFormat="false" ht="15" hidden="false" customHeight="false" outlineLevel="0" collapsed="false">
      <c r="A600" s="0" t="n">
        <v>7584</v>
      </c>
      <c r="B600" s="0" t="s">
        <v>1359</v>
      </c>
      <c r="C600" s="0" t="s">
        <v>755</v>
      </c>
      <c r="D600" s="0" t="s">
        <v>756</v>
      </c>
      <c r="E600" s="0" t="n">
        <v>1.87</v>
      </c>
    </row>
    <row r="601" customFormat="false" ht="15" hidden="false" customHeight="false" outlineLevel="0" collapsed="false">
      <c r="A601" s="0" t="n">
        <v>11945</v>
      </c>
      <c r="B601" s="0" t="s">
        <v>1360</v>
      </c>
      <c r="C601" s="0" t="s">
        <v>755</v>
      </c>
      <c r="D601" s="0" t="s">
        <v>756</v>
      </c>
      <c r="E601" s="0" t="n">
        <v>0.12</v>
      </c>
    </row>
    <row r="602" customFormat="false" ht="15" hidden="false" customHeight="false" outlineLevel="0" collapsed="false">
      <c r="A602" s="0" t="n">
        <v>11946</v>
      </c>
      <c r="B602" s="0" t="s">
        <v>1361</v>
      </c>
      <c r="C602" s="0" t="s">
        <v>755</v>
      </c>
      <c r="D602" s="0" t="s">
        <v>756</v>
      </c>
      <c r="E602" s="0" t="n">
        <v>0.13</v>
      </c>
    </row>
    <row r="603" customFormat="false" ht="15" hidden="false" customHeight="false" outlineLevel="0" collapsed="false">
      <c r="A603" s="0" t="n">
        <v>4375</v>
      </c>
      <c r="B603" s="0" t="s">
        <v>1362</v>
      </c>
      <c r="C603" s="0" t="s">
        <v>755</v>
      </c>
      <c r="D603" s="0" t="s">
        <v>763</v>
      </c>
      <c r="E603" s="0" t="n">
        <v>0.2</v>
      </c>
    </row>
    <row r="604" customFormat="false" ht="15" hidden="false" customHeight="false" outlineLevel="0" collapsed="false">
      <c r="A604" s="0" t="n">
        <v>11950</v>
      </c>
      <c r="B604" s="0" t="s">
        <v>1363</v>
      </c>
      <c r="C604" s="0" t="s">
        <v>755</v>
      </c>
      <c r="D604" s="0" t="s">
        <v>756</v>
      </c>
      <c r="E604" s="0" t="n">
        <v>0.41</v>
      </c>
    </row>
    <row r="605" customFormat="false" ht="15" hidden="false" customHeight="false" outlineLevel="0" collapsed="false">
      <c r="A605" s="0" t="n">
        <v>4376</v>
      </c>
      <c r="B605" s="0" t="s">
        <v>1364</v>
      </c>
      <c r="C605" s="0" t="s">
        <v>755</v>
      </c>
      <c r="D605" s="0" t="s">
        <v>756</v>
      </c>
      <c r="E605" s="0" t="n">
        <v>0.39</v>
      </c>
    </row>
    <row r="606" customFormat="false" ht="15" hidden="false" customHeight="false" outlineLevel="0" collapsed="false">
      <c r="A606" s="0" t="n">
        <v>7583</v>
      </c>
      <c r="B606" s="0" t="s">
        <v>1365</v>
      </c>
      <c r="C606" s="0" t="s">
        <v>755</v>
      </c>
      <c r="D606" s="0" t="s">
        <v>756</v>
      </c>
      <c r="E606" s="0" t="n">
        <v>0.83</v>
      </c>
    </row>
    <row r="607" customFormat="false" ht="15" hidden="false" customHeight="false" outlineLevel="0" collapsed="false">
      <c r="A607" s="0" t="n">
        <v>4350</v>
      </c>
      <c r="B607" s="0" t="s">
        <v>1366</v>
      </c>
      <c r="C607" s="0" t="s">
        <v>755</v>
      </c>
      <c r="D607" s="0" t="s">
        <v>758</v>
      </c>
      <c r="E607" s="0" t="n">
        <v>0.59</v>
      </c>
    </row>
    <row r="608" customFormat="false" ht="15" hidden="false" customHeight="false" outlineLevel="0" collapsed="false">
      <c r="A608" s="0" t="n">
        <v>39886</v>
      </c>
      <c r="B608" s="0" t="s">
        <v>1367</v>
      </c>
      <c r="C608" s="0" t="s">
        <v>755</v>
      </c>
      <c r="D608" s="0" t="s">
        <v>758</v>
      </c>
      <c r="E608" s="0" t="n">
        <v>6.35</v>
      </c>
    </row>
    <row r="609" customFormat="false" ht="15" hidden="false" customHeight="false" outlineLevel="0" collapsed="false">
      <c r="A609" s="0" t="n">
        <v>39887</v>
      </c>
      <c r="B609" s="0" t="s">
        <v>1368</v>
      </c>
      <c r="C609" s="0" t="s">
        <v>755</v>
      </c>
      <c r="D609" s="0" t="s">
        <v>758</v>
      </c>
      <c r="E609" s="0" t="n">
        <v>9.53</v>
      </c>
    </row>
    <row r="610" customFormat="false" ht="15" hidden="false" customHeight="false" outlineLevel="0" collapsed="false">
      <c r="A610" s="0" t="n">
        <v>39888</v>
      </c>
      <c r="B610" s="0" t="s">
        <v>1369</v>
      </c>
      <c r="C610" s="0" t="s">
        <v>755</v>
      </c>
      <c r="D610" s="0" t="s">
        <v>758</v>
      </c>
      <c r="E610" s="0" t="n">
        <v>21.8</v>
      </c>
    </row>
    <row r="611" customFormat="false" ht="15" hidden="false" customHeight="false" outlineLevel="0" collapsed="false">
      <c r="A611" s="0" t="n">
        <v>39890</v>
      </c>
      <c r="B611" s="0" t="s">
        <v>1370</v>
      </c>
      <c r="C611" s="0" t="s">
        <v>755</v>
      </c>
      <c r="D611" s="0" t="s">
        <v>758</v>
      </c>
      <c r="E611" s="0" t="n">
        <v>37.22</v>
      </c>
    </row>
    <row r="612" customFormat="false" ht="15" hidden="false" customHeight="false" outlineLevel="0" collapsed="false">
      <c r="A612" s="0" t="n">
        <v>39891</v>
      </c>
      <c r="B612" s="0" t="s">
        <v>1371</v>
      </c>
      <c r="C612" s="0" t="s">
        <v>755</v>
      </c>
      <c r="D612" s="0" t="s">
        <v>758</v>
      </c>
      <c r="E612" s="0" t="n">
        <v>52.48</v>
      </c>
    </row>
    <row r="613" customFormat="false" ht="15" hidden="false" customHeight="false" outlineLevel="0" collapsed="false">
      <c r="A613" s="0" t="n">
        <v>39892</v>
      </c>
      <c r="B613" s="0" t="s">
        <v>1372</v>
      </c>
      <c r="C613" s="0" t="s">
        <v>755</v>
      </c>
      <c r="D613" s="0" t="s">
        <v>758</v>
      </c>
      <c r="E613" s="0" t="n">
        <v>163.58</v>
      </c>
    </row>
    <row r="614" customFormat="false" ht="15" hidden="false" customHeight="false" outlineLevel="0" collapsed="false">
      <c r="A614" s="0" t="n">
        <v>790</v>
      </c>
      <c r="B614" s="0" t="s">
        <v>1373</v>
      </c>
      <c r="C614" s="0" t="s">
        <v>755</v>
      </c>
      <c r="D614" s="0" t="s">
        <v>758</v>
      </c>
      <c r="E614" s="0" t="n">
        <v>21.7</v>
      </c>
    </row>
    <row r="615" customFormat="false" ht="15" hidden="false" customHeight="false" outlineLevel="0" collapsed="false">
      <c r="A615" s="0" t="n">
        <v>766</v>
      </c>
      <c r="B615" s="0" t="s">
        <v>1374</v>
      </c>
      <c r="C615" s="0" t="s">
        <v>755</v>
      </c>
      <c r="D615" s="0" t="s">
        <v>758</v>
      </c>
      <c r="E615" s="0" t="n">
        <v>21.7</v>
      </c>
    </row>
    <row r="616" customFormat="false" ht="15" hidden="false" customHeight="false" outlineLevel="0" collapsed="false">
      <c r="A616" s="0" t="n">
        <v>791</v>
      </c>
      <c r="B616" s="0" t="s">
        <v>1375</v>
      </c>
      <c r="C616" s="0" t="s">
        <v>755</v>
      </c>
      <c r="D616" s="0" t="s">
        <v>758</v>
      </c>
      <c r="E616" s="0" t="n">
        <v>21.7</v>
      </c>
    </row>
    <row r="617" customFormat="false" ht="15" hidden="false" customHeight="false" outlineLevel="0" collapsed="false">
      <c r="A617" s="0" t="n">
        <v>767</v>
      </c>
      <c r="B617" s="0" t="s">
        <v>1376</v>
      </c>
      <c r="C617" s="0" t="s">
        <v>755</v>
      </c>
      <c r="D617" s="0" t="s">
        <v>758</v>
      </c>
      <c r="E617" s="0" t="n">
        <v>21.7</v>
      </c>
    </row>
    <row r="618" customFormat="false" ht="15" hidden="false" customHeight="false" outlineLevel="0" collapsed="false">
      <c r="A618" s="0" t="n">
        <v>768</v>
      </c>
      <c r="B618" s="0" t="s">
        <v>1377</v>
      </c>
      <c r="C618" s="0" t="s">
        <v>755</v>
      </c>
      <c r="D618" s="0" t="s">
        <v>758</v>
      </c>
      <c r="E618" s="0" t="n">
        <v>17.04</v>
      </c>
    </row>
    <row r="619" customFormat="false" ht="15" hidden="false" customHeight="false" outlineLevel="0" collapsed="false">
      <c r="A619" s="0" t="n">
        <v>789</v>
      </c>
      <c r="B619" s="0" t="s">
        <v>1378</v>
      </c>
      <c r="C619" s="0" t="s">
        <v>755</v>
      </c>
      <c r="D619" s="0" t="s">
        <v>758</v>
      </c>
      <c r="E619" s="0" t="n">
        <v>16.68</v>
      </c>
    </row>
    <row r="620" customFormat="false" ht="15" hidden="false" customHeight="false" outlineLevel="0" collapsed="false">
      <c r="A620" s="0" t="n">
        <v>769</v>
      </c>
      <c r="B620" s="0" t="s">
        <v>1379</v>
      </c>
      <c r="C620" s="0" t="s">
        <v>755</v>
      </c>
      <c r="D620" s="0" t="s">
        <v>758</v>
      </c>
      <c r="E620" s="0" t="n">
        <v>17.04</v>
      </c>
    </row>
    <row r="621" customFormat="false" ht="15" hidden="false" customHeight="false" outlineLevel="0" collapsed="false">
      <c r="A621" s="0" t="n">
        <v>770</v>
      </c>
      <c r="B621" s="0" t="s">
        <v>1380</v>
      </c>
      <c r="C621" s="0" t="s">
        <v>755</v>
      </c>
      <c r="D621" s="0" t="s">
        <v>758</v>
      </c>
      <c r="E621" s="0" t="n">
        <v>6.01</v>
      </c>
    </row>
    <row r="622" customFormat="false" ht="15" hidden="false" customHeight="false" outlineLevel="0" collapsed="false">
      <c r="A622" s="0" t="n">
        <v>12394</v>
      </c>
      <c r="B622" s="0" t="s">
        <v>1381</v>
      </c>
      <c r="C622" s="0" t="s">
        <v>755</v>
      </c>
      <c r="D622" s="0" t="s">
        <v>758</v>
      </c>
      <c r="E622" s="0" t="n">
        <v>6.01</v>
      </c>
    </row>
    <row r="623" customFormat="false" ht="15" hidden="false" customHeight="false" outlineLevel="0" collapsed="false">
      <c r="A623" s="0" t="n">
        <v>764</v>
      </c>
      <c r="B623" s="0" t="s">
        <v>1382</v>
      </c>
      <c r="C623" s="0" t="s">
        <v>755</v>
      </c>
      <c r="D623" s="0" t="s">
        <v>758</v>
      </c>
      <c r="E623" s="0" t="n">
        <v>10.49</v>
      </c>
    </row>
    <row r="624" customFormat="false" ht="15" hidden="false" customHeight="false" outlineLevel="0" collapsed="false">
      <c r="A624" s="0" t="n">
        <v>765</v>
      </c>
      <c r="B624" s="0" t="s">
        <v>1383</v>
      </c>
      <c r="C624" s="0" t="s">
        <v>755</v>
      </c>
      <c r="D624" s="0" t="s">
        <v>758</v>
      </c>
      <c r="E624" s="0" t="n">
        <v>10.49</v>
      </c>
    </row>
    <row r="625" customFormat="false" ht="15" hidden="false" customHeight="false" outlineLevel="0" collapsed="false">
      <c r="A625" s="0" t="n">
        <v>787</v>
      </c>
      <c r="B625" s="0" t="s">
        <v>1384</v>
      </c>
      <c r="C625" s="0" t="s">
        <v>755</v>
      </c>
      <c r="D625" s="0" t="s">
        <v>758</v>
      </c>
      <c r="E625" s="0" t="n">
        <v>46.86</v>
      </c>
    </row>
    <row r="626" customFormat="false" ht="15" hidden="false" customHeight="false" outlineLevel="0" collapsed="false">
      <c r="A626" s="0" t="n">
        <v>774</v>
      </c>
      <c r="B626" s="0" t="s">
        <v>1385</v>
      </c>
      <c r="C626" s="0" t="s">
        <v>755</v>
      </c>
      <c r="D626" s="0" t="s">
        <v>758</v>
      </c>
      <c r="E626" s="0" t="n">
        <v>46.86</v>
      </c>
    </row>
    <row r="627" customFormat="false" ht="15" hidden="false" customHeight="false" outlineLevel="0" collapsed="false">
      <c r="A627" s="0" t="n">
        <v>773</v>
      </c>
      <c r="B627" s="0" t="s">
        <v>1386</v>
      </c>
      <c r="C627" s="0" t="s">
        <v>755</v>
      </c>
      <c r="D627" s="0" t="s">
        <v>758</v>
      </c>
      <c r="E627" s="0" t="n">
        <v>46.86</v>
      </c>
    </row>
    <row r="628" customFormat="false" ht="15" hidden="false" customHeight="false" outlineLevel="0" collapsed="false">
      <c r="A628" s="0" t="n">
        <v>775</v>
      </c>
      <c r="B628" s="0" t="s">
        <v>1387</v>
      </c>
      <c r="C628" s="0" t="s">
        <v>755</v>
      </c>
      <c r="D628" s="0" t="s">
        <v>758</v>
      </c>
      <c r="E628" s="0" t="n">
        <v>46.86</v>
      </c>
    </row>
    <row r="629" customFormat="false" ht="15" hidden="false" customHeight="false" outlineLevel="0" collapsed="false">
      <c r="A629" s="0" t="n">
        <v>788</v>
      </c>
      <c r="B629" s="0" t="s">
        <v>1388</v>
      </c>
      <c r="C629" s="0" t="s">
        <v>755</v>
      </c>
      <c r="D629" s="0" t="s">
        <v>758</v>
      </c>
      <c r="E629" s="0" t="n">
        <v>29.12</v>
      </c>
    </row>
    <row r="630" customFormat="false" ht="15" hidden="false" customHeight="false" outlineLevel="0" collapsed="false">
      <c r="A630" s="0" t="n">
        <v>772</v>
      </c>
      <c r="B630" s="0" t="s">
        <v>1389</v>
      </c>
      <c r="C630" s="0" t="s">
        <v>755</v>
      </c>
      <c r="D630" s="0" t="s">
        <v>758</v>
      </c>
      <c r="E630" s="0" t="n">
        <v>29.12</v>
      </c>
    </row>
    <row r="631" customFormat="false" ht="15" hidden="false" customHeight="false" outlineLevel="0" collapsed="false">
      <c r="A631" s="0" t="n">
        <v>771</v>
      </c>
      <c r="B631" s="0" t="s">
        <v>1390</v>
      </c>
      <c r="C631" s="0" t="s">
        <v>755</v>
      </c>
      <c r="D631" s="0" t="s">
        <v>758</v>
      </c>
      <c r="E631" s="0" t="n">
        <v>29.12</v>
      </c>
    </row>
    <row r="632" customFormat="false" ht="15" hidden="false" customHeight="false" outlineLevel="0" collapsed="false">
      <c r="A632" s="0" t="n">
        <v>779</v>
      </c>
      <c r="B632" s="0" t="s">
        <v>1391</v>
      </c>
      <c r="C632" s="0" t="s">
        <v>755</v>
      </c>
      <c r="D632" s="0" t="s">
        <v>758</v>
      </c>
      <c r="E632" s="0" t="n">
        <v>7.24</v>
      </c>
    </row>
    <row r="633" customFormat="false" ht="15" hidden="false" customHeight="false" outlineLevel="0" collapsed="false">
      <c r="A633" s="0" t="n">
        <v>776</v>
      </c>
      <c r="B633" s="0" t="s">
        <v>1392</v>
      </c>
      <c r="C633" s="0" t="s">
        <v>755</v>
      </c>
      <c r="D633" s="0" t="s">
        <v>758</v>
      </c>
      <c r="E633" s="0" t="n">
        <v>69.08</v>
      </c>
    </row>
    <row r="634" customFormat="false" ht="15" hidden="false" customHeight="false" outlineLevel="0" collapsed="false">
      <c r="A634" s="0" t="n">
        <v>777</v>
      </c>
      <c r="B634" s="0" t="s">
        <v>1393</v>
      </c>
      <c r="C634" s="0" t="s">
        <v>755</v>
      </c>
      <c r="D634" s="0" t="s">
        <v>758</v>
      </c>
      <c r="E634" s="0" t="n">
        <v>67.15</v>
      </c>
    </row>
    <row r="635" customFormat="false" ht="15" hidden="false" customHeight="false" outlineLevel="0" collapsed="false">
      <c r="A635" s="0" t="n">
        <v>780</v>
      </c>
      <c r="B635" s="0" t="s">
        <v>1394</v>
      </c>
      <c r="C635" s="0" t="s">
        <v>755</v>
      </c>
      <c r="D635" s="0" t="s">
        <v>758</v>
      </c>
      <c r="E635" s="0" t="n">
        <v>67.49</v>
      </c>
    </row>
    <row r="636" customFormat="false" ht="15" hidden="false" customHeight="false" outlineLevel="0" collapsed="false">
      <c r="A636" s="0" t="n">
        <v>778</v>
      </c>
      <c r="B636" s="0" t="s">
        <v>1395</v>
      </c>
      <c r="C636" s="0" t="s">
        <v>755</v>
      </c>
      <c r="D636" s="0" t="s">
        <v>758</v>
      </c>
      <c r="E636" s="0" t="n">
        <v>69.08</v>
      </c>
    </row>
    <row r="637" customFormat="false" ht="15" hidden="false" customHeight="false" outlineLevel="0" collapsed="false">
      <c r="A637" s="0" t="n">
        <v>781</v>
      </c>
      <c r="B637" s="0" t="s">
        <v>1396</v>
      </c>
      <c r="C637" s="0" t="s">
        <v>755</v>
      </c>
      <c r="D637" s="0" t="s">
        <v>758</v>
      </c>
      <c r="E637" s="0" t="n">
        <v>127.63</v>
      </c>
    </row>
    <row r="638" customFormat="false" ht="15" hidden="false" customHeight="false" outlineLevel="0" collapsed="false">
      <c r="A638" s="0" t="n">
        <v>786</v>
      </c>
      <c r="B638" s="0" t="s">
        <v>1397</v>
      </c>
      <c r="C638" s="0" t="s">
        <v>755</v>
      </c>
      <c r="D638" s="0" t="s">
        <v>758</v>
      </c>
      <c r="E638" s="0" t="n">
        <v>127.63</v>
      </c>
    </row>
    <row r="639" customFormat="false" ht="15" hidden="false" customHeight="false" outlineLevel="0" collapsed="false">
      <c r="A639" s="0" t="n">
        <v>782</v>
      </c>
      <c r="B639" s="0" t="s">
        <v>1398</v>
      </c>
      <c r="C639" s="0" t="s">
        <v>755</v>
      </c>
      <c r="D639" s="0" t="s">
        <v>758</v>
      </c>
      <c r="E639" s="0" t="n">
        <v>127.63</v>
      </c>
    </row>
    <row r="640" customFormat="false" ht="15" hidden="false" customHeight="false" outlineLevel="0" collapsed="false">
      <c r="A640" s="0" t="n">
        <v>783</v>
      </c>
      <c r="B640" s="0" t="s">
        <v>1399</v>
      </c>
      <c r="C640" s="0" t="s">
        <v>755</v>
      </c>
      <c r="D640" s="0" t="s">
        <v>758</v>
      </c>
      <c r="E640" s="0" t="n">
        <v>349.3</v>
      </c>
    </row>
    <row r="641" customFormat="false" ht="15" hidden="false" customHeight="false" outlineLevel="0" collapsed="false">
      <c r="A641" s="0" t="n">
        <v>785</v>
      </c>
      <c r="B641" s="0" t="s">
        <v>1400</v>
      </c>
      <c r="C641" s="0" t="s">
        <v>755</v>
      </c>
      <c r="D641" s="0" t="s">
        <v>758</v>
      </c>
      <c r="E641" s="0" t="n">
        <v>369.07</v>
      </c>
    </row>
    <row r="642" customFormat="false" ht="15" hidden="false" customHeight="false" outlineLevel="0" collapsed="false">
      <c r="A642" s="0" t="n">
        <v>784</v>
      </c>
      <c r="B642" s="0" t="s">
        <v>1401</v>
      </c>
      <c r="C642" s="0" t="s">
        <v>755</v>
      </c>
      <c r="D642" s="0" t="s">
        <v>758</v>
      </c>
      <c r="E642" s="0" t="n">
        <v>395.92</v>
      </c>
    </row>
    <row r="643" customFormat="false" ht="15" hidden="false" customHeight="false" outlineLevel="0" collapsed="false">
      <c r="A643" s="0" t="n">
        <v>831</v>
      </c>
      <c r="B643" s="0" t="s">
        <v>1402</v>
      </c>
      <c r="C643" s="0" t="s">
        <v>755</v>
      </c>
      <c r="D643" s="0" t="s">
        <v>756</v>
      </c>
      <c r="E643" s="0" t="n">
        <v>116.55</v>
      </c>
    </row>
    <row r="644" customFormat="false" ht="15" hidden="false" customHeight="false" outlineLevel="0" collapsed="false">
      <c r="A644" s="0" t="n">
        <v>828</v>
      </c>
      <c r="B644" s="0" t="s">
        <v>1403</v>
      </c>
      <c r="C644" s="0" t="s">
        <v>755</v>
      </c>
      <c r="D644" s="0" t="s">
        <v>756</v>
      </c>
      <c r="E644" s="0" t="n">
        <v>0.67</v>
      </c>
    </row>
    <row r="645" customFormat="false" ht="15" hidden="false" customHeight="false" outlineLevel="0" collapsed="false">
      <c r="A645" s="0" t="n">
        <v>829</v>
      </c>
      <c r="B645" s="0" t="s">
        <v>1404</v>
      </c>
      <c r="C645" s="0" t="s">
        <v>755</v>
      </c>
      <c r="D645" s="0" t="s">
        <v>756</v>
      </c>
      <c r="E645" s="0" t="n">
        <v>1.41</v>
      </c>
    </row>
    <row r="646" customFormat="false" ht="15" hidden="false" customHeight="false" outlineLevel="0" collapsed="false">
      <c r="A646" s="0" t="n">
        <v>812</v>
      </c>
      <c r="B646" s="0" t="s">
        <v>1405</v>
      </c>
      <c r="C646" s="0" t="s">
        <v>755</v>
      </c>
      <c r="D646" s="0" t="s">
        <v>756</v>
      </c>
      <c r="E646" s="0" t="n">
        <v>3.06</v>
      </c>
    </row>
    <row r="647" customFormat="false" ht="15" hidden="false" customHeight="false" outlineLevel="0" collapsed="false">
      <c r="A647" s="0" t="n">
        <v>819</v>
      </c>
      <c r="B647" s="0" t="s">
        <v>1406</v>
      </c>
      <c r="C647" s="0" t="s">
        <v>755</v>
      </c>
      <c r="D647" s="0" t="s">
        <v>756</v>
      </c>
      <c r="E647" s="0" t="n">
        <v>5.03</v>
      </c>
    </row>
    <row r="648" customFormat="false" ht="15" hidden="false" customHeight="false" outlineLevel="0" collapsed="false">
      <c r="A648" s="0" t="n">
        <v>818</v>
      </c>
      <c r="B648" s="0" t="s">
        <v>1407</v>
      </c>
      <c r="C648" s="0" t="s">
        <v>755</v>
      </c>
      <c r="D648" s="0" t="s">
        <v>756</v>
      </c>
      <c r="E648" s="0" t="n">
        <v>8.46</v>
      </c>
    </row>
    <row r="649" customFormat="false" ht="15" hidden="false" customHeight="false" outlineLevel="0" collapsed="false">
      <c r="A649" s="0" t="n">
        <v>823</v>
      </c>
      <c r="B649" s="0" t="s">
        <v>1408</v>
      </c>
      <c r="C649" s="0" t="s">
        <v>755</v>
      </c>
      <c r="D649" s="0" t="s">
        <v>756</v>
      </c>
      <c r="E649" s="0" t="n">
        <v>25.5</v>
      </c>
    </row>
    <row r="650" customFormat="false" ht="15" hidden="false" customHeight="false" outlineLevel="0" collapsed="false">
      <c r="A650" s="0" t="n">
        <v>830</v>
      </c>
      <c r="B650" s="0" t="s">
        <v>1409</v>
      </c>
      <c r="C650" s="0" t="s">
        <v>755</v>
      </c>
      <c r="D650" s="0" t="s">
        <v>756</v>
      </c>
      <c r="E650" s="0" t="n">
        <v>21</v>
      </c>
    </row>
    <row r="651" customFormat="false" ht="15" hidden="false" customHeight="false" outlineLevel="0" collapsed="false">
      <c r="A651" s="0" t="n">
        <v>826</v>
      </c>
      <c r="B651" s="0" t="s">
        <v>1410</v>
      </c>
      <c r="C651" s="0" t="s">
        <v>755</v>
      </c>
      <c r="D651" s="0" t="s">
        <v>756</v>
      </c>
      <c r="E651" s="0" t="n">
        <v>65.36</v>
      </c>
    </row>
    <row r="652" customFormat="false" ht="15" hidden="false" customHeight="false" outlineLevel="0" collapsed="false">
      <c r="A652" s="0" t="n">
        <v>827</v>
      </c>
      <c r="B652" s="0" t="s">
        <v>1411</v>
      </c>
      <c r="C652" s="0" t="s">
        <v>755</v>
      </c>
      <c r="D652" s="0" t="s">
        <v>756</v>
      </c>
      <c r="E652" s="0" t="n">
        <v>55.22</v>
      </c>
    </row>
    <row r="653" customFormat="false" ht="15" hidden="false" customHeight="false" outlineLevel="0" collapsed="false">
      <c r="A653" s="0" t="n">
        <v>832</v>
      </c>
      <c r="B653" s="0" t="s">
        <v>1412</v>
      </c>
      <c r="C653" s="0" t="s">
        <v>755</v>
      </c>
      <c r="D653" s="0" t="s">
        <v>756</v>
      </c>
      <c r="E653" s="0" t="n">
        <v>3.82</v>
      </c>
    </row>
    <row r="654" customFormat="false" ht="15" hidden="false" customHeight="false" outlineLevel="0" collapsed="false">
      <c r="A654" s="0" t="n">
        <v>833</v>
      </c>
      <c r="B654" s="0" t="s">
        <v>1413</v>
      </c>
      <c r="C654" s="0" t="s">
        <v>755</v>
      </c>
      <c r="D654" s="0" t="s">
        <v>756</v>
      </c>
      <c r="E654" s="0" t="n">
        <v>5.41</v>
      </c>
    </row>
    <row r="655" customFormat="false" ht="15" hidden="false" customHeight="false" outlineLevel="0" collapsed="false">
      <c r="A655" s="0" t="n">
        <v>834</v>
      </c>
      <c r="B655" s="0" t="s">
        <v>1414</v>
      </c>
      <c r="C655" s="0" t="s">
        <v>755</v>
      </c>
      <c r="D655" s="0" t="s">
        <v>756</v>
      </c>
      <c r="E655" s="0" t="n">
        <v>5.94</v>
      </c>
    </row>
    <row r="656" customFormat="false" ht="15" hidden="false" customHeight="false" outlineLevel="0" collapsed="false">
      <c r="A656" s="0" t="n">
        <v>825</v>
      </c>
      <c r="B656" s="0" t="s">
        <v>1415</v>
      </c>
      <c r="C656" s="0" t="s">
        <v>755</v>
      </c>
      <c r="D656" s="0" t="s">
        <v>756</v>
      </c>
      <c r="E656" s="0" t="n">
        <v>6.63</v>
      </c>
    </row>
    <row r="657" customFormat="false" ht="15" hidden="false" customHeight="false" outlineLevel="0" collapsed="false">
      <c r="A657" s="0" t="n">
        <v>813</v>
      </c>
      <c r="B657" s="0" t="s">
        <v>1416</v>
      </c>
      <c r="C657" s="0" t="s">
        <v>755</v>
      </c>
      <c r="D657" s="0" t="s">
        <v>756</v>
      </c>
      <c r="E657" s="0" t="n">
        <v>6.51</v>
      </c>
    </row>
    <row r="658" customFormat="false" ht="15" hidden="false" customHeight="false" outlineLevel="0" collapsed="false">
      <c r="A658" s="0" t="n">
        <v>820</v>
      </c>
      <c r="B658" s="0" t="s">
        <v>1417</v>
      </c>
      <c r="C658" s="0" t="s">
        <v>755</v>
      </c>
      <c r="D658" s="0" t="s">
        <v>756</v>
      </c>
      <c r="E658" s="0" t="n">
        <v>8.27</v>
      </c>
    </row>
    <row r="659" customFormat="false" ht="15" hidden="false" customHeight="false" outlineLevel="0" collapsed="false">
      <c r="A659" s="0" t="n">
        <v>816</v>
      </c>
      <c r="B659" s="0" t="s">
        <v>1418</v>
      </c>
      <c r="C659" s="0" t="s">
        <v>755</v>
      </c>
      <c r="D659" s="0" t="s">
        <v>756</v>
      </c>
      <c r="E659" s="0" t="n">
        <v>14.07</v>
      </c>
    </row>
    <row r="660" customFormat="false" ht="15" hidden="false" customHeight="false" outlineLevel="0" collapsed="false">
      <c r="A660" s="0" t="n">
        <v>814</v>
      </c>
      <c r="B660" s="0" t="s">
        <v>1419</v>
      </c>
      <c r="C660" s="0" t="s">
        <v>755</v>
      </c>
      <c r="D660" s="0" t="s">
        <v>756</v>
      </c>
      <c r="E660" s="0" t="n">
        <v>17</v>
      </c>
    </row>
    <row r="661" customFormat="false" ht="15" hidden="false" customHeight="false" outlineLevel="0" collapsed="false">
      <c r="A661" s="0" t="n">
        <v>815</v>
      </c>
      <c r="B661" s="0" t="s">
        <v>1420</v>
      </c>
      <c r="C661" s="0" t="s">
        <v>755</v>
      </c>
      <c r="D661" s="0" t="s">
        <v>756</v>
      </c>
      <c r="E661" s="0" t="n">
        <v>18.37</v>
      </c>
    </row>
    <row r="662" customFormat="false" ht="15" hidden="false" customHeight="false" outlineLevel="0" collapsed="false">
      <c r="A662" s="0" t="n">
        <v>822</v>
      </c>
      <c r="B662" s="0" t="s">
        <v>1421</v>
      </c>
      <c r="C662" s="0" t="s">
        <v>755</v>
      </c>
      <c r="D662" s="0" t="s">
        <v>756</v>
      </c>
      <c r="E662" s="0" t="n">
        <v>22.38</v>
      </c>
    </row>
    <row r="663" customFormat="false" ht="15" hidden="false" customHeight="false" outlineLevel="0" collapsed="false">
      <c r="A663" s="0" t="n">
        <v>821</v>
      </c>
      <c r="B663" s="0" t="s">
        <v>1422</v>
      </c>
      <c r="C663" s="0" t="s">
        <v>755</v>
      </c>
      <c r="D663" s="0" t="s">
        <v>756</v>
      </c>
      <c r="E663" s="0" t="n">
        <v>26.16</v>
      </c>
    </row>
    <row r="664" customFormat="false" ht="15" hidden="false" customHeight="false" outlineLevel="0" collapsed="false">
      <c r="A664" s="0" t="n">
        <v>817</v>
      </c>
      <c r="B664" s="0" t="s">
        <v>1423</v>
      </c>
      <c r="C664" s="0" t="s">
        <v>755</v>
      </c>
      <c r="D664" s="0" t="s">
        <v>756</v>
      </c>
      <c r="E664" s="0" t="n">
        <v>31.1</v>
      </c>
    </row>
    <row r="665" customFormat="false" ht="15" hidden="false" customHeight="false" outlineLevel="0" collapsed="false">
      <c r="A665" s="0" t="n">
        <v>20086</v>
      </c>
      <c r="B665" s="0" t="s">
        <v>1424</v>
      </c>
      <c r="C665" s="0" t="s">
        <v>755</v>
      </c>
      <c r="D665" s="0" t="s">
        <v>756</v>
      </c>
      <c r="E665" s="0" t="n">
        <v>2.9</v>
      </c>
    </row>
    <row r="666" customFormat="false" ht="15" hidden="false" customHeight="false" outlineLevel="0" collapsed="false">
      <c r="A666" s="0" t="n">
        <v>39191</v>
      </c>
      <c r="B666" s="0" t="s">
        <v>1425</v>
      </c>
      <c r="C666" s="0" t="s">
        <v>755</v>
      </c>
      <c r="D666" s="0" t="s">
        <v>756</v>
      </c>
      <c r="E666" s="0" t="n">
        <v>16.33</v>
      </c>
    </row>
    <row r="667" customFormat="false" ht="15" hidden="false" customHeight="false" outlineLevel="0" collapsed="false">
      <c r="A667" s="0" t="n">
        <v>39190</v>
      </c>
      <c r="B667" s="0" t="s">
        <v>1426</v>
      </c>
      <c r="C667" s="0" t="s">
        <v>755</v>
      </c>
      <c r="D667" s="0" t="s">
        <v>756</v>
      </c>
      <c r="E667" s="0" t="n">
        <v>17.06</v>
      </c>
    </row>
    <row r="668" customFormat="false" ht="15" hidden="false" customHeight="false" outlineLevel="0" collapsed="false">
      <c r="A668" s="0" t="n">
        <v>39189</v>
      </c>
      <c r="B668" s="0" t="s">
        <v>1427</v>
      </c>
      <c r="C668" s="0" t="s">
        <v>755</v>
      </c>
      <c r="D668" s="0" t="s">
        <v>756</v>
      </c>
      <c r="E668" s="0" t="n">
        <v>18.05</v>
      </c>
    </row>
    <row r="669" customFormat="false" ht="15" hidden="false" customHeight="false" outlineLevel="0" collapsed="false">
      <c r="A669" s="0" t="n">
        <v>39186</v>
      </c>
      <c r="B669" s="0" t="s">
        <v>1428</v>
      </c>
      <c r="C669" s="0" t="s">
        <v>755</v>
      </c>
      <c r="D669" s="0" t="s">
        <v>756</v>
      </c>
      <c r="E669" s="0" t="n">
        <v>16.15</v>
      </c>
    </row>
    <row r="670" customFormat="false" ht="15" hidden="false" customHeight="false" outlineLevel="0" collapsed="false">
      <c r="A670" s="0" t="n">
        <v>39188</v>
      </c>
      <c r="B670" s="0" t="s">
        <v>1429</v>
      </c>
      <c r="C670" s="0" t="s">
        <v>755</v>
      </c>
      <c r="D670" s="0" t="s">
        <v>756</v>
      </c>
      <c r="E670" s="0" t="n">
        <v>13.29</v>
      </c>
    </row>
    <row r="671" customFormat="false" ht="15" hidden="false" customHeight="false" outlineLevel="0" collapsed="false">
      <c r="A671" s="0" t="n">
        <v>39187</v>
      </c>
      <c r="B671" s="0" t="s">
        <v>1430</v>
      </c>
      <c r="C671" s="0" t="s">
        <v>755</v>
      </c>
      <c r="D671" s="0" t="s">
        <v>756</v>
      </c>
      <c r="E671" s="0" t="n">
        <v>13.93</v>
      </c>
    </row>
    <row r="672" customFormat="false" ht="15" hidden="false" customHeight="false" outlineLevel="0" collapsed="false">
      <c r="A672" s="0" t="n">
        <v>39184</v>
      </c>
      <c r="B672" s="0" t="s">
        <v>1431</v>
      </c>
      <c r="C672" s="0" t="s">
        <v>755</v>
      </c>
      <c r="D672" s="0" t="s">
        <v>756</v>
      </c>
      <c r="E672" s="0" t="n">
        <v>5.24</v>
      </c>
    </row>
    <row r="673" customFormat="false" ht="15" hidden="false" customHeight="false" outlineLevel="0" collapsed="false">
      <c r="A673" s="0" t="n">
        <v>39185</v>
      </c>
      <c r="B673" s="0" t="s">
        <v>1432</v>
      </c>
      <c r="C673" s="0" t="s">
        <v>755</v>
      </c>
      <c r="D673" s="0" t="s">
        <v>756</v>
      </c>
      <c r="E673" s="0" t="n">
        <v>4.78</v>
      </c>
    </row>
    <row r="674" customFormat="false" ht="15" hidden="false" customHeight="false" outlineLevel="0" collapsed="false">
      <c r="A674" s="0" t="n">
        <v>39198</v>
      </c>
      <c r="B674" s="0" t="s">
        <v>1433</v>
      </c>
      <c r="C674" s="0" t="s">
        <v>755</v>
      </c>
      <c r="D674" s="0" t="s">
        <v>756</v>
      </c>
      <c r="E674" s="0" t="n">
        <v>53.57</v>
      </c>
    </row>
    <row r="675" customFormat="false" ht="15" hidden="false" customHeight="false" outlineLevel="0" collapsed="false">
      <c r="A675" s="0" t="n">
        <v>39197</v>
      </c>
      <c r="B675" s="0" t="s">
        <v>1434</v>
      </c>
      <c r="C675" s="0" t="s">
        <v>755</v>
      </c>
      <c r="D675" s="0" t="s">
        <v>756</v>
      </c>
      <c r="E675" s="0" t="n">
        <v>55.96</v>
      </c>
    </row>
    <row r="676" customFormat="false" ht="15" hidden="false" customHeight="false" outlineLevel="0" collapsed="false">
      <c r="A676" s="0" t="n">
        <v>39196</v>
      </c>
      <c r="B676" s="0" t="s">
        <v>1435</v>
      </c>
      <c r="C676" s="0" t="s">
        <v>755</v>
      </c>
      <c r="D676" s="0" t="s">
        <v>756</v>
      </c>
      <c r="E676" s="0" t="n">
        <v>57.71</v>
      </c>
    </row>
    <row r="677" customFormat="false" ht="15" hidden="false" customHeight="false" outlineLevel="0" collapsed="false">
      <c r="A677" s="0" t="n">
        <v>39199</v>
      </c>
      <c r="B677" s="0" t="s">
        <v>1436</v>
      </c>
      <c r="C677" s="0" t="s">
        <v>755</v>
      </c>
      <c r="D677" s="0" t="s">
        <v>756</v>
      </c>
      <c r="E677" s="0" t="n">
        <v>51.55</v>
      </c>
    </row>
    <row r="678" customFormat="false" ht="15" hidden="false" customHeight="false" outlineLevel="0" collapsed="false">
      <c r="A678" s="0" t="n">
        <v>39195</v>
      </c>
      <c r="B678" s="0" t="s">
        <v>1437</v>
      </c>
      <c r="C678" s="0" t="s">
        <v>755</v>
      </c>
      <c r="D678" s="0" t="s">
        <v>756</v>
      </c>
      <c r="E678" s="0" t="n">
        <v>29.76</v>
      </c>
    </row>
    <row r="679" customFormat="false" ht="15" hidden="false" customHeight="false" outlineLevel="0" collapsed="false">
      <c r="A679" s="0" t="n">
        <v>39194</v>
      </c>
      <c r="B679" s="0" t="s">
        <v>1438</v>
      </c>
      <c r="C679" s="0" t="s">
        <v>755</v>
      </c>
      <c r="D679" s="0" t="s">
        <v>756</v>
      </c>
      <c r="E679" s="0" t="n">
        <v>31.84</v>
      </c>
    </row>
    <row r="680" customFormat="false" ht="15" hidden="false" customHeight="false" outlineLevel="0" collapsed="false">
      <c r="A680" s="0" t="n">
        <v>39193</v>
      </c>
      <c r="B680" s="0" t="s">
        <v>1439</v>
      </c>
      <c r="C680" s="0" t="s">
        <v>755</v>
      </c>
      <c r="D680" s="0" t="s">
        <v>756</v>
      </c>
      <c r="E680" s="0" t="n">
        <v>34.9</v>
      </c>
    </row>
    <row r="681" customFormat="false" ht="15" hidden="false" customHeight="false" outlineLevel="0" collapsed="false">
      <c r="A681" s="0" t="n">
        <v>39192</v>
      </c>
      <c r="B681" s="0" t="s">
        <v>1440</v>
      </c>
      <c r="C681" s="0" t="s">
        <v>755</v>
      </c>
      <c r="D681" s="0" t="s">
        <v>756</v>
      </c>
      <c r="E681" s="0" t="n">
        <v>36.3</v>
      </c>
    </row>
    <row r="682" customFormat="false" ht="15" hidden="false" customHeight="false" outlineLevel="0" collapsed="false">
      <c r="A682" s="0" t="n">
        <v>39920</v>
      </c>
      <c r="B682" s="0" t="s">
        <v>1441</v>
      </c>
      <c r="C682" s="0" t="s">
        <v>755</v>
      </c>
      <c r="D682" s="0" t="s">
        <v>756</v>
      </c>
      <c r="E682" s="0" t="n">
        <v>4.39</v>
      </c>
    </row>
    <row r="683" customFormat="false" ht="15" hidden="false" customHeight="false" outlineLevel="0" collapsed="false">
      <c r="A683" s="0" t="n">
        <v>39201</v>
      </c>
      <c r="B683" s="0" t="s">
        <v>1442</v>
      </c>
      <c r="C683" s="0" t="s">
        <v>755</v>
      </c>
      <c r="D683" s="0" t="s">
        <v>756</v>
      </c>
      <c r="E683" s="0" t="n">
        <v>64.05</v>
      </c>
    </row>
    <row r="684" customFormat="false" ht="15" hidden="false" customHeight="false" outlineLevel="0" collapsed="false">
      <c r="A684" s="0" t="n">
        <v>39200</v>
      </c>
      <c r="B684" s="0" t="s">
        <v>1443</v>
      </c>
      <c r="C684" s="0" t="s">
        <v>755</v>
      </c>
      <c r="D684" s="0" t="s">
        <v>756</v>
      </c>
      <c r="E684" s="0" t="n">
        <v>64.56</v>
      </c>
    </row>
    <row r="685" customFormat="false" ht="15" hidden="false" customHeight="false" outlineLevel="0" collapsed="false">
      <c r="A685" s="0" t="n">
        <v>39203</v>
      </c>
      <c r="B685" s="0" t="s">
        <v>1444</v>
      </c>
      <c r="C685" s="0" t="s">
        <v>755</v>
      </c>
      <c r="D685" s="0" t="s">
        <v>756</v>
      </c>
      <c r="E685" s="0" t="n">
        <v>52.13</v>
      </c>
    </row>
    <row r="686" customFormat="false" ht="15" hidden="false" customHeight="false" outlineLevel="0" collapsed="false">
      <c r="A686" s="0" t="n">
        <v>39202</v>
      </c>
      <c r="B686" s="0" t="s">
        <v>1445</v>
      </c>
      <c r="C686" s="0" t="s">
        <v>755</v>
      </c>
      <c r="D686" s="0" t="s">
        <v>756</v>
      </c>
      <c r="E686" s="0" t="n">
        <v>61.24</v>
      </c>
    </row>
    <row r="687" customFormat="false" ht="15" hidden="false" customHeight="false" outlineLevel="0" collapsed="false">
      <c r="A687" s="0" t="n">
        <v>39205</v>
      </c>
      <c r="B687" s="0" t="s">
        <v>1446</v>
      </c>
      <c r="C687" s="0" t="s">
        <v>755</v>
      </c>
      <c r="D687" s="0" t="s">
        <v>756</v>
      </c>
      <c r="E687" s="0" t="n">
        <v>102.17</v>
      </c>
    </row>
    <row r="688" customFormat="false" ht="15" hidden="false" customHeight="false" outlineLevel="0" collapsed="false">
      <c r="A688" s="0" t="n">
        <v>39204</v>
      </c>
      <c r="B688" s="0" t="s">
        <v>1447</v>
      </c>
      <c r="C688" s="0" t="s">
        <v>755</v>
      </c>
      <c r="D688" s="0" t="s">
        <v>756</v>
      </c>
      <c r="E688" s="0" t="n">
        <v>104.64</v>
      </c>
    </row>
    <row r="689" customFormat="false" ht="15" hidden="false" customHeight="false" outlineLevel="0" collapsed="false">
      <c r="A689" s="0" t="n">
        <v>39206</v>
      </c>
      <c r="B689" s="0" t="s">
        <v>1448</v>
      </c>
      <c r="C689" s="0" t="s">
        <v>755</v>
      </c>
      <c r="D689" s="0" t="s">
        <v>756</v>
      </c>
      <c r="E689" s="0" t="n">
        <v>99.27</v>
      </c>
    </row>
    <row r="690" customFormat="false" ht="15" hidden="false" customHeight="false" outlineLevel="0" collapsed="false">
      <c r="A690" s="0" t="n">
        <v>797</v>
      </c>
      <c r="B690" s="0" t="s">
        <v>1449</v>
      </c>
      <c r="C690" s="0" t="s">
        <v>755</v>
      </c>
      <c r="D690" s="0" t="s">
        <v>756</v>
      </c>
      <c r="E690" s="0" t="n">
        <v>12.16</v>
      </c>
    </row>
    <row r="691" customFormat="false" ht="15" hidden="false" customHeight="false" outlineLevel="0" collapsed="false">
      <c r="A691" s="0" t="n">
        <v>798</v>
      </c>
      <c r="B691" s="0" t="s">
        <v>1450</v>
      </c>
      <c r="C691" s="0" t="s">
        <v>755</v>
      </c>
      <c r="D691" s="0" t="s">
        <v>756</v>
      </c>
      <c r="E691" s="0" t="n">
        <v>1.67</v>
      </c>
    </row>
    <row r="692" customFormat="false" ht="15" hidden="false" customHeight="false" outlineLevel="0" collapsed="false">
      <c r="A692" s="0" t="n">
        <v>796</v>
      </c>
      <c r="B692" s="0" t="s">
        <v>1451</v>
      </c>
      <c r="C692" s="0" t="s">
        <v>755</v>
      </c>
      <c r="D692" s="0" t="s">
        <v>756</v>
      </c>
      <c r="E692" s="0" t="n">
        <v>11.65</v>
      </c>
    </row>
    <row r="693" customFormat="false" ht="15" hidden="false" customHeight="false" outlineLevel="0" collapsed="false">
      <c r="A693" s="0" t="n">
        <v>799</v>
      </c>
      <c r="B693" s="0" t="s">
        <v>1452</v>
      </c>
      <c r="C693" s="0" t="s">
        <v>755</v>
      </c>
      <c r="D693" s="0" t="s">
        <v>756</v>
      </c>
      <c r="E693" s="0" t="n">
        <v>5.48</v>
      </c>
    </row>
    <row r="694" customFormat="false" ht="15" hidden="false" customHeight="false" outlineLevel="0" collapsed="false">
      <c r="A694" s="0" t="n">
        <v>792</v>
      </c>
      <c r="B694" s="0" t="s">
        <v>1453</v>
      </c>
      <c r="C694" s="0" t="s">
        <v>755</v>
      </c>
      <c r="D694" s="0" t="s">
        <v>756</v>
      </c>
      <c r="E694" s="0" t="n">
        <v>5.57</v>
      </c>
    </row>
    <row r="695" customFormat="false" ht="15" hidden="false" customHeight="false" outlineLevel="0" collapsed="false">
      <c r="A695" s="0" t="n">
        <v>804</v>
      </c>
      <c r="B695" s="0" t="s">
        <v>1454</v>
      </c>
      <c r="C695" s="0" t="s">
        <v>755</v>
      </c>
      <c r="D695" s="0" t="s">
        <v>756</v>
      </c>
      <c r="E695" s="0" t="n">
        <v>27.62</v>
      </c>
    </row>
    <row r="696" customFormat="false" ht="15" hidden="false" customHeight="false" outlineLevel="0" collapsed="false">
      <c r="A696" s="0" t="n">
        <v>793</v>
      </c>
      <c r="B696" s="0" t="s">
        <v>1455</v>
      </c>
      <c r="C696" s="0" t="s">
        <v>755</v>
      </c>
      <c r="D696" s="0" t="s">
        <v>756</v>
      </c>
      <c r="E696" s="0" t="n">
        <v>11.86</v>
      </c>
    </row>
    <row r="697" customFormat="false" ht="15" hidden="false" customHeight="false" outlineLevel="0" collapsed="false">
      <c r="A697" s="0" t="n">
        <v>801</v>
      </c>
      <c r="B697" s="0" t="s">
        <v>1456</v>
      </c>
      <c r="C697" s="0" t="s">
        <v>755</v>
      </c>
      <c r="D697" s="0" t="s">
        <v>756</v>
      </c>
      <c r="E697" s="0" t="n">
        <v>8.46</v>
      </c>
    </row>
    <row r="698" customFormat="false" ht="15" hidden="false" customHeight="false" outlineLevel="0" collapsed="false">
      <c r="A698" s="0" t="n">
        <v>794</v>
      </c>
      <c r="B698" s="0" t="s">
        <v>1457</v>
      </c>
      <c r="C698" s="0" t="s">
        <v>755</v>
      </c>
      <c r="D698" s="0" t="s">
        <v>756</v>
      </c>
      <c r="E698" s="0" t="n">
        <v>8.73</v>
      </c>
    </row>
    <row r="699" customFormat="false" ht="15" hidden="false" customHeight="false" outlineLevel="0" collapsed="false">
      <c r="A699" s="0" t="n">
        <v>802</v>
      </c>
      <c r="B699" s="0" t="s">
        <v>1458</v>
      </c>
      <c r="C699" s="0" t="s">
        <v>755</v>
      </c>
      <c r="D699" s="0" t="s">
        <v>756</v>
      </c>
      <c r="E699" s="0" t="n">
        <v>24.36</v>
      </c>
    </row>
    <row r="700" customFormat="false" ht="15" hidden="false" customHeight="false" outlineLevel="0" collapsed="false">
      <c r="A700" s="0" t="n">
        <v>803</v>
      </c>
      <c r="B700" s="0" t="s">
        <v>1459</v>
      </c>
      <c r="C700" s="0" t="s">
        <v>755</v>
      </c>
      <c r="D700" s="0" t="s">
        <v>756</v>
      </c>
      <c r="E700" s="0" t="n">
        <v>21.25</v>
      </c>
    </row>
    <row r="701" customFormat="false" ht="15" hidden="false" customHeight="false" outlineLevel="0" collapsed="false">
      <c r="A701" s="0" t="n">
        <v>38001</v>
      </c>
      <c r="B701" s="0" t="s">
        <v>1460</v>
      </c>
      <c r="C701" s="0" t="s">
        <v>755</v>
      </c>
      <c r="D701" s="0" t="s">
        <v>758</v>
      </c>
      <c r="E701" s="0" t="n">
        <v>0.93</v>
      </c>
    </row>
    <row r="702" customFormat="false" ht="15" hidden="false" customHeight="false" outlineLevel="0" collapsed="false">
      <c r="A702" s="0" t="n">
        <v>38002</v>
      </c>
      <c r="B702" s="0" t="s">
        <v>1461</v>
      </c>
      <c r="C702" s="0" t="s">
        <v>755</v>
      </c>
      <c r="D702" s="0" t="s">
        <v>758</v>
      </c>
      <c r="E702" s="0" t="n">
        <v>1.72</v>
      </c>
    </row>
    <row r="703" customFormat="false" ht="15" hidden="false" customHeight="false" outlineLevel="0" collapsed="false">
      <c r="A703" s="0" t="n">
        <v>38003</v>
      </c>
      <c r="B703" s="0" t="s">
        <v>1462</v>
      </c>
      <c r="C703" s="0" t="s">
        <v>755</v>
      </c>
      <c r="D703" s="0" t="s">
        <v>758</v>
      </c>
      <c r="E703" s="0" t="n">
        <v>20.68</v>
      </c>
    </row>
    <row r="704" customFormat="false" ht="15" hidden="false" customHeight="false" outlineLevel="0" collapsed="false">
      <c r="A704" s="0" t="n">
        <v>38004</v>
      </c>
      <c r="B704" s="0" t="s">
        <v>1463</v>
      </c>
      <c r="C704" s="0" t="s">
        <v>755</v>
      </c>
      <c r="D704" s="0" t="s">
        <v>758</v>
      </c>
      <c r="E704" s="0" t="n">
        <v>27.65</v>
      </c>
    </row>
    <row r="705" customFormat="false" ht="15" hidden="false" customHeight="false" outlineLevel="0" collapsed="false">
      <c r="A705" s="0" t="n">
        <v>36327</v>
      </c>
      <c r="B705" s="0" t="s">
        <v>1464</v>
      </c>
      <c r="C705" s="0" t="s">
        <v>755</v>
      </c>
      <c r="D705" s="0" t="s">
        <v>758</v>
      </c>
      <c r="E705" s="0" t="n">
        <v>2.7</v>
      </c>
    </row>
    <row r="706" customFormat="false" ht="15" hidden="false" customHeight="false" outlineLevel="0" collapsed="false">
      <c r="A706" s="0" t="n">
        <v>38992</v>
      </c>
      <c r="B706" s="0" t="s">
        <v>1465</v>
      </c>
      <c r="C706" s="0" t="s">
        <v>755</v>
      </c>
      <c r="D706" s="0" t="s">
        <v>758</v>
      </c>
      <c r="E706" s="0" t="n">
        <v>4.32</v>
      </c>
    </row>
    <row r="707" customFormat="false" ht="15" hidden="false" customHeight="false" outlineLevel="0" collapsed="false">
      <c r="A707" s="0" t="n">
        <v>38993</v>
      </c>
      <c r="B707" s="0" t="s">
        <v>1466</v>
      </c>
      <c r="C707" s="0" t="s">
        <v>755</v>
      </c>
      <c r="D707" s="0" t="s">
        <v>758</v>
      </c>
      <c r="E707" s="0" t="n">
        <v>12.33</v>
      </c>
    </row>
    <row r="708" customFormat="false" ht="15" hidden="false" customHeight="false" outlineLevel="0" collapsed="false">
      <c r="A708" s="0" t="n">
        <v>38418</v>
      </c>
      <c r="B708" s="0" t="s">
        <v>1467</v>
      </c>
      <c r="C708" s="0" t="s">
        <v>755</v>
      </c>
      <c r="D708" s="0" t="s">
        <v>756</v>
      </c>
      <c r="E708" s="0" t="n">
        <v>8.42</v>
      </c>
    </row>
    <row r="709" customFormat="false" ht="15" hidden="false" customHeight="false" outlineLevel="0" collapsed="false">
      <c r="A709" s="0" t="n">
        <v>39178</v>
      </c>
      <c r="B709" s="0" t="s">
        <v>1468</v>
      </c>
      <c r="C709" s="0" t="s">
        <v>755</v>
      </c>
      <c r="D709" s="0" t="s">
        <v>756</v>
      </c>
      <c r="E709" s="0" t="n">
        <v>1.76</v>
      </c>
    </row>
    <row r="710" customFormat="false" ht="15" hidden="false" customHeight="false" outlineLevel="0" collapsed="false">
      <c r="A710" s="0" t="n">
        <v>39177</v>
      </c>
      <c r="B710" s="0" t="s">
        <v>1469</v>
      </c>
      <c r="C710" s="0" t="s">
        <v>755</v>
      </c>
      <c r="D710" s="0" t="s">
        <v>756</v>
      </c>
      <c r="E710" s="0" t="n">
        <v>1.59</v>
      </c>
    </row>
    <row r="711" customFormat="false" ht="15" hidden="false" customHeight="false" outlineLevel="0" collapsed="false">
      <c r="A711" s="0" t="n">
        <v>39174</v>
      </c>
      <c r="B711" s="0" t="s">
        <v>1470</v>
      </c>
      <c r="C711" s="0" t="s">
        <v>755</v>
      </c>
      <c r="D711" s="0" t="s">
        <v>756</v>
      </c>
      <c r="E711" s="0" t="n">
        <v>0.79</v>
      </c>
    </row>
    <row r="712" customFormat="false" ht="15" hidden="false" customHeight="false" outlineLevel="0" collapsed="false">
      <c r="A712" s="0" t="n">
        <v>39176</v>
      </c>
      <c r="B712" s="0" t="s">
        <v>1471</v>
      </c>
      <c r="C712" s="0" t="s">
        <v>755</v>
      </c>
      <c r="D712" s="0" t="s">
        <v>756</v>
      </c>
      <c r="E712" s="0" t="n">
        <v>1.04</v>
      </c>
    </row>
    <row r="713" customFormat="false" ht="15" hidden="false" customHeight="false" outlineLevel="0" collapsed="false">
      <c r="A713" s="0" t="n">
        <v>39180</v>
      </c>
      <c r="B713" s="0" t="s">
        <v>1472</v>
      </c>
      <c r="C713" s="0" t="s">
        <v>755</v>
      </c>
      <c r="D713" s="0" t="s">
        <v>756</v>
      </c>
      <c r="E713" s="0" t="n">
        <v>4.79</v>
      </c>
    </row>
    <row r="714" customFormat="false" ht="15" hidden="false" customHeight="false" outlineLevel="0" collapsed="false">
      <c r="A714" s="0" t="n">
        <v>39179</v>
      </c>
      <c r="B714" s="0" t="s">
        <v>1473</v>
      </c>
      <c r="C714" s="0" t="s">
        <v>755</v>
      </c>
      <c r="D714" s="0" t="s">
        <v>756</v>
      </c>
      <c r="E714" s="0" t="n">
        <v>4.24</v>
      </c>
    </row>
    <row r="715" customFormat="false" ht="15" hidden="false" customHeight="false" outlineLevel="0" collapsed="false">
      <c r="A715" s="0" t="n">
        <v>39175</v>
      </c>
      <c r="B715" s="0" t="s">
        <v>1474</v>
      </c>
      <c r="C715" s="0" t="s">
        <v>755</v>
      </c>
      <c r="D715" s="0" t="s">
        <v>756</v>
      </c>
      <c r="E715" s="0" t="n">
        <v>0.97</v>
      </c>
    </row>
    <row r="716" customFormat="false" ht="15" hidden="false" customHeight="false" outlineLevel="0" collapsed="false">
      <c r="A716" s="0" t="n">
        <v>39217</v>
      </c>
      <c r="B716" s="0" t="s">
        <v>1475</v>
      </c>
      <c r="C716" s="0" t="s">
        <v>755</v>
      </c>
      <c r="D716" s="0" t="s">
        <v>756</v>
      </c>
      <c r="E716" s="0" t="n">
        <v>0.75</v>
      </c>
    </row>
    <row r="717" customFormat="false" ht="15" hidden="false" customHeight="false" outlineLevel="0" collapsed="false">
      <c r="A717" s="0" t="n">
        <v>39181</v>
      </c>
      <c r="B717" s="0" t="s">
        <v>1476</v>
      </c>
      <c r="C717" s="0" t="s">
        <v>755</v>
      </c>
      <c r="D717" s="0" t="s">
        <v>756</v>
      </c>
      <c r="E717" s="0" t="n">
        <v>6.43</v>
      </c>
    </row>
    <row r="718" customFormat="false" ht="15" hidden="false" customHeight="false" outlineLevel="0" collapsed="false">
      <c r="A718" s="0" t="n">
        <v>39182</v>
      </c>
      <c r="B718" s="0" t="s">
        <v>1477</v>
      </c>
      <c r="C718" s="0" t="s">
        <v>755</v>
      </c>
      <c r="D718" s="0" t="s">
        <v>756</v>
      </c>
      <c r="E718" s="0" t="n">
        <v>9.04</v>
      </c>
    </row>
    <row r="719" customFormat="false" ht="15" hidden="false" customHeight="false" outlineLevel="0" collapsed="false">
      <c r="A719" s="0" t="n">
        <v>12616</v>
      </c>
      <c r="B719" s="0" t="s">
        <v>1478</v>
      </c>
      <c r="C719" s="0" t="s">
        <v>755</v>
      </c>
      <c r="D719" s="0" t="s">
        <v>758</v>
      </c>
      <c r="E719" s="0" t="n">
        <v>6.77</v>
      </c>
    </row>
    <row r="720" customFormat="false" ht="15" hidden="false" customHeight="false" outlineLevel="0" collapsed="false">
      <c r="A720" s="0" t="n">
        <v>1049</v>
      </c>
      <c r="B720" s="0" t="s">
        <v>1479</v>
      </c>
      <c r="C720" s="0" t="s">
        <v>755</v>
      </c>
      <c r="D720" s="0" t="s">
        <v>756</v>
      </c>
      <c r="E720" s="0" t="n">
        <v>7.57</v>
      </c>
    </row>
    <row r="721" customFormat="false" ht="15" hidden="false" customHeight="false" outlineLevel="0" collapsed="false">
      <c r="A721" s="0" t="n">
        <v>1099</v>
      </c>
      <c r="B721" s="0" t="s">
        <v>1480</v>
      </c>
      <c r="C721" s="0" t="s">
        <v>755</v>
      </c>
      <c r="D721" s="0" t="s">
        <v>756</v>
      </c>
      <c r="E721" s="0" t="n">
        <v>5.79</v>
      </c>
    </row>
    <row r="722" customFormat="false" ht="15" hidden="false" customHeight="false" outlineLevel="0" collapsed="false">
      <c r="A722" s="0" t="n">
        <v>39678</v>
      </c>
      <c r="B722" s="0" t="s">
        <v>1481</v>
      </c>
      <c r="C722" s="0" t="s">
        <v>755</v>
      </c>
      <c r="D722" s="0" t="s">
        <v>756</v>
      </c>
      <c r="E722" s="0" t="n">
        <v>2.33</v>
      </c>
    </row>
    <row r="723" customFormat="false" ht="15" hidden="false" customHeight="false" outlineLevel="0" collapsed="false">
      <c r="A723" s="0" t="n">
        <v>1050</v>
      </c>
      <c r="B723" s="0" t="s">
        <v>1482</v>
      </c>
      <c r="C723" s="0" t="s">
        <v>755</v>
      </c>
      <c r="D723" s="0" t="s">
        <v>756</v>
      </c>
      <c r="E723" s="0" t="n">
        <v>3.96</v>
      </c>
    </row>
    <row r="724" customFormat="false" ht="15" hidden="false" customHeight="false" outlineLevel="0" collapsed="false">
      <c r="A724" s="0" t="n">
        <v>1101</v>
      </c>
      <c r="B724" s="0" t="s">
        <v>1483</v>
      </c>
      <c r="C724" s="0" t="s">
        <v>755</v>
      </c>
      <c r="D724" s="0" t="s">
        <v>756</v>
      </c>
      <c r="E724" s="0" t="n">
        <v>24.97</v>
      </c>
    </row>
    <row r="725" customFormat="false" ht="15" hidden="false" customHeight="false" outlineLevel="0" collapsed="false">
      <c r="A725" s="0" t="n">
        <v>1100</v>
      </c>
      <c r="B725" s="0" t="s">
        <v>1484</v>
      </c>
      <c r="C725" s="0" t="s">
        <v>755</v>
      </c>
      <c r="D725" s="0" t="s">
        <v>756</v>
      </c>
      <c r="E725" s="0" t="n">
        <v>12.88</v>
      </c>
    </row>
    <row r="726" customFormat="false" ht="15" hidden="false" customHeight="false" outlineLevel="0" collapsed="false">
      <c r="A726" s="0" t="n">
        <v>39679</v>
      </c>
      <c r="B726" s="0" t="s">
        <v>1485</v>
      </c>
      <c r="C726" s="0" t="s">
        <v>755</v>
      </c>
      <c r="D726" s="0" t="s">
        <v>756</v>
      </c>
      <c r="E726" s="0" t="n">
        <v>49.76</v>
      </c>
    </row>
    <row r="727" customFormat="false" ht="15" hidden="false" customHeight="false" outlineLevel="0" collapsed="false">
      <c r="A727" s="0" t="n">
        <v>1098</v>
      </c>
      <c r="B727" s="0" t="s">
        <v>1486</v>
      </c>
      <c r="C727" s="0" t="s">
        <v>755</v>
      </c>
      <c r="D727" s="0" t="s">
        <v>756</v>
      </c>
      <c r="E727" s="0" t="n">
        <v>3.09</v>
      </c>
    </row>
    <row r="728" customFormat="false" ht="15" hidden="false" customHeight="false" outlineLevel="0" collapsed="false">
      <c r="A728" s="0" t="n">
        <v>1102</v>
      </c>
      <c r="B728" s="0" t="s">
        <v>1487</v>
      </c>
      <c r="C728" s="0" t="s">
        <v>755</v>
      </c>
      <c r="D728" s="0" t="s">
        <v>756</v>
      </c>
      <c r="E728" s="0" t="n">
        <v>37.23</v>
      </c>
    </row>
    <row r="729" customFormat="false" ht="15" hidden="false" customHeight="false" outlineLevel="0" collapsed="false">
      <c r="A729" s="0" t="n">
        <v>1051</v>
      </c>
      <c r="B729" s="0" t="s">
        <v>1488</v>
      </c>
      <c r="C729" s="0" t="s">
        <v>755</v>
      </c>
      <c r="D729" s="0" t="s">
        <v>756</v>
      </c>
      <c r="E729" s="0" t="n">
        <v>54.11</v>
      </c>
    </row>
    <row r="730" customFormat="false" ht="15" hidden="false" customHeight="false" outlineLevel="0" collapsed="false">
      <c r="A730" s="0" t="n">
        <v>37399</v>
      </c>
      <c r="B730" s="0" t="s">
        <v>1489</v>
      </c>
      <c r="C730" s="0" t="s">
        <v>755</v>
      </c>
      <c r="D730" s="0" t="s">
        <v>756</v>
      </c>
      <c r="E730" s="0" t="n">
        <v>15.62</v>
      </c>
    </row>
    <row r="731" customFormat="false" ht="15" hidden="false" customHeight="false" outlineLevel="0" collapsed="false">
      <c r="A731" s="0" t="n">
        <v>41955</v>
      </c>
      <c r="B731" s="0" t="s">
        <v>1490</v>
      </c>
      <c r="C731" s="0" t="s">
        <v>806</v>
      </c>
      <c r="D731" s="0" t="s">
        <v>756</v>
      </c>
      <c r="E731" s="0" t="n">
        <v>91.7</v>
      </c>
    </row>
    <row r="732" customFormat="false" ht="15" hidden="false" customHeight="false" outlineLevel="0" collapsed="false">
      <c r="A732" s="0" t="n">
        <v>41953</v>
      </c>
      <c r="B732" s="0" t="s">
        <v>1491</v>
      </c>
      <c r="C732" s="0" t="s">
        <v>806</v>
      </c>
      <c r="D732" s="0" t="s">
        <v>756</v>
      </c>
      <c r="E732" s="0" t="n">
        <v>87.51</v>
      </c>
    </row>
    <row r="733" customFormat="false" ht="15" hidden="false" customHeight="false" outlineLevel="0" collapsed="false">
      <c r="A733" s="0" t="n">
        <v>41954</v>
      </c>
      <c r="B733" s="0" t="s">
        <v>1492</v>
      </c>
      <c r="C733" s="0" t="s">
        <v>806</v>
      </c>
      <c r="D733" s="0" t="s">
        <v>756</v>
      </c>
      <c r="E733" s="0" t="n">
        <v>86.68</v>
      </c>
    </row>
    <row r="734" customFormat="false" ht="15" hidden="false" customHeight="false" outlineLevel="0" collapsed="false">
      <c r="A734" s="0" t="n">
        <v>25004</v>
      </c>
      <c r="B734" s="0" t="s">
        <v>1493</v>
      </c>
      <c r="C734" s="0" t="s">
        <v>806</v>
      </c>
      <c r="D734" s="0" t="s">
        <v>756</v>
      </c>
      <c r="E734" s="0" t="n">
        <v>33.48</v>
      </c>
    </row>
    <row r="735" customFormat="false" ht="15" hidden="false" customHeight="false" outlineLevel="0" collapsed="false">
      <c r="A735" s="0" t="n">
        <v>25002</v>
      </c>
      <c r="B735" s="0" t="s">
        <v>1494</v>
      </c>
      <c r="C735" s="0" t="s">
        <v>806</v>
      </c>
      <c r="D735" s="0" t="s">
        <v>756</v>
      </c>
      <c r="E735" s="0" t="n">
        <v>33.76</v>
      </c>
    </row>
    <row r="736" customFormat="false" ht="15" hidden="false" customHeight="false" outlineLevel="0" collapsed="false">
      <c r="A736" s="0" t="n">
        <v>37409</v>
      </c>
      <c r="B736" s="0" t="s">
        <v>1495</v>
      </c>
      <c r="C736" s="0" t="s">
        <v>806</v>
      </c>
      <c r="D736" s="0" t="s">
        <v>756</v>
      </c>
      <c r="E736" s="0" t="n">
        <v>33.21</v>
      </c>
    </row>
    <row r="737" customFormat="false" ht="15" hidden="false" customHeight="false" outlineLevel="0" collapsed="false">
      <c r="A737" s="0" t="n">
        <v>841</v>
      </c>
      <c r="B737" s="0" t="s">
        <v>1496</v>
      </c>
      <c r="C737" s="0" t="s">
        <v>806</v>
      </c>
      <c r="D737" s="0" t="s">
        <v>763</v>
      </c>
      <c r="E737" s="0" t="n">
        <v>34.3</v>
      </c>
    </row>
    <row r="738" customFormat="false" ht="15" hidden="false" customHeight="false" outlineLevel="0" collapsed="false">
      <c r="A738" s="0" t="n">
        <v>25005</v>
      </c>
      <c r="B738" s="0" t="s">
        <v>1497</v>
      </c>
      <c r="C738" s="0" t="s">
        <v>806</v>
      </c>
      <c r="D738" s="0" t="s">
        <v>756</v>
      </c>
      <c r="E738" s="0" t="n">
        <v>37.61</v>
      </c>
    </row>
    <row r="739" customFormat="false" ht="15" hidden="false" customHeight="false" outlineLevel="0" collapsed="false">
      <c r="A739" s="0" t="n">
        <v>25003</v>
      </c>
      <c r="B739" s="0" t="s">
        <v>1498</v>
      </c>
      <c r="C739" s="0" t="s">
        <v>806</v>
      </c>
      <c r="D739" s="0" t="s">
        <v>756</v>
      </c>
      <c r="E739" s="0" t="n">
        <v>40.17</v>
      </c>
    </row>
    <row r="740" customFormat="false" ht="15" hidden="false" customHeight="false" outlineLevel="0" collapsed="false">
      <c r="A740" s="0" t="n">
        <v>37410</v>
      </c>
      <c r="B740" s="0" t="s">
        <v>1499</v>
      </c>
      <c r="C740" s="0" t="s">
        <v>806</v>
      </c>
      <c r="D740" s="0" t="s">
        <v>756</v>
      </c>
      <c r="E740" s="0" t="n">
        <v>37.61</v>
      </c>
    </row>
    <row r="741" customFormat="false" ht="15" hidden="false" customHeight="false" outlineLevel="0" collapsed="false">
      <c r="A741" s="0" t="n">
        <v>842</v>
      </c>
      <c r="B741" s="0" t="s">
        <v>1500</v>
      </c>
      <c r="C741" s="0" t="s">
        <v>806</v>
      </c>
      <c r="D741" s="0" t="s">
        <v>756</v>
      </c>
      <c r="E741" s="0" t="n">
        <v>42.31</v>
      </c>
    </row>
    <row r="742" customFormat="false" ht="15" hidden="false" customHeight="false" outlineLevel="0" collapsed="false">
      <c r="A742" s="0" t="n">
        <v>862</v>
      </c>
      <c r="B742" s="0" t="s">
        <v>1501</v>
      </c>
      <c r="C742" s="0" t="s">
        <v>802</v>
      </c>
      <c r="D742" s="0" t="s">
        <v>756</v>
      </c>
      <c r="E742" s="0" t="n">
        <v>9.55</v>
      </c>
    </row>
    <row r="743" customFormat="false" ht="15" hidden="false" customHeight="false" outlineLevel="0" collapsed="false">
      <c r="A743" s="0" t="n">
        <v>866</v>
      </c>
      <c r="B743" s="0" t="s">
        <v>1502</v>
      </c>
      <c r="C743" s="0" t="s">
        <v>802</v>
      </c>
      <c r="D743" s="0" t="s">
        <v>756</v>
      </c>
      <c r="E743" s="0" t="n">
        <v>117.41</v>
      </c>
    </row>
    <row r="744" customFormat="false" ht="15" hidden="false" customHeight="false" outlineLevel="0" collapsed="false">
      <c r="A744" s="0" t="n">
        <v>892</v>
      </c>
      <c r="B744" s="0" t="s">
        <v>1503</v>
      </c>
      <c r="C744" s="0" t="s">
        <v>802</v>
      </c>
      <c r="D744" s="0" t="s">
        <v>756</v>
      </c>
      <c r="E744" s="0" t="n">
        <v>149.31</v>
      </c>
    </row>
    <row r="745" customFormat="false" ht="15" hidden="false" customHeight="false" outlineLevel="0" collapsed="false">
      <c r="A745" s="0" t="n">
        <v>857</v>
      </c>
      <c r="B745" s="0" t="s">
        <v>1504</v>
      </c>
      <c r="C745" s="0" t="s">
        <v>802</v>
      </c>
      <c r="D745" s="0" t="s">
        <v>763</v>
      </c>
      <c r="E745" s="0" t="n">
        <v>15.2</v>
      </c>
    </row>
    <row r="746" customFormat="false" ht="15" hidden="false" customHeight="false" outlineLevel="0" collapsed="false">
      <c r="A746" s="0" t="n">
        <v>37404</v>
      </c>
      <c r="B746" s="0" t="s">
        <v>1505</v>
      </c>
      <c r="C746" s="0" t="s">
        <v>802</v>
      </c>
      <c r="D746" s="0" t="s">
        <v>756</v>
      </c>
      <c r="E746" s="0" t="n">
        <v>179.54</v>
      </c>
    </row>
    <row r="747" customFormat="false" ht="15" hidden="false" customHeight="false" outlineLevel="0" collapsed="false">
      <c r="A747" s="0" t="n">
        <v>868</v>
      </c>
      <c r="B747" s="0" t="s">
        <v>1506</v>
      </c>
      <c r="C747" s="0" t="s">
        <v>802</v>
      </c>
      <c r="D747" s="0" t="s">
        <v>756</v>
      </c>
      <c r="E747" s="0" t="n">
        <v>23.47</v>
      </c>
    </row>
    <row r="748" customFormat="false" ht="15" hidden="false" customHeight="false" outlineLevel="0" collapsed="false">
      <c r="A748" s="0" t="n">
        <v>870</v>
      </c>
      <c r="B748" s="0" t="s">
        <v>1507</v>
      </c>
      <c r="C748" s="0" t="s">
        <v>802</v>
      </c>
      <c r="D748" s="0" t="s">
        <v>756</v>
      </c>
      <c r="E748" s="0" t="n">
        <v>309.38</v>
      </c>
    </row>
    <row r="749" customFormat="false" ht="15" hidden="false" customHeight="false" outlineLevel="0" collapsed="false">
      <c r="A749" s="0" t="n">
        <v>863</v>
      </c>
      <c r="B749" s="0" t="s">
        <v>1508</v>
      </c>
      <c r="C749" s="0" t="s">
        <v>802</v>
      </c>
      <c r="D749" s="0" t="s">
        <v>756</v>
      </c>
      <c r="E749" s="0" t="n">
        <v>32.43</v>
      </c>
    </row>
    <row r="750" customFormat="false" ht="15" hidden="false" customHeight="false" outlineLevel="0" collapsed="false">
      <c r="A750" s="0" t="n">
        <v>867</v>
      </c>
      <c r="B750" s="0" t="s">
        <v>1509</v>
      </c>
      <c r="C750" s="0" t="s">
        <v>802</v>
      </c>
      <c r="D750" s="0" t="s">
        <v>756</v>
      </c>
      <c r="E750" s="0" t="n">
        <v>45.17</v>
      </c>
    </row>
    <row r="751" customFormat="false" ht="15" hidden="false" customHeight="false" outlineLevel="0" collapsed="false">
      <c r="A751" s="0" t="n">
        <v>891</v>
      </c>
      <c r="B751" s="0" t="s">
        <v>1510</v>
      </c>
      <c r="C751" s="0" t="s">
        <v>802</v>
      </c>
      <c r="D751" s="0" t="s">
        <v>756</v>
      </c>
      <c r="E751" s="0" t="n">
        <v>519.58</v>
      </c>
    </row>
    <row r="752" customFormat="false" ht="15" hidden="false" customHeight="false" outlineLevel="0" collapsed="false">
      <c r="A752" s="0" t="n">
        <v>864</v>
      </c>
      <c r="B752" s="0" t="s">
        <v>1511</v>
      </c>
      <c r="C752" s="0" t="s">
        <v>802</v>
      </c>
      <c r="D752" s="0" t="s">
        <v>756</v>
      </c>
      <c r="E752" s="0" t="n">
        <v>63.63</v>
      </c>
    </row>
    <row r="753" customFormat="false" ht="15" hidden="false" customHeight="false" outlineLevel="0" collapsed="false">
      <c r="A753" s="0" t="n">
        <v>865</v>
      </c>
      <c r="B753" s="0" t="s">
        <v>1512</v>
      </c>
      <c r="C753" s="0" t="s">
        <v>802</v>
      </c>
      <c r="D753" s="0" t="s">
        <v>756</v>
      </c>
      <c r="E753" s="0" t="n">
        <v>89.63</v>
      </c>
    </row>
    <row r="754" customFormat="false" ht="15" hidden="false" customHeight="false" outlineLevel="0" collapsed="false">
      <c r="A754" s="0" t="n">
        <v>1006</v>
      </c>
      <c r="B754" s="0" t="s">
        <v>1513</v>
      </c>
      <c r="C754" s="0" t="s">
        <v>802</v>
      </c>
      <c r="D754" s="0" t="s">
        <v>756</v>
      </c>
      <c r="E754" s="0" t="n">
        <v>95.38</v>
      </c>
    </row>
    <row r="755" customFormat="false" ht="15" hidden="false" customHeight="false" outlineLevel="0" collapsed="false">
      <c r="A755" s="0" t="n">
        <v>948</v>
      </c>
      <c r="B755" s="0" t="s">
        <v>1514</v>
      </c>
      <c r="C755" s="0" t="s">
        <v>802</v>
      </c>
      <c r="D755" s="0" t="s">
        <v>756</v>
      </c>
      <c r="E755" s="0" t="n">
        <v>49.67</v>
      </c>
    </row>
    <row r="756" customFormat="false" ht="15" hidden="false" customHeight="false" outlineLevel="0" collapsed="false">
      <c r="A756" s="0" t="n">
        <v>947</v>
      </c>
      <c r="B756" s="0" t="s">
        <v>1515</v>
      </c>
      <c r="C756" s="0" t="s">
        <v>802</v>
      </c>
      <c r="D756" s="0" t="s">
        <v>756</v>
      </c>
      <c r="E756" s="0" t="n">
        <v>50.52</v>
      </c>
    </row>
    <row r="757" customFormat="false" ht="15" hidden="false" customHeight="false" outlineLevel="0" collapsed="false">
      <c r="A757" s="0" t="n">
        <v>911</v>
      </c>
      <c r="B757" s="0" t="s">
        <v>1516</v>
      </c>
      <c r="C757" s="0" t="s">
        <v>802</v>
      </c>
      <c r="D757" s="0" t="s">
        <v>756</v>
      </c>
      <c r="E757" s="0" t="n">
        <v>73.47</v>
      </c>
    </row>
    <row r="758" customFormat="false" ht="15" hidden="false" customHeight="false" outlineLevel="0" collapsed="false">
      <c r="A758" s="0" t="n">
        <v>925</v>
      </c>
      <c r="B758" s="0" t="s">
        <v>1517</v>
      </c>
      <c r="C758" s="0" t="s">
        <v>802</v>
      </c>
      <c r="D758" s="0" t="s">
        <v>756</v>
      </c>
      <c r="E758" s="0" t="n">
        <v>67.9</v>
      </c>
    </row>
    <row r="759" customFormat="false" ht="15" hidden="false" customHeight="false" outlineLevel="0" collapsed="false">
      <c r="A759" s="0" t="n">
        <v>954</v>
      </c>
      <c r="B759" s="0" t="s">
        <v>1518</v>
      </c>
      <c r="C759" s="0" t="s">
        <v>802</v>
      </c>
      <c r="D759" s="0" t="s">
        <v>756</v>
      </c>
      <c r="E759" s="0" t="n">
        <v>75.02</v>
      </c>
    </row>
    <row r="760" customFormat="false" ht="15" hidden="false" customHeight="false" outlineLevel="0" collapsed="false">
      <c r="A760" s="0" t="n">
        <v>901</v>
      </c>
      <c r="B760" s="0" t="s">
        <v>1519</v>
      </c>
      <c r="C760" s="0" t="s">
        <v>802</v>
      </c>
      <c r="D760" s="0" t="s">
        <v>756</v>
      </c>
      <c r="E760" s="0" t="n">
        <v>80.28</v>
      </c>
    </row>
    <row r="761" customFormat="false" ht="15" hidden="false" customHeight="false" outlineLevel="0" collapsed="false">
      <c r="A761" s="0" t="n">
        <v>926</v>
      </c>
      <c r="B761" s="0" t="s">
        <v>1520</v>
      </c>
      <c r="C761" s="0" t="s">
        <v>802</v>
      </c>
      <c r="D761" s="0" t="s">
        <v>756</v>
      </c>
      <c r="E761" s="0" t="n">
        <v>84.85</v>
      </c>
    </row>
    <row r="762" customFormat="false" ht="15" hidden="false" customHeight="false" outlineLevel="0" collapsed="false">
      <c r="A762" s="0" t="n">
        <v>912</v>
      </c>
      <c r="B762" s="0" t="s">
        <v>1521</v>
      </c>
      <c r="C762" s="0" t="s">
        <v>802</v>
      </c>
      <c r="D762" s="0" t="s">
        <v>756</v>
      </c>
      <c r="E762" s="0" t="n">
        <v>85.37</v>
      </c>
    </row>
    <row r="763" customFormat="false" ht="15" hidden="false" customHeight="false" outlineLevel="0" collapsed="false">
      <c r="A763" s="0" t="n">
        <v>955</v>
      </c>
      <c r="B763" s="0" t="s">
        <v>1522</v>
      </c>
      <c r="C763" s="0" t="s">
        <v>802</v>
      </c>
      <c r="D763" s="0" t="s">
        <v>756</v>
      </c>
      <c r="E763" s="0" t="n">
        <v>101.9</v>
      </c>
    </row>
    <row r="764" customFormat="false" ht="15" hidden="false" customHeight="false" outlineLevel="0" collapsed="false">
      <c r="A764" s="0" t="n">
        <v>946</v>
      </c>
      <c r="B764" s="0" t="s">
        <v>1523</v>
      </c>
      <c r="C764" s="0" t="s">
        <v>802</v>
      </c>
      <c r="D764" s="0" t="s">
        <v>756</v>
      </c>
      <c r="E764" s="0" t="n">
        <v>114.56</v>
      </c>
    </row>
    <row r="765" customFormat="false" ht="15" hidden="false" customHeight="false" outlineLevel="0" collapsed="false">
      <c r="A765" s="0" t="n">
        <v>953</v>
      </c>
      <c r="B765" s="0" t="s">
        <v>1524</v>
      </c>
      <c r="C765" s="0" t="s">
        <v>802</v>
      </c>
      <c r="D765" s="0" t="s">
        <v>756</v>
      </c>
      <c r="E765" s="0" t="n">
        <v>104.25</v>
      </c>
    </row>
    <row r="766" customFormat="false" ht="15" hidden="false" customHeight="false" outlineLevel="0" collapsed="false">
      <c r="A766" s="0" t="n">
        <v>902</v>
      </c>
      <c r="B766" s="0" t="s">
        <v>1525</v>
      </c>
      <c r="C766" s="0" t="s">
        <v>802</v>
      </c>
      <c r="D766" s="0" t="s">
        <v>756</v>
      </c>
      <c r="E766" s="0" t="n">
        <v>126.73</v>
      </c>
    </row>
    <row r="767" customFormat="false" ht="15" hidden="false" customHeight="false" outlineLevel="0" collapsed="false">
      <c r="A767" s="0" t="n">
        <v>927</v>
      </c>
      <c r="B767" s="0" t="s">
        <v>1526</v>
      </c>
      <c r="C767" s="0" t="s">
        <v>802</v>
      </c>
      <c r="D767" s="0" t="s">
        <v>756</v>
      </c>
      <c r="E767" s="0" t="n">
        <v>122.84</v>
      </c>
    </row>
    <row r="768" customFormat="false" ht="15" hidden="false" customHeight="false" outlineLevel="0" collapsed="false">
      <c r="A768" s="0" t="n">
        <v>913</v>
      </c>
      <c r="B768" s="0" t="s">
        <v>1527</v>
      </c>
      <c r="C768" s="0" t="s">
        <v>802</v>
      </c>
      <c r="D768" s="0" t="s">
        <v>756</v>
      </c>
      <c r="E768" s="0" t="n">
        <v>137.11</v>
      </c>
    </row>
    <row r="769" customFormat="false" ht="15" hidden="false" customHeight="false" outlineLevel="0" collapsed="false">
      <c r="A769" s="0" t="n">
        <v>903</v>
      </c>
      <c r="B769" s="0" t="s">
        <v>1528</v>
      </c>
      <c r="C769" s="0" t="s">
        <v>802</v>
      </c>
      <c r="D769" s="0" t="s">
        <v>756</v>
      </c>
      <c r="E769" s="0" t="n">
        <v>155.16</v>
      </c>
    </row>
    <row r="770" customFormat="false" ht="15" hidden="false" customHeight="false" outlineLevel="0" collapsed="false">
      <c r="A770" s="0" t="n">
        <v>945</v>
      </c>
      <c r="B770" s="0" t="s">
        <v>1529</v>
      </c>
      <c r="C770" s="0" t="s">
        <v>802</v>
      </c>
      <c r="D770" s="0" t="s">
        <v>756</v>
      </c>
      <c r="E770" s="0" t="n">
        <v>164.14</v>
      </c>
    </row>
    <row r="771" customFormat="false" ht="15" hidden="false" customHeight="false" outlineLevel="0" collapsed="false">
      <c r="A771" s="0" t="n">
        <v>914</v>
      </c>
      <c r="B771" s="0" t="s">
        <v>1530</v>
      </c>
      <c r="C771" s="0" t="s">
        <v>802</v>
      </c>
      <c r="D771" s="0" t="s">
        <v>756</v>
      </c>
      <c r="E771" s="0" t="n">
        <v>168.15</v>
      </c>
    </row>
    <row r="772" customFormat="false" ht="15" hidden="false" customHeight="false" outlineLevel="0" collapsed="false">
      <c r="A772" s="0" t="n">
        <v>993</v>
      </c>
      <c r="B772" s="0" t="s">
        <v>1531</v>
      </c>
      <c r="C772" s="0" t="s">
        <v>802</v>
      </c>
      <c r="D772" s="0" t="s">
        <v>756</v>
      </c>
      <c r="E772" s="0" t="n">
        <v>2.05</v>
      </c>
    </row>
    <row r="773" customFormat="false" ht="15" hidden="false" customHeight="false" outlineLevel="0" collapsed="false">
      <c r="A773" s="0" t="n">
        <v>1020</v>
      </c>
      <c r="B773" s="0" t="s">
        <v>1532</v>
      </c>
      <c r="C773" s="0" t="s">
        <v>802</v>
      </c>
      <c r="D773" s="0" t="s">
        <v>756</v>
      </c>
      <c r="E773" s="0" t="n">
        <v>8.94</v>
      </c>
    </row>
    <row r="774" customFormat="false" ht="15" hidden="false" customHeight="false" outlineLevel="0" collapsed="false">
      <c r="A774" s="0" t="n">
        <v>1017</v>
      </c>
      <c r="B774" s="0" t="s">
        <v>1533</v>
      </c>
      <c r="C774" s="0" t="s">
        <v>802</v>
      </c>
      <c r="D774" s="0" t="s">
        <v>756</v>
      </c>
      <c r="E774" s="0" t="n">
        <v>98.26</v>
      </c>
    </row>
    <row r="775" customFormat="false" ht="15" hidden="false" customHeight="false" outlineLevel="0" collapsed="false">
      <c r="A775" s="0" t="n">
        <v>999</v>
      </c>
      <c r="B775" s="0" t="s">
        <v>1534</v>
      </c>
      <c r="C775" s="0" t="s">
        <v>802</v>
      </c>
      <c r="D775" s="0" t="s">
        <v>756</v>
      </c>
      <c r="E775" s="0" t="n">
        <v>121.74</v>
      </c>
    </row>
    <row r="776" customFormat="false" ht="15" hidden="false" customHeight="false" outlineLevel="0" collapsed="false">
      <c r="A776" s="0" t="n">
        <v>995</v>
      </c>
      <c r="B776" s="0" t="s">
        <v>1535</v>
      </c>
      <c r="C776" s="0" t="s">
        <v>802</v>
      </c>
      <c r="D776" s="0" t="s">
        <v>756</v>
      </c>
      <c r="E776" s="0" t="n">
        <v>13.71</v>
      </c>
    </row>
    <row r="777" customFormat="false" ht="15" hidden="false" customHeight="false" outlineLevel="0" collapsed="false">
      <c r="A777" s="0" t="n">
        <v>1000</v>
      </c>
      <c r="B777" s="0" t="s">
        <v>1536</v>
      </c>
      <c r="C777" s="0" t="s">
        <v>802</v>
      </c>
      <c r="D777" s="0" t="s">
        <v>756</v>
      </c>
      <c r="E777" s="0" t="n">
        <v>149.24</v>
      </c>
    </row>
    <row r="778" customFormat="false" ht="15" hidden="false" customHeight="false" outlineLevel="0" collapsed="false">
      <c r="A778" s="0" t="n">
        <v>1022</v>
      </c>
      <c r="B778" s="0" t="s">
        <v>1537</v>
      </c>
      <c r="C778" s="0" t="s">
        <v>802</v>
      </c>
      <c r="D778" s="0" t="s">
        <v>756</v>
      </c>
      <c r="E778" s="0" t="n">
        <v>2.85</v>
      </c>
    </row>
    <row r="779" customFormat="false" ht="15" hidden="false" customHeight="false" outlineLevel="0" collapsed="false">
      <c r="A779" s="0" t="n">
        <v>1015</v>
      </c>
      <c r="B779" s="0" t="s">
        <v>1538</v>
      </c>
      <c r="C779" s="0" t="s">
        <v>802</v>
      </c>
      <c r="D779" s="0" t="s">
        <v>756</v>
      </c>
      <c r="E779" s="0" t="n">
        <v>196.52</v>
      </c>
    </row>
    <row r="780" customFormat="false" ht="15" hidden="false" customHeight="false" outlineLevel="0" collapsed="false">
      <c r="A780" s="0" t="n">
        <v>996</v>
      </c>
      <c r="B780" s="0" t="s">
        <v>1539</v>
      </c>
      <c r="C780" s="0" t="s">
        <v>802</v>
      </c>
      <c r="D780" s="0" t="s">
        <v>756</v>
      </c>
      <c r="E780" s="0" t="n">
        <v>20.88</v>
      </c>
    </row>
    <row r="781" customFormat="false" ht="15" hidden="false" customHeight="false" outlineLevel="0" collapsed="false">
      <c r="A781" s="0" t="n">
        <v>1001</v>
      </c>
      <c r="B781" s="0" t="s">
        <v>1540</v>
      </c>
      <c r="C781" s="0" t="s">
        <v>802</v>
      </c>
      <c r="D781" s="0" t="s">
        <v>756</v>
      </c>
      <c r="E781" s="0" t="n">
        <v>245.93</v>
      </c>
    </row>
    <row r="782" customFormat="false" ht="15" hidden="false" customHeight="false" outlineLevel="0" collapsed="false">
      <c r="A782" s="0" t="n">
        <v>1019</v>
      </c>
      <c r="B782" s="0" t="s">
        <v>1541</v>
      </c>
      <c r="C782" s="0" t="s">
        <v>802</v>
      </c>
      <c r="D782" s="0" t="s">
        <v>756</v>
      </c>
      <c r="E782" s="0" t="n">
        <v>28.78</v>
      </c>
    </row>
    <row r="783" customFormat="false" ht="15" hidden="false" customHeight="false" outlineLevel="0" collapsed="false">
      <c r="A783" s="0" t="n">
        <v>1021</v>
      </c>
      <c r="B783" s="0" t="s">
        <v>1542</v>
      </c>
      <c r="C783" s="0" t="s">
        <v>802</v>
      </c>
      <c r="D783" s="0" t="s">
        <v>756</v>
      </c>
      <c r="E783" s="0" t="n">
        <v>4.08</v>
      </c>
    </row>
    <row r="784" customFormat="false" ht="15" hidden="false" customHeight="false" outlineLevel="0" collapsed="false">
      <c r="A784" s="0" t="n">
        <v>39249</v>
      </c>
      <c r="B784" s="0" t="s">
        <v>1543</v>
      </c>
      <c r="C784" s="0" t="s">
        <v>802</v>
      </c>
      <c r="D784" s="0" t="s">
        <v>756</v>
      </c>
      <c r="E784" s="0" t="n">
        <v>320.82</v>
      </c>
    </row>
    <row r="785" customFormat="false" ht="15" hidden="false" customHeight="false" outlineLevel="0" collapsed="false">
      <c r="A785" s="0" t="n">
        <v>1018</v>
      </c>
      <c r="B785" s="0" t="s">
        <v>1544</v>
      </c>
      <c r="C785" s="0" t="s">
        <v>802</v>
      </c>
      <c r="D785" s="0" t="s">
        <v>756</v>
      </c>
      <c r="E785" s="0" t="n">
        <v>41.02</v>
      </c>
    </row>
    <row r="786" customFormat="false" ht="15" hidden="false" customHeight="false" outlineLevel="0" collapsed="false">
      <c r="A786" s="0" t="n">
        <v>39250</v>
      </c>
      <c r="B786" s="0" t="s">
        <v>1545</v>
      </c>
      <c r="C786" s="0" t="s">
        <v>802</v>
      </c>
      <c r="D786" s="0" t="s">
        <v>756</v>
      </c>
      <c r="E786" s="0" t="n">
        <v>412.12</v>
      </c>
    </row>
    <row r="787" customFormat="false" ht="15" hidden="false" customHeight="false" outlineLevel="0" collapsed="false">
      <c r="A787" s="0" t="n">
        <v>994</v>
      </c>
      <c r="B787" s="0" t="s">
        <v>1546</v>
      </c>
      <c r="C787" s="0" t="s">
        <v>802</v>
      </c>
      <c r="D787" s="0" t="s">
        <v>756</v>
      </c>
      <c r="E787" s="0" t="n">
        <v>5.58</v>
      </c>
    </row>
    <row r="788" customFormat="false" ht="15" hidden="false" customHeight="false" outlineLevel="0" collapsed="false">
      <c r="A788" s="0" t="n">
        <v>977</v>
      </c>
      <c r="B788" s="0" t="s">
        <v>1547</v>
      </c>
      <c r="C788" s="0" t="s">
        <v>802</v>
      </c>
      <c r="D788" s="0" t="s">
        <v>756</v>
      </c>
      <c r="E788" s="0" t="n">
        <v>56.82</v>
      </c>
    </row>
    <row r="789" customFormat="false" ht="15" hidden="false" customHeight="false" outlineLevel="0" collapsed="false">
      <c r="A789" s="0" t="n">
        <v>998</v>
      </c>
      <c r="B789" s="0" t="s">
        <v>1548</v>
      </c>
      <c r="C789" s="0" t="s">
        <v>802</v>
      </c>
      <c r="D789" s="0" t="s">
        <v>756</v>
      </c>
      <c r="E789" s="0" t="n">
        <v>75.48</v>
      </c>
    </row>
    <row r="790" customFormat="false" ht="15" hidden="false" customHeight="false" outlineLevel="0" collapsed="false">
      <c r="A790" s="0" t="n">
        <v>39251</v>
      </c>
      <c r="B790" s="0" t="s">
        <v>1549</v>
      </c>
      <c r="C790" s="0" t="s">
        <v>802</v>
      </c>
      <c r="D790" s="0" t="s">
        <v>756</v>
      </c>
      <c r="E790" s="0" t="n">
        <v>0.54</v>
      </c>
    </row>
    <row r="791" customFormat="false" ht="15" hidden="false" customHeight="false" outlineLevel="0" collapsed="false">
      <c r="A791" s="0" t="n">
        <v>1011</v>
      </c>
      <c r="B791" s="0" t="s">
        <v>1550</v>
      </c>
      <c r="C791" s="0" t="s">
        <v>802</v>
      </c>
      <c r="D791" s="0" t="s">
        <v>756</v>
      </c>
      <c r="E791" s="0" t="n">
        <v>0.76</v>
      </c>
    </row>
    <row r="792" customFormat="false" ht="15" hidden="false" customHeight="false" outlineLevel="0" collapsed="false">
      <c r="A792" s="0" t="n">
        <v>39252</v>
      </c>
      <c r="B792" s="0" t="s">
        <v>1551</v>
      </c>
      <c r="C792" s="0" t="s">
        <v>802</v>
      </c>
      <c r="D792" s="0" t="s">
        <v>756</v>
      </c>
      <c r="E792" s="0" t="n">
        <v>0.91</v>
      </c>
    </row>
    <row r="793" customFormat="false" ht="15" hidden="false" customHeight="false" outlineLevel="0" collapsed="false">
      <c r="A793" s="0" t="n">
        <v>1013</v>
      </c>
      <c r="B793" s="0" t="s">
        <v>1552</v>
      </c>
      <c r="C793" s="0" t="s">
        <v>802</v>
      </c>
      <c r="D793" s="0" t="s">
        <v>756</v>
      </c>
      <c r="E793" s="0" t="n">
        <v>1.2</v>
      </c>
    </row>
    <row r="794" customFormat="false" ht="15" hidden="false" customHeight="false" outlineLevel="0" collapsed="false">
      <c r="A794" s="0" t="n">
        <v>980</v>
      </c>
      <c r="B794" s="0" t="s">
        <v>1553</v>
      </c>
      <c r="C794" s="0" t="s">
        <v>802</v>
      </c>
      <c r="D794" s="0" t="s">
        <v>756</v>
      </c>
      <c r="E794" s="0" t="n">
        <v>8.2</v>
      </c>
    </row>
    <row r="795" customFormat="false" ht="15" hidden="false" customHeight="false" outlineLevel="0" collapsed="false">
      <c r="A795" s="0" t="n">
        <v>39237</v>
      </c>
      <c r="B795" s="0" t="s">
        <v>1554</v>
      </c>
      <c r="C795" s="0" t="s">
        <v>802</v>
      </c>
      <c r="D795" s="0" t="s">
        <v>756</v>
      </c>
      <c r="E795" s="0" t="n">
        <v>97.23</v>
      </c>
    </row>
    <row r="796" customFormat="false" ht="15" hidden="false" customHeight="false" outlineLevel="0" collapsed="false">
      <c r="A796" s="0" t="n">
        <v>39238</v>
      </c>
      <c r="B796" s="0" t="s">
        <v>1555</v>
      </c>
      <c r="C796" s="0" t="s">
        <v>802</v>
      </c>
      <c r="D796" s="0" t="s">
        <v>756</v>
      </c>
      <c r="E796" s="0" t="n">
        <v>121.39</v>
      </c>
    </row>
    <row r="797" customFormat="false" ht="15" hidden="false" customHeight="false" outlineLevel="0" collapsed="false">
      <c r="A797" s="0" t="n">
        <v>979</v>
      </c>
      <c r="B797" s="0" t="s">
        <v>1556</v>
      </c>
      <c r="C797" s="0" t="s">
        <v>802</v>
      </c>
      <c r="D797" s="0" t="s">
        <v>756</v>
      </c>
      <c r="E797" s="0" t="n">
        <v>12.63</v>
      </c>
    </row>
    <row r="798" customFormat="false" ht="15" hidden="false" customHeight="false" outlineLevel="0" collapsed="false">
      <c r="A798" s="0" t="n">
        <v>39239</v>
      </c>
      <c r="B798" s="0" t="s">
        <v>1557</v>
      </c>
      <c r="C798" s="0" t="s">
        <v>802</v>
      </c>
      <c r="D798" s="0" t="s">
        <v>756</v>
      </c>
      <c r="E798" s="0" t="n">
        <v>147.73</v>
      </c>
    </row>
    <row r="799" customFormat="false" ht="15" hidden="false" customHeight="false" outlineLevel="0" collapsed="false">
      <c r="A799" s="0" t="n">
        <v>1014</v>
      </c>
      <c r="B799" s="0" t="s">
        <v>1558</v>
      </c>
      <c r="C799" s="0" t="s">
        <v>802</v>
      </c>
      <c r="D799" s="0" t="s">
        <v>756</v>
      </c>
      <c r="E799" s="0" t="n">
        <v>1.92</v>
      </c>
    </row>
    <row r="800" customFormat="false" ht="15" hidden="false" customHeight="false" outlineLevel="0" collapsed="false">
      <c r="A800" s="0" t="n">
        <v>39240</v>
      </c>
      <c r="B800" s="0" t="s">
        <v>1559</v>
      </c>
      <c r="C800" s="0" t="s">
        <v>802</v>
      </c>
      <c r="D800" s="0" t="s">
        <v>756</v>
      </c>
      <c r="E800" s="0" t="n">
        <v>195.26</v>
      </c>
    </row>
    <row r="801" customFormat="false" ht="15" hidden="false" customHeight="false" outlineLevel="0" collapsed="false">
      <c r="A801" s="0" t="n">
        <v>39232</v>
      </c>
      <c r="B801" s="0" t="s">
        <v>1560</v>
      </c>
      <c r="C801" s="0" t="s">
        <v>802</v>
      </c>
      <c r="D801" s="0" t="s">
        <v>756</v>
      </c>
      <c r="E801" s="0" t="n">
        <v>20.27</v>
      </c>
    </row>
    <row r="802" customFormat="false" ht="15" hidden="false" customHeight="false" outlineLevel="0" collapsed="false">
      <c r="A802" s="0" t="n">
        <v>39233</v>
      </c>
      <c r="B802" s="0" t="s">
        <v>1561</v>
      </c>
      <c r="C802" s="0" t="s">
        <v>802</v>
      </c>
      <c r="D802" s="0" t="s">
        <v>756</v>
      </c>
      <c r="E802" s="0" t="n">
        <v>27.87</v>
      </c>
    </row>
    <row r="803" customFormat="false" ht="15" hidden="false" customHeight="false" outlineLevel="0" collapsed="false">
      <c r="A803" s="0" t="n">
        <v>981</v>
      </c>
      <c r="B803" s="0" t="s">
        <v>1562</v>
      </c>
      <c r="C803" s="0" t="s">
        <v>802</v>
      </c>
      <c r="D803" s="0" t="s">
        <v>763</v>
      </c>
      <c r="E803" s="0" t="n">
        <v>3.43</v>
      </c>
    </row>
    <row r="804" customFormat="false" ht="15" hidden="false" customHeight="false" outlineLevel="0" collapsed="false">
      <c r="A804" s="0" t="n">
        <v>39234</v>
      </c>
      <c r="B804" s="0" t="s">
        <v>1563</v>
      </c>
      <c r="C804" s="0" t="s">
        <v>802</v>
      </c>
      <c r="D804" s="0" t="s">
        <v>756</v>
      </c>
      <c r="E804" s="0" t="n">
        <v>40.91</v>
      </c>
    </row>
    <row r="805" customFormat="false" ht="15" hidden="false" customHeight="false" outlineLevel="0" collapsed="false">
      <c r="A805" s="0" t="n">
        <v>982</v>
      </c>
      <c r="B805" s="0" t="s">
        <v>1564</v>
      </c>
      <c r="C805" s="0" t="s">
        <v>802</v>
      </c>
      <c r="D805" s="0" t="s">
        <v>756</v>
      </c>
      <c r="E805" s="0" t="n">
        <v>4.8</v>
      </c>
    </row>
    <row r="806" customFormat="false" ht="15" hidden="false" customHeight="false" outlineLevel="0" collapsed="false">
      <c r="A806" s="0" t="n">
        <v>39235</v>
      </c>
      <c r="B806" s="0" t="s">
        <v>1565</v>
      </c>
      <c r="C806" s="0" t="s">
        <v>802</v>
      </c>
      <c r="D806" s="0" t="s">
        <v>756</v>
      </c>
      <c r="E806" s="0" t="n">
        <v>57.54</v>
      </c>
    </row>
    <row r="807" customFormat="false" ht="15" hidden="false" customHeight="false" outlineLevel="0" collapsed="false">
      <c r="A807" s="0" t="n">
        <v>39236</v>
      </c>
      <c r="B807" s="0" t="s">
        <v>1566</v>
      </c>
      <c r="C807" s="0" t="s">
        <v>802</v>
      </c>
      <c r="D807" s="0" t="s">
        <v>756</v>
      </c>
      <c r="E807" s="0" t="n">
        <v>75.43</v>
      </c>
    </row>
    <row r="808" customFormat="false" ht="15" hidden="false" customHeight="false" outlineLevel="0" collapsed="false">
      <c r="A808" s="0" t="n">
        <v>876</v>
      </c>
      <c r="B808" s="0" t="s">
        <v>1567</v>
      </c>
      <c r="C808" s="0" t="s">
        <v>802</v>
      </c>
      <c r="D808" s="0" t="s">
        <v>756</v>
      </c>
      <c r="E808" s="0" t="n">
        <v>194.71</v>
      </c>
    </row>
    <row r="809" customFormat="false" ht="15" hidden="false" customHeight="false" outlineLevel="0" collapsed="false">
      <c r="A809" s="0" t="n">
        <v>877</v>
      </c>
      <c r="B809" s="0" t="s">
        <v>1568</v>
      </c>
      <c r="C809" s="0" t="s">
        <v>802</v>
      </c>
      <c r="D809" s="0" t="s">
        <v>756</v>
      </c>
      <c r="E809" s="0" t="n">
        <v>228.9</v>
      </c>
    </row>
    <row r="810" customFormat="false" ht="15" hidden="false" customHeight="false" outlineLevel="0" collapsed="false">
      <c r="A810" s="0" t="n">
        <v>882</v>
      </c>
      <c r="B810" s="0" t="s">
        <v>1569</v>
      </c>
      <c r="C810" s="0" t="s">
        <v>802</v>
      </c>
      <c r="D810" s="0" t="s">
        <v>756</v>
      </c>
      <c r="E810" s="0" t="n">
        <v>249.42</v>
      </c>
    </row>
    <row r="811" customFormat="false" ht="15" hidden="false" customHeight="false" outlineLevel="0" collapsed="false">
      <c r="A811" s="0" t="n">
        <v>878</v>
      </c>
      <c r="B811" s="0" t="s">
        <v>1570</v>
      </c>
      <c r="C811" s="0" t="s">
        <v>802</v>
      </c>
      <c r="D811" s="0" t="s">
        <v>756</v>
      </c>
      <c r="E811" s="0" t="n">
        <v>310.09</v>
      </c>
    </row>
    <row r="812" customFormat="false" ht="15" hidden="false" customHeight="false" outlineLevel="0" collapsed="false">
      <c r="A812" s="0" t="n">
        <v>879</v>
      </c>
      <c r="B812" s="0" t="s">
        <v>1571</v>
      </c>
      <c r="C812" s="0" t="s">
        <v>802</v>
      </c>
      <c r="D812" s="0" t="s">
        <v>756</v>
      </c>
      <c r="E812" s="0" t="n">
        <v>365.49</v>
      </c>
    </row>
    <row r="813" customFormat="false" ht="15" hidden="false" customHeight="false" outlineLevel="0" collapsed="false">
      <c r="A813" s="0" t="n">
        <v>880</v>
      </c>
      <c r="B813" s="0" t="s">
        <v>1572</v>
      </c>
      <c r="C813" s="0" t="s">
        <v>802</v>
      </c>
      <c r="D813" s="0" t="s">
        <v>756</v>
      </c>
      <c r="E813" s="0" t="n">
        <v>430.04</v>
      </c>
    </row>
    <row r="814" customFormat="false" ht="15" hidden="false" customHeight="false" outlineLevel="0" collapsed="false">
      <c r="A814" s="0" t="n">
        <v>873</v>
      </c>
      <c r="B814" s="0" t="s">
        <v>1573</v>
      </c>
      <c r="C814" s="0" t="s">
        <v>802</v>
      </c>
      <c r="D814" s="0" t="s">
        <v>756</v>
      </c>
      <c r="E814" s="0" t="n">
        <v>130.76</v>
      </c>
    </row>
    <row r="815" customFormat="false" ht="15" hidden="false" customHeight="false" outlineLevel="0" collapsed="false">
      <c r="A815" s="0" t="n">
        <v>881</v>
      </c>
      <c r="B815" s="0" t="s">
        <v>1574</v>
      </c>
      <c r="C815" s="0" t="s">
        <v>802</v>
      </c>
      <c r="D815" s="0" t="s">
        <v>756</v>
      </c>
      <c r="E815" s="0" t="n">
        <v>587.79</v>
      </c>
    </row>
    <row r="816" customFormat="false" ht="15" hidden="false" customHeight="false" outlineLevel="0" collapsed="false">
      <c r="A816" s="0" t="n">
        <v>874</v>
      </c>
      <c r="B816" s="0" t="s">
        <v>1575</v>
      </c>
      <c r="C816" s="0" t="s">
        <v>802</v>
      </c>
      <c r="D816" s="0" t="s">
        <v>756</v>
      </c>
      <c r="E816" s="0" t="n">
        <v>155.18</v>
      </c>
    </row>
    <row r="817" customFormat="false" ht="15" hidden="false" customHeight="false" outlineLevel="0" collapsed="false">
      <c r="A817" s="0" t="n">
        <v>875</v>
      </c>
      <c r="B817" s="0" t="s">
        <v>1576</v>
      </c>
      <c r="C817" s="0" t="s">
        <v>802</v>
      </c>
      <c r="D817" s="0" t="s">
        <v>756</v>
      </c>
      <c r="E817" s="0" t="n">
        <v>185.14</v>
      </c>
    </row>
    <row r="818" customFormat="false" ht="15" hidden="false" customHeight="false" outlineLevel="0" collapsed="false">
      <c r="A818" s="0" t="n">
        <v>983</v>
      </c>
      <c r="B818" s="0" t="s">
        <v>1577</v>
      </c>
      <c r="C818" s="0" t="s">
        <v>802</v>
      </c>
      <c r="D818" s="0" t="s">
        <v>756</v>
      </c>
      <c r="E818" s="0" t="n">
        <v>1.16</v>
      </c>
    </row>
    <row r="819" customFormat="false" ht="15" hidden="false" customHeight="false" outlineLevel="0" collapsed="false">
      <c r="A819" s="0" t="n">
        <v>985</v>
      </c>
      <c r="B819" s="0" t="s">
        <v>1578</v>
      </c>
      <c r="C819" s="0" t="s">
        <v>802</v>
      </c>
      <c r="D819" s="0" t="s">
        <v>756</v>
      </c>
      <c r="E819" s="0" t="n">
        <v>8.69</v>
      </c>
    </row>
    <row r="820" customFormat="false" ht="15" hidden="false" customHeight="false" outlineLevel="0" collapsed="false">
      <c r="A820" s="0" t="n">
        <v>990</v>
      </c>
      <c r="B820" s="0" t="s">
        <v>1579</v>
      </c>
      <c r="C820" s="0" t="s">
        <v>802</v>
      </c>
      <c r="D820" s="0" t="s">
        <v>756</v>
      </c>
      <c r="E820" s="0" t="n">
        <v>119.02</v>
      </c>
    </row>
    <row r="821" customFormat="false" ht="15" hidden="false" customHeight="false" outlineLevel="0" collapsed="false">
      <c r="A821" s="0" t="n">
        <v>39241</v>
      </c>
      <c r="B821" s="0" t="s">
        <v>1580</v>
      </c>
      <c r="C821" s="0" t="s">
        <v>802</v>
      </c>
      <c r="D821" s="0" t="s">
        <v>756</v>
      </c>
      <c r="E821" s="0" t="n">
        <v>13.61</v>
      </c>
    </row>
    <row r="822" customFormat="false" ht="15" hidden="false" customHeight="false" outlineLevel="0" collapsed="false">
      <c r="A822" s="0" t="n">
        <v>1005</v>
      </c>
      <c r="B822" s="0" t="s">
        <v>1581</v>
      </c>
      <c r="C822" s="0" t="s">
        <v>802</v>
      </c>
      <c r="D822" s="0" t="s">
        <v>756</v>
      </c>
      <c r="E822" s="0" t="n">
        <v>146.08</v>
      </c>
    </row>
    <row r="823" customFormat="false" ht="15" hidden="false" customHeight="false" outlineLevel="0" collapsed="false">
      <c r="A823" s="0" t="n">
        <v>984</v>
      </c>
      <c r="B823" s="0" t="s">
        <v>1582</v>
      </c>
      <c r="C823" s="0" t="s">
        <v>802</v>
      </c>
      <c r="D823" s="0" t="s">
        <v>756</v>
      </c>
      <c r="E823" s="0" t="n">
        <v>3</v>
      </c>
    </row>
    <row r="824" customFormat="false" ht="15" hidden="false" customHeight="false" outlineLevel="0" collapsed="false">
      <c r="A824" s="0" t="n">
        <v>991</v>
      </c>
      <c r="B824" s="0" t="s">
        <v>1583</v>
      </c>
      <c r="C824" s="0" t="s">
        <v>802</v>
      </c>
      <c r="D824" s="0" t="s">
        <v>756</v>
      </c>
      <c r="E824" s="0" t="n">
        <v>193.03</v>
      </c>
    </row>
    <row r="825" customFormat="false" ht="15" hidden="false" customHeight="false" outlineLevel="0" collapsed="false">
      <c r="A825" s="0" t="n">
        <v>986</v>
      </c>
      <c r="B825" s="0" t="s">
        <v>1584</v>
      </c>
      <c r="C825" s="0" t="s">
        <v>802</v>
      </c>
      <c r="D825" s="0" t="s">
        <v>756</v>
      </c>
      <c r="E825" s="0" t="n">
        <v>20.79</v>
      </c>
    </row>
    <row r="826" customFormat="false" ht="15" hidden="false" customHeight="false" outlineLevel="0" collapsed="false">
      <c r="A826" s="0" t="n">
        <v>1024</v>
      </c>
      <c r="B826" s="0" t="s">
        <v>1585</v>
      </c>
      <c r="C826" s="0" t="s">
        <v>802</v>
      </c>
      <c r="D826" s="0" t="s">
        <v>756</v>
      </c>
      <c r="E826" s="0" t="n">
        <v>238.91</v>
      </c>
    </row>
    <row r="827" customFormat="false" ht="15" hidden="false" customHeight="false" outlineLevel="0" collapsed="false">
      <c r="A827" s="0" t="n">
        <v>987</v>
      </c>
      <c r="B827" s="0" t="s">
        <v>1586</v>
      </c>
      <c r="C827" s="0" t="s">
        <v>802</v>
      </c>
      <c r="D827" s="0" t="s">
        <v>756</v>
      </c>
      <c r="E827" s="0" t="n">
        <v>28.26</v>
      </c>
    </row>
    <row r="828" customFormat="false" ht="15" hidden="false" customHeight="false" outlineLevel="0" collapsed="false">
      <c r="A828" s="0" t="n">
        <v>1003</v>
      </c>
      <c r="B828" s="0" t="s">
        <v>1587</v>
      </c>
      <c r="C828" s="0" t="s">
        <v>802</v>
      </c>
      <c r="D828" s="0" t="s">
        <v>756</v>
      </c>
      <c r="E828" s="0" t="n">
        <v>4.4</v>
      </c>
    </row>
    <row r="829" customFormat="false" ht="15" hidden="false" customHeight="false" outlineLevel="0" collapsed="false">
      <c r="A829" s="0" t="n">
        <v>992</v>
      </c>
      <c r="B829" s="0" t="s">
        <v>1588</v>
      </c>
      <c r="C829" s="0" t="s">
        <v>802</v>
      </c>
      <c r="D829" s="0" t="s">
        <v>756</v>
      </c>
      <c r="E829" s="0" t="n">
        <v>309.1</v>
      </c>
    </row>
    <row r="830" customFormat="false" ht="15" hidden="false" customHeight="false" outlineLevel="0" collapsed="false">
      <c r="A830" s="0" t="n">
        <v>1007</v>
      </c>
      <c r="B830" s="0" t="s">
        <v>1589</v>
      </c>
      <c r="C830" s="0" t="s">
        <v>802</v>
      </c>
      <c r="D830" s="0" t="s">
        <v>756</v>
      </c>
      <c r="E830" s="0" t="n">
        <v>40.08</v>
      </c>
    </row>
    <row r="831" customFormat="false" ht="15" hidden="false" customHeight="false" outlineLevel="0" collapsed="false">
      <c r="A831" s="0" t="n">
        <v>39242</v>
      </c>
      <c r="B831" s="0" t="s">
        <v>1590</v>
      </c>
      <c r="C831" s="0" t="s">
        <v>802</v>
      </c>
      <c r="D831" s="0" t="s">
        <v>756</v>
      </c>
      <c r="E831" s="0" t="n">
        <v>382.98</v>
      </c>
    </row>
    <row r="832" customFormat="false" ht="15" hidden="false" customHeight="false" outlineLevel="0" collapsed="false">
      <c r="A832" s="0" t="n">
        <v>1008</v>
      </c>
      <c r="B832" s="0" t="s">
        <v>1591</v>
      </c>
      <c r="C832" s="0" t="s">
        <v>802</v>
      </c>
      <c r="D832" s="0" t="s">
        <v>756</v>
      </c>
      <c r="E832" s="0" t="n">
        <v>4.99</v>
      </c>
    </row>
    <row r="833" customFormat="false" ht="15" hidden="false" customHeight="false" outlineLevel="0" collapsed="false">
      <c r="A833" s="0" t="n">
        <v>988</v>
      </c>
      <c r="B833" s="0" t="s">
        <v>1592</v>
      </c>
      <c r="C833" s="0" t="s">
        <v>802</v>
      </c>
      <c r="D833" s="0" t="s">
        <v>756</v>
      </c>
      <c r="E833" s="0" t="n">
        <v>55.37</v>
      </c>
    </row>
    <row r="834" customFormat="false" ht="15" hidden="false" customHeight="false" outlineLevel="0" collapsed="false">
      <c r="A834" s="0" t="n">
        <v>989</v>
      </c>
      <c r="B834" s="0" t="s">
        <v>1593</v>
      </c>
      <c r="C834" s="0" t="s">
        <v>802</v>
      </c>
      <c r="D834" s="0" t="s">
        <v>756</v>
      </c>
      <c r="E834" s="0" t="n">
        <v>75</v>
      </c>
    </row>
    <row r="835" customFormat="false" ht="15" hidden="false" customHeight="false" outlineLevel="0" collapsed="false">
      <c r="A835" s="0" t="n">
        <v>43972</v>
      </c>
      <c r="B835" s="0" t="s">
        <v>1594</v>
      </c>
      <c r="C835" s="0" t="s">
        <v>802</v>
      </c>
      <c r="D835" s="0" t="s">
        <v>756</v>
      </c>
      <c r="E835" s="0" t="n">
        <v>4.04</v>
      </c>
    </row>
    <row r="836" customFormat="false" ht="15" hidden="false" customHeight="false" outlineLevel="0" collapsed="false">
      <c r="A836" s="0" t="n">
        <v>43971</v>
      </c>
      <c r="B836" s="0" t="s">
        <v>1595</v>
      </c>
      <c r="C836" s="0" t="s">
        <v>802</v>
      </c>
      <c r="D836" s="0" t="s">
        <v>763</v>
      </c>
      <c r="E836" s="0" t="n">
        <v>3.09</v>
      </c>
    </row>
    <row r="837" customFormat="false" ht="15" hidden="false" customHeight="false" outlineLevel="0" collapsed="false">
      <c r="A837" s="0" t="n">
        <v>39598</v>
      </c>
      <c r="B837" s="0" t="s">
        <v>1596</v>
      </c>
      <c r="C837" s="0" t="s">
        <v>802</v>
      </c>
      <c r="D837" s="0" t="s">
        <v>756</v>
      </c>
      <c r="E837" s="0" t="n">
        <v>5.73</v>
      </c>
    </row>
    <row r="838" customFormat="false" ht="15" hidden="false" customHeight="false" outlineLevel="0" collapsed="false">
      <c r="A838" s="0" t="n">
        <v>39599</v>
      </c>
      <c r="B838" s="0" t="s">
        <v>1597</v>
      </c>
      <c r="C838" s="0" t="s">
        <v>802</v>
      </c>
      <c r="D838" s="0" t="s">
        <v>756</v>
      </c>
      <c r="E838" s="0" t="n">
        <v>8.24</v>
      </c>
    </row>
    <row r="839" customFormat="false" ht="15" hidden="false" customHeight="false" outlineLevel="0" collapsed="false">
      <c r="A839" s="0" t="n">
        <v>34602</v>
      </c>
      <c r="B839" s="0" t="s">
        <v>1598</v>
      </c>
      <c r="C839" s="0" t="s">
        <v>802</v>
      </c>
      <c r="D839" s="0" t="s">
        <v>756</v>
      </c>
      <c r="E839" s="0" t="n">
        <v>4.68</v>
      </c>
    </row>
    <row r="840" customFormat="false" ht="15" hidden="false" customHeight="false" outlineLevel="0" collapsed="false">
      <c r="A840" s="0" t="n">
        <v>34603</v>
      </c>
      <c r="B840" s="0" t="s">
        <v>1599</v>
      </c>
      <c r="C840" s="0" t="s">
        <v>802</v>
      </c>
      <c r="D840" s="0" t="s">
        <v>756</v>
      </c>
      <c r="E840" s="0" t="n">
        <v>22.5</v>
      </c>
    </row>
    <row r="841" customFormat="false" ht="15" hidden="false" customHeight="false" outlineLevel="0" collapsed="false">
      <c r="A841" s="0" t="n">
        <v>34607</v>
      </c>
      <c r="B841" s="0" t="s">
        <v>1600</v>
      </c>
      <c r="C841" s="0" t="s">
        <v>802</v>
      </c>
      <c r="D841" s="0" t="s">
        <v>756</v>
      </c>
      <c r="E841" s="0" t="n">
        <v>10.03</v>
      </c>
    </row>
    <row r="842" customFormat="false" ht="15" hidden="false" customHeight="false" outlineLevel="0" collapsed="false">
      <c r="A842" s="0" t="n">
        <v>34609</v>
      </c>
      <c r="B842" s="0" t="s">
        <v>1601</v>
      </c>
      <c r="C842" s="0" t="s">
        <v>802</v>
      </c>
      <c r="D842" s="0" t="s">
        <v>756</v>
      </c>
      <c r="E842" s="0" t="n">
        <v>15.05</v>
      </c>
    </row>
    <row r="843" customFormat="false" ht="15" hidden="false" customHeight="false" outlineLevel="0" collapsed="false">
      <c r="A843" s="0" t="n">
        <v>34618</v>
      </c>
      <c r="B843" s="0" t="s">
        <v>1602</v>
      </c>
      <c r="C843" s="0" t="s">
        <v>802</v>
      </c>
      <c r="D843" s="0" t="s">
        <v>756</v>
      </c>
      <c r="E843" s="0" t="n">
        <v>6.2</v>
      </c>
    </row>
    <row r="844" customFormat="false" ht="15" hidden="false" customHeight="false" outlineLevel="0" collapsed="false">
      <c r="A844" s="0" t="n">
        <v>34620</v>
      </c>
      <c r="B844" s="0" t="s">
        <v>1603</v>
      </c>
      <c r="C844" s="0" t="s">
        <v>802</v>
      </c>
      <c r="D844" s="0" t="s">
        <v>756</v>
      </c>
      <c r="E844" s="0" t="n">
        <v>31.05</v>
      </c>
    </row>
    <row r="845" customFormat="false" ht="15" hidden="false" customHeight="false" outlineLevel="0" collapsed="false">
      <c r="A845" s="0" t="n">
        <v>34621</v>
      </c>
      <c r="B845" s="0" t="s">
        <v>1604</v>
      </c>
      <c r="C845" s="0" t="s">
        <v>802</v>
      </c>
      <c r="D845" s="0" t="s">
        <v>756</v>
      </c>
      <c r="E845" s="0" t="n">
        <v>14.4</v>
      </c>
    </row>
    <row r="846" customFormat="false" ht="15" hidden="false" customHeight="false" outlineLevel="0" collapsed="false">
      <c r="A846" s="0" t="n">
        <v>34622</v>
      </c>
      <c r="B846" s="0" t="s">
        <v>1605</v>
      </c>
      <c r="C846" s="0" t="s">
        <v>802</v>
      </c>
      <c r="D846" s="0" t="s">
        <v>756</v>
      </c>
      <c r="E846" s="0" t="n">
        <v>20.41</v>
      </c>
    </row>
    <row r="847" customFormat="false" ht="15" hidden="false" customHeight="false" outlineLevel="0" collapsed="false">
      <c r="A847" s="0" t="n">
        <v>34624</v>
      </c>
      <c r="B847" s="0" t="s">
        <v>1606</v>
      </c>
      <c r="C847" s="0" t="s">
        <v>802</v>
      </c>
      <c r="D847" s="0" t="s">
        <v>756</v>
      </c>
      <c r="E847" s="0" t="n">
        <v>7.92</v>
      </c>
    </row>
    <row r="848" customFormat="false" ht="15" hidden="false" customHeight="false" outlineLevel="0" collapsed="false">
      <c r="A848" s="0" t="n">
        <v>34626</v>
      </c>
      <c r="B848" s="0" t="s">
        <v>1607</v>
      </c>
      <c r="C848" s="0" t="s">
        <v>802</v>
      </c>
      <c r="D848" s="0" t="s">
        <v>756</v>
      </c>
      <c r="E848" s="0" t="n">
        <v>42.68</v>
      </c>
    </row>
    <row r="849" customFormat="false" ht="15" hidden="false" customHeight="false" outlineLevel="0" collapsed="false">
      <c r="A849" s="0" t="n">
        <v>34627</v>
      </c>
      <c r="B849" s="0" t="s">
        <v>1608</v>
      </c>
      <c r="C849" s="0" t="s">
        <v>802</v>
      </c>
      <c r="D849" s="0" t="s">
        <v>756</v>
      </c>
      <c r="E849" s="0" t="n">
        <v>18.39</v>
      </c>
    </row>
    <row r="850" customFormat="false" ht="15" hidden="false" customHeight="false" outlineLevel="0" collapsed="false">
      <c r="A850" s="0" t="n">
        <v>34629</v>
      </c>
      <c r="B850" s="0" t="s">
        <v>1609</v>
      </c>
      <c r="C850" s="0" t="s">
        <v>802</v>
      </c>
      <c r="D850" s="0" t="s">
        <v>756</v>
      </c>
      <c r="E850" s="0" t="n">
        <v>26.93</v>
      </c>
    </row>
    <row r="851" customFormat="false" ht="15" hidden="false" customHeight="false" outlineLevel="0" collapsed="false">
      <c r="A851" s="0" t="n">
        <v>39257</v>
      </c>
      <c r="B851" s="0" t="s">
        <v>1610</v>
      </c>
      <c r="C851" s="0" t="s">
        <v>802</v>
      </c>
      <c r="D851" s="0" t="s">
        <v>756</v>
      </c>
      <c r="E851" s="0" t="n">
        <v>5.24</v>
      </c>
    </row>
    <row r="852" customFormat="false" ht="15" hidden="false" customHeight="false" outlineLevel="0" collapsed="false">
      <c r="A852" s="0" t="n">
        <v>39261</v>
      </c>
      <c r="B852" s="0" t="s">
        <v>1611</v>
      </c>
      <c r="C852" s="0" t="s">
        <v>802</v>
      </c>
      <c r="D852" s="0" t="s">
        <v>756</v>
      </c>
      <c r="E852" s="0" t="n">
        <v>27.9</v>
      </c>
    </row>
    <row r="853" customFormat="false" ht="15" hidden="false" customHeight="false" outlineLevel="0" collapsed="false">
      <c r="A853" s="0" t="n">
        <v>39268</v>
      </c>
      <c r="B853" s="0" t="s">
        <v>1612</v>
      </c>
      <c r="C853" s="0" t="s">
        <v>802</v>
      </c>
      <c r="D853" s="0" t="s">
        <v>756</v>
      </c>
      <c r="E853" s="0" t="n">
        <v>321.92</v>
      </c>
    </row>
    <row r="854" customFormat="false" ht="15" hidden="false" customHeight="false" outlineLevel="0" collapsed="false">
      <c r="A854" s="0" t="n">
        <v>39262</v>
      </c>
      <c r="B854" s="0" t="s">
        <v>1613</v>
      </c>
      <c r="C854" s="0" t="s">
        <v>802</v>
      </c>
      <c r="D854" s="0" t="s">
        <v>756</v>
      </c>
      <c r="E854" s="0" t="n">
        <v>43.62</v>
      </c>
    </row>
    <row r="855" customFormat="false" ht="15" hidden="false" customHeight="false" outlineLevel="0" collapsed="false">
      <c r="A855" s="0" t="n">
        <v>39258</v>
      </c>
      <c r="B855" s="0" t="s">
        <v>1614</v>
      </c>
      <c r="C855" s="0" t="s">
        <v>802</v>
      </c>
      <c r="D855" s="0" t="s">
        <v>756</v>
      </c>
      <c r="E855" s="0" t="n">
        <v>7.76</v>
      </c>
    </row>
    <row r="856" customFormat="false" ht="15" hidden="false" customHeight="false" outlineLevel="0" collapsed="false">
      <c r="A856" s="0" t="n">
        <v>39263</v>
      </c>
      <c r="B856" s="0" t="s">
        <v>1615</v>
      </c>
      <c r="C856" s="0" t="s">
        <v>802</v>
      </c>
      <c r="D856" s="0" t="s">
        <v>756</v>
      </c>
      <c r="E856" s="0" t="n">
        <v>67.5</v>
      </c>
    </row>
    <row r="857" customFormat="false" ht="15" hidden="false" customHeight="false" outlineLevel="0" collapsed="false">
      <c r="A857" s="0" t="n">
        <v>39264</v>
      </c>
      <c r="B857" s="0" t="s">
        <v>1616</v>
      </c>
      <c r="C857" s="0" t="s">
        <v>802</v>
      </c>
      <c r="D857" s="0" t="s">
        <v>756</v>
      </c>
      <c r="E857" s="0" t="n">
        <v>91.4</v>
      </c>
    </row>
    <row r="858" customFormat="false" ht="15" hidden="false" customHeight="false" outlineLevel="0" collapsed="false">
      <c r="A858" s="0" t="n">
        <v>39259</v>
      </c>
      <c r="B858" s="0" t="s">
        <v>1617</v>
      </c>
      <c r="C858" s="0" t="s">
        <v>802</v>
      </c>
      <c r="D858" s="0" t="s">
        <v>756</v>
      </c>
      <c r="E858" s="0" t="n">
        <v>11.82</v>
      </c>
    </row>
    <row r="859" customFormat="false" ht="15" hidden="false" customHeight="false" outlineLevel="0" collapsed="false">
      <c r="A859" s="0" t="n">
        <v>39265</v>
      </c>
      <c r="B859" s="0" t="s">
        <v>1618</v>
      </c>
      <c r="C859" s="0" t="s">
        <v>802</v>
      </c>
      <c r="D859" s="0" t="s">
        <v>756</v>
      </c>
      <c r="E859" s="0" t="n">
        <v>134.64</v>
      </c>
    </row>
    <row r="860" customFormat="false" ht="15" hidden="false" customHeight="false" outlineLevel="0" collapsed="false">
      <c r="A860" s="0" t="n">
        <v>39260</v>
      </c>
      <c r="B860" s="0" t="s">
        <v>1619</v>
      </c>
      <c r="C860" s="0" t="s">
        <v>802</v>
      </c>
      <c r="D860" s="0" t="s">
        <v>756</v>
      </c>
      <c r="E860" s="0" t="n">
        <v>16.83</v>
      </c>
    </row>
    <row r="861" customFormat="false" ht="15" hidden="false" customHeight="false" outlineLevel="0" collapsed="false">
      <c r="A861" s="0" t="n">
        <v>39266</v>
      </c>
      <c r="B861" s="0" t="s">
        <v>1620</v>
      </c>
      <c r="C861" s="0" t="s">
        <v>802</v>
      </c>
      <c r="D861" s="0" t="s">
        <v>756</v>
      </c>
      <c r="E861" s="0" t="n">
        <v>188.92</v>
      </c>
    </row>
    <row r="862" customFormat="false" ht="15" hidden="false" customHeight="false" outlineLevel="0" collapsed="false">
      <c r="A862" s="0" t="n">
        <v>39267</v>
      </c>
      <c r="B862" s="0" t="s">
        <v>1621</v>
      </c>
      <c r="C862" s="0" t="s">
        <v>802</v>
      </c>
      <c r="D862" s="0" t="s">
        <v>756</v>
      </c>
      <c r="E862" s="0" t="n">
        <v>247.64</v>
      </c>
    </row>
    <row r="863" customFormat="false" ht="15" hidden="false" customHeight="false" outlineLevel="0" collapsed="false">
      <c r="A863" s="0" t="n">
        <v>11901</v>
      </c>
      <c r="B863" s="0" t="s">
        <v>1622</v>
      </c>
      <c r="C863" s="0" t="s">
        <v>802</v>
      </c>
      <c r="D863" s="0" t="s">
        <v>756</v>
      </c>
      <c r="E863" s="0" t="n">
        <v>0.74</v>
      </c>
    </row>
    <row r="864" customFormat="false" ht="15" hidden="false" customHeight="false" outlineLevel="0" collapsed="false">
      <c r="A864" s="0" t="n">
        <v>11902</v>
      </c>
      <c r="B864" s="0" t="s">
        <v>1623</v>
      </c>
      <c r="C864" s="0" t="s">
        <v>802</v>
      </c>
      <c r="D864" s="0" t="s">
        <v>756</v>
      </c>
      <c r="E864" s="0" t="n">
        <v>1.42</v>
      </c>
    </row>
    <row r="865" customFormat="false" ht="15" hidden="false" customHeight="false" outlineLevel="0" collapsed="false">
      <c r="A865" s="0" t="n">
        <v>11903</v>
      </c>
      <c r="B865" s="0" t="s">
        <v>1624</v>
      </c>
      <c r="C865" s="0" t="s">
        <v>802</v>
      </c>
      <c r="D865" s="0" t="s">
        <v>756</v>
      </c>
      <c r="E865" s="0" t="n">
        <v>1.5</v>
      </c>
    </row>
    <row r="866" customFormat="false" ht="15" hidden="false" customHeight="false" outlineLevel="0" collapsed="false">
      <c r="A866" s="0" t="n">
        <v>11904</v>
      </c>
      <c r="B866" s="0" t="s">
        <v>1625</v>
      </c>
      <c r="C866" s="0" t="s">
        <v>802</v>
      </c>
      <c r="D866" s="0" t="s">
        <v>756</v>
      </c>
      <c r="E866" s="0" t="n">
        <v>2.28</v>
      </c>
    </row>
    <row r="867" customFormat="false" ht="15" hidden="false" customHeight="false" outlineLevel="0" collapsed="false">
      <c r="A867" s="0" t="n">
        <v>11905</v>
      </c>
      <c r="B867" s="0" t="s">
        <v>1626</v>
      </c>
      <c r="C867" s="0" t="s">
        <v>802</v>
      </c>
      <c r="D867" s="0" t="s">
        <v>756</v>
      </c>
      <c r="E867" s="0" t="n">
        <v>2.78</v>
      </c>
    </row>
    <row r="868" customFormat="false" ht="15" hidden="false" customHeight="false" outlineLevel="0" collapsed="false">
      <c r="A868" s="0" t="n">
        <v>11906</v>
      </c>
      <c r="B868" s="0" t="s">
        <v>1627</v>
      </c>
      <c r="C868" s="0" t="s">
        <v>802</v>
      </c>
      <c r="D868" s="0" t="s">
        <v>756</v>
      </c>
      <c r="E868" s="0" t="n">
        <v>3.54</v>
      </c>
    </row>
    <row r="869" customFormat="false" ht="15" hidden="false" customHeight="false" outlineLevel="0" collapsed="false">
      <c r="A869" s="0" t="n">
        <v>11919</v>
      </c>
      <c r="B869" s="0" t="s">
        <v>1628</v>
      </c>
      <c r="C869" s="0" t="s">
        <v>802</v>
      </c>
      <c r="D869" s="0" t="s">
        <v>756</v>
      </c>
      <c r="E869" s="0" t="n">
        <v>6.48</v>
      </c>
    </row>
    <row r="870" customFormat="false" ht="15" hidden="false" customHeight="false" outlineLevel="0" collapsed="false">
      <c r="A870" s="0" t="n">
        <v>11920</v>
      </c>
      <c r="B870" s="0" t="s">
        <v>1629</v>
      </c>
      <c r="C870" s="0" t="s">
        <v>802</v>
      </c>
      <c r="D870" s="0" t="s">
        <v>756</v>
      </c>
      <c r="E870" s="0" t="n">
        <v>12.31</v>
      </c>
    </row>
    <row r="871" customFormat="false" ht="15" hidden="false" customHeight="false" outlineLevel="0" collapsed="false">
      <c r="A871" s="0" t="n">
        <v>11924</v>
      </c>
      <c r="B871" s="0" t="s">
        <v>1630</v>
      </c>
      <c r="C871" s="0" t="s">
        <v>802</v>
      </c>
      <c r="D871" s="0" t="s">
        <v>756</v>
      </c>
      <c r="E871" s="0" t="n">
        <v>103.38</v>
      </c>
    </row>
    <row r="872" customFormat="false" ht="15" hidden="false" customHeight="false" outlineLevel="0" collapsed="false">
      <c r="A872" s="0" t="n">
        <v>11921</v>
      </c>
      <c r="B872" s="0" t="s">
        <v>1631</v>
      </c>
      <c r="C872" s="0" t="s">
        <v>802</v>
      </c>
      <c r="D872" s="0" t="s">
        <v>756</v>
      </c>
      <c r="E872" s="0" t="n">
        <v>18.02</v>
      </c>
    </row>
    <row r="873" customFormat="false" ht="15" hidden="false" customHeight="false" outlineLevel="0" collapsed="false">
      <c r="A873" s="0" t="n">
        <v>11922</v>
      </c>
      <c r="B873" s="0" t="s">
        <v>1632</v>
      </c>
      <c r="C873" s="0" t="s">
        <v>802</v>
      </c>
      <c r="D873" s="0" t="s">
        <v>756</v>
      </c>
      <c r="E873" s="0" t="n">
        <v>29.14</v>
      </c>
    </row>
    <row r="874" customFormat="false" ht="15" hidden="false" customHeight="false" outlineLevel="0" collapsed="false">
      <c r="A874" s="0" t="n">
        <v>11923</v>
      </c>
      <c r="B874" s="0" t="s">
        <v>1633</v>
      </c>
      <c r="C874" s="0" t="s">
        <v>802</v>
      </c>
      <c r="D874" s="0" t="s">
        <v>756</v>
      </c>
      <c r="E874" s="0" t="n">
        <v>42.65</v>
      </c>
    </row>
    <row r="875" customFormat="false" ht="15" hidden="false" customHeight="false" outlineLevel="0" collapsed="false">
      <c r="A875" s="0" t="n">
        <v>11916</v>
      </c>
      <c r="B875" s="0" t="s">
        <v>1634</v>
      </c>
      <c r="C875" s="0" t="s">
        <v>802</v>
      </c>
      <c r="D875" s="0" t="s">
        <v>756</v>
      </c>
      <c r="E875" s="0" t="n">
        <v>8.87</v>
      </c>
    </row>
    <row r="876" customFormat="false" ht="15" hidden="false" customHeight="false" outlineLevel="0" collapsed="false">
      <c r="A876" s="0" t="n">
        <v>11914</v>
      </c>
      <c r="B876" s="0" t="s">
        <v>1635</v>
      </c>
      <c r="C876" s="0" t="s">
        <v>802</v>
      </c>
      <c r="D876" s="0" t="s">
        <v>756</v>
      </c>
      <c r="E876" s="0" t="n">
        <v>63.9</v>
      </c>
    </row>
    <row r="877" customFormat="false" ht="15" hidden="false" customHeight="false" outlineLevel="0" collapsed="false">
      <c r="A877" s="0" t="n">
        <v>11917</v>
      </c>
      <c r="B877" s="0" t="s">
        <v>1636</v>
      </c>
      <c r="C877" s="0" t="s">
        <v>802</v>
      </c>
      <c r="D877" s="0" t="s">
        <v>756</v>
      </c>
      <c r="E877" s="0" t="n">
        <v>15.62</v>
      </c>
    </row>
    <row r="878" customFormat="false" ht="15" hidden="false" customHeight="false" outlineLevel="0" collapsed="false">
      <c r="A878" s="0" t="n">
        <v>11918</v>
      </c>
      <c r="B878" s="0" t="s">
        <v>1637</v>
      </c>
      <c r="C878" s="0" t="s">
        <v>802</v>
      </c>
      <c r="D878" s="0" t="s">
        <v>756</v>
      </c>
      <c r="E878" s="0" t="n">
        <v>18.53</v>
      </c>
    </row>
    <row r="879" customFormat="false" ht="15" hidden="false" customHeight="false" outlineLevel="0" collapsed="false">
      <c r="A879" s="0" t="n">
        <v>37734</v>
      </c>
      <c r="B879" s="0" t="s">
        <v>1638</v>
      </c>
      <c r="C879" s="0" t="s">
        <v>755</v>
      </c>
      <c r="D879" s="0" t="s">
        <v>758</v>
      </c>
      <c r="E879" s="0" t="n">
        <v>71861.01</v>
      </c>
    </row>
    <row r="880" customFormat="false" ht="15" hidden="false" customHeight="false" outlineLevel="0" collapsed="false">
      <c r="A880" s="0" t="n">
        <v>42251</v>
      </c>
      <c r="B880" s="0" t="s">
        <v>1639</v>
      </c>
      <c r="C880" s="0" t="s">
        <v>755</v>
      </c>
      <c r="D880" s="0" t="s">
        <v>758</v>
      </c>
      <c r="E880" s="0" t="n">
        <v>81602.56</v>
      </c>
    </row>
    <row r="881" customFormat="false" ht="15" hidden="false" customHeight="false" outlineLevel="0" collapsed="false">
      <c r="A881" s="0" t="n">
        <v>37733</v>
      </c>
      <c r="B881" s="0" t="s">
        <v>1640</v>
      </c>
      <c r="C881" s="0" t="s">
        <v>755</v>
      </c>
      <c r="D881" s="0" t="s">
        <v>758</v>
      </c>
      <c r="E881" s="0" t="n">
        <v>53881.11</v>
      </c>
    </row>
    <row r="882" customFormat="false" ht="15" hidden="false" customHeight="false" outlineLevel="0" collapsed="false">
      <c r="A882" s="0" t="n">
        <v>37735</v>
      </c>
      <c r="B882" s="0" t="s">
        <v>1641</v>
      </c>
      <c r="C882" s="0" t="s">
        <v>755</v>
      </c>
      <c r="D882" s="0" t="s">
        <v>758</v>
      </c>
      <c r="E882" s="0" t="n">
        <v>64926.74</v>
      </c>
    </row>
    <row r="883" customFormat="false" ht="15" hidden="false" customHeight="false" outlineLevel="0" collapsed="false">
      <c r="A883" s="0" t="n">
        <v>5090</v>
      </c>
      <c r="B883" s="0" t="s">
        <v>1642</v>
      </c>
      <c r="C883" s="0" t="s">
        <v>755</v>
      </c>
      <c r="D883" s="0" t="s">
        <v>763</v>
      </c>
      <c r="E883" s="0" t="n">
        <v>18.79</v>
      </c>
    </row>
    <row r="884" customFormat="false" ht="15" hidden="false" customHeight="false" outlineLevel="0" collapsed="false">
      <c r="A884" s="0" t="n">
        <v>5085</v>
      </c>
      <c r="B884" s="0" t="s">
        <v>1643</v>
      </c>
      <c r="C884" s="0" t="s">
        <v>755</v>
      </c>
      <c r="D884" s="0" t="s">
        <v>756</v>
      </c>
      <c r="E884" s="0" t="n">
        <v>27.97</v>
      </c>
    </row>
    <row r="885" customFormat="false" ht="15" hidden="false" customHeight="false" outlineLevel="0" collapsed="false">
      <c r="A885" s="0" t="n">
        <v>43603</v>
      </c>
      <c r="B885" s="0" t="s">
        <v>1644</v>
      </c>
      <c r="C885" s="0" t="s">
        <v>755</v>
      </c>
      <c r="D885" s="0" t="s">
        <v>756</v>
      </c>
      <c r="E885" s="0" t="n">
        <v>39.96</v>
      </c>
    </row>
    <row r="886" customFormat="false" ht="15" hidden="false" customHeight="false" outlineLevel="0" collapsed="false">
      <c r="A886" s="0" t="n">
        <v>38374</v>
      </c>
      <c r="B886" s="0" t="s">
        <v>1645</v>
      </c>
      <c r="C886" s="0" t="s">
        <v>755</v>
      </c>
      <c r="D886" s="0" t="s">
        <v>756</v>
      </c>
      <c r="E886" s="0" t="n">
        <v>974.63</v>
      </c>
    </row>
    <row r="887" customFormat="false" ht="15" hidden="false" customHeight="false" outlineLevel="0" collapsed="false">
      <c r="A887" s="0" t="n">
        <v>20209</v>
      </c>
      <c r="B887" s="0" t="s">
        <v>1646</v>
      </c>
      <c r="C887" s="0" t="s">
        <v>802</v>
      </c>
      <c r="D887" s="0" t="s">
        <v>756</v>
      </c>
      <c r="E887" s="0" t="n">
        <v>27.96</v>
      </c>
    </row>
    <row r="888" customFormat="false" ht="15" hidden="false" customHeight="false" outlineLevel="0" collapsed="false">
      <c r="A888" s="0" t="n">
        <v>20212</v>
      </c>
      <c r="B888" s="0" t="s">
        <v>1647</v>
      </c>
      <c r="C888" s="0" t="s">
        <v>802</v>
      </c>
      <c r="D888" s="0" t="s">
        <v>756</v>
      </c>
      <c r="E888" s="0" t="n">
        <v>23.41</v>
      </c>
    </row>
    <row r="889" customFormat="false" ht="15" hidden="false" customHeight="false" outlineLevel="0" collapsed="false">
      <c r="A889" s="0" t="n">
        <v>4433</v>
      </c>
      <c r="B889" s="0" t="s">
        <v>1648</v>
      </c>
      <c r="C889" s="0" t="s">
        <v>802</v>
      </c>
      <c r="D889" s="0" t="s">
        <v>756</v>
      </c>
      <c r="E889" s="0" t="n">
        <v>26.79</v>
      </c>
    </row>
    <row r="890" customFormat="false" ht="15" hidden="false" customHeight="false" outlineLevel="0" collapsed="false">
      <c r="A890" s="0" t="n">
        <v>4430</v>
      </c>
      <c r="B890" s="0" t="s">
        <v>1649</v>
      </c>
      <c r="C890" s="0" t="s">
        <v>802</v>
      </c>
      <c r="D890" s="0" t="s">
        <v>763</v>
      </c>
      <c r="E890" s="0" t="n">
        <v>13.7</v>
      </c>
    </row>
    <row r="891" customFormat="false" ht="15" hidden="false" customHeight="false" outlineLevel="0" collapsed="false">
      <c r="A891" s="0" t="n">
        <v>4400</v>
      </c>
      <c r="B891" s="0" t="s">
        <v>1650</v>
      </c>
      <c r="C891" s="0" t="s">
        <v>802</v>
      </c>
      <c r="D891" s="0" t="s">
        <v>756</v>
      </c>
      <c r="E891" s="0" t="n">
        <v>21.8</v>
      </c>
    </row>
    <row r="892" customFormat="false" ht="15" hidden="false" customHeight="false" outlineLevel="0" collapsed="false">
      <c r="A892" s="0" t="n">
        <v>2729</v>
      </c>
      <c r="B892" s="0" t="s">
        <v>1651</v>
      </c>
      <c r="C892" s="0" t="s">
        <v>755</v>
      </c>
      <c r="D892" s="0" t="s">
        <v>756</v>
      </c>
      <c r="E892" s="0" t="n">
        <v>25.85</v>
      </c>
    </row>
    <row r="893" customFormat="false" ht="15" hidden="false" customHeight="false" outlineLevel="0" collapsed="false">
      <c r="A893" s="0" t="n">
        <v>4513</v>
      </c>
      <c r="B893" s="0" t="s">
        <v>1652</v>
      </c>
      <c r="C893" s="0" t="s">
        <v>802</v>
      </c>
      <c r="D893" s="0" t="s">
        <v>756</v>
      </c>
      <c r="E893" s="0" t="n">
        <v>5.51</v>
      </c>
    </row>
    <row r="894" customFormat="false" ht="15" hidden="false" customHeight="false" outlineLevel="0" collapsed="false">
      <c r="A894" s="0" t="n">
        <v>11871</v>
      </c>
      <c r="B894" s="0" t="s">
        <v>1653</v>
      </c>
      <c r="C894" s="0" t="s">
        <v>755</v>
      </c>
      <c r="D894" s="0" t="s">
        <v>758</v>
      </c>
      <c r="E894" s="0" t="n">
        <v>458</v>
      </c>
    </row>
    <row r="895" customFormat="false" ht="15" hidden="false" customHeight="false" outlineLevel="0" collapsed="false">
      <c r="A895" s="0" t="n">
        <v>34636</v>
      </c>
      <c r="B895" s="0" t="s">
        <v>1654</v>
      </c>
      <c r="C895" s="0" t="s">
        <v>755</v>
      </c>
      <c r="D895" s="0" t="s">
        <v>763</v>
      </c>
      <c r="E895" s="0" t="n">
        <v>389.9</v>
      </c>
    </row>
    <row r="896" customFormat="false" ht="15" hidden="false" customHeight="false" outlineLevel="0" collapsed="false">
      <c r="A896" s="0" t="n">
        <v>34639</v>
      </c>
      <c r="B896" s="0" t="s">
        <v>1655</v>
      </c>
      <c r="C896" s="0" t="s">
        <v>755</v>
      </c>
      <c r="D896" s="0" t="s">
        <v>756</v>
      </c>
      <c r="E896" s="0" t="n">
        <v>791.88</v>
      </c>
    </row>
    <row r="897" customFormat="false" ht="15" hidden="false" customHeight="false" outlineLevel="0" collapsed="false">
      <c r="A897" s="0" t="n">
        <v>34640</v>
      </c>
      <c r="B897" s="0" t="s">
        <v>1656</v>
      </c>
      <c r="C897" s="0" t="s">
        <v>755</v>
      </c>
      <c r="D897" s="0" t="s">
        <v>756</v>
      </c>
      <c r="E897" s="0" t="n">
        <v>889.49</v>
      </c>
    </row>
    <row r="898" customFormat="false" ht="15" hidden="false" customHeight="false" outlineLevel="0" collapsed="false">
      <c r="A898" s="0" t="n">
        <v>34637</v>
      </c>
      <c r="B898" s="0" t="s">
        <v>1657</v>
      </c>
      <c r="C898" s="0" t="s">
        <v>755</v>
      </c>
      <c r="D898" s="0" t="s">
        <v>756</v>
      </c>
      <c r="E898" s="0" t="n">
        <v>223.86</v>
      </c>
    </row>
    <row r="899" customFormat="false" ht="15" hidden="false" customHeight="false" outlineLevel="0" collapsed="false">
      <c r="A899" s="0" t="n">
        <v>34638</v>
      </c>
      <c r="B899" s="0" t="s">
        <v>1658</v>
      </c>
      <c r="C899" s="0" t="s">
        <v>755</v>
      </c>
      <c r="D899" s="0" t="s">
        <v>756</v>
      </c>
      <c r="E899" s="0" t="n">
        <v>383.89</v>
      </c>
    </row>
    <row r="900" customFormat="false" ht="15" hidden="false" customHeight="false" outlineLevel="0" collapsed="false">
      <c r="A900" s="0" t="n">
        <v>11868</v>
      </c>
      <c r="B900" s="0" t="s">
        <v>1659</v>
      </c>
      <c r="C900" s="0" t="s">
        <v>755</v>
      </c>
      <c r="D900" s="0" t="s">
        <v>758</v>
      </c>
      <c r="E900" s="0" t="n">
        <v>629.46</v>
      </c>
    </row>
    <row r="901" customFormat="false" ht="15" hidden="false" customHeight="false" outlineLevel="0" collapsed="false">
      <c r="A901" s="0" t="n">
        <v>37106</v>
      </c>
      <c r="B901" s="0" t="s">
        <v>1660</v>
      </c>
      <c r="C901" s="0" t="s">
        <v>755</v>
      </c>
      <c r="D901" s="0" t="s">
        <v>758</v>
      </c>
      <c r="E901" s="0" t="n">
        <v>6079.85</v>
      </c>
    </row>
    <row r="902" customFormat="false" ht="15" hidden="false" customHeight="false" outlineLevel="0" collapsed="false">
      <c r="A902" s="0" t="n">
        <v>11869</v>
      </c>
      <c r="B902" s="0" t="s">
        <v>1661</v>
      </c>
      <c r="C902" s="0" t="s">
        <v>755</v>
      </c>
      <c r="D902" s="0" t="s">
        <v>758</v>
      </c>
      <c r="E902" s="0" t="n">
        <v>1021.28</v>
      </c>
    </row>
    <row r="903" customFormat="false" ht="15" hidden="false" customHeight="false" outlineLevel="0" collapsed="false">
      <c r="A903" s="0" t="n">
        <v>37104</v>
      </c>
      <c r="B903" s="0" t="s">
        <v>1662</v>
      </c>
      <c r="C903" s="0" t="s">
        <v>755</v>
      </c>
      <c r="D903" s="0" t="s">
        <v>758</v>
      </c>
      <c r="E903" s="0" t="n">
        <v>1316.5</v>
      </c>
    </row>
    <row r="904" customFormat="false" ht="15" hidden="false" customHeight="false" outlineLevel="0" collapsed="false">
      <c r="A904" s="0" t="n">
        <v>37105</v>
      </c>
      <c r="B904" s="0" t="s">
        <v>1663</v>
      </c>
      <c r="C904" s="0" t="s">
        <v>755</v>
      </c>
      <c r="D904" s="0" t="s">
        <v>758</v>
      </c>
      <c r="E904" s="0" t="n">
        <v>2932.05</v>
      </c>
    </row>
    <row r="905" customFormat="false" ht="15" hidden="false" customHeight="false" outlineLevel="0" collapsed="false">
      <c r="A905" s="0" t="n">
        <v>34641</v>
      </c>
      <c r="B905" s="0" t="s">
        <v>1664</v>
      </c>
      <c r="C905" s="0" t="s">
        <v>755</v>
      </c>
      <c r="D905" s="0" t="s">
        <v>756</v>
      </c>
      <c r="E905" s="0" t="n">
        <v>67.61</v>
      </c>
    </row>
    <row r="906" customFormat="false" ht="15" hidden="false" customHeight="false" outlineLevel="0" collapsed="false">
      <c r="A906" s="0" t="n">
        <v>43434</v>
      </c>
      <c r="B906" s="0" t="s">
        <v>1665</v>
      </c>
      <c r="C906" s="0" t="s">
        <v>755</v>
      </c>
      <c r="D906" s="0" t="s">
        <v>756</v>
      </c>
      <c r="E906" s="0" t="n">
        <v>73.1</v>
      </c>
    </row>
    <row r="907" customFormat="false" ht="15" hidden="false" customHeight="false" outlineLevel="0" collapsed="false">
      <c r="A907" s="0" t="n">
        <v>43435</v>
      </c>
      <c r="B907" s="0" t="s">
        <v>1666</v>
      </c>
      <c r="C907" s="0" t="s">
        <v>755</v>
      </c>
      <c r="D907" s="0" t="s">
        <v>756</v>
      </c>
      <c r="E907" s="0" t="n">
        <v>134.03</v>
      </c>
    </row>
    <row r="908" customFormat="false" ht="15" hidden="false" customHeight="false" outlineLevel="0" collapsed="false">
      <c r="A908" s="0" t="n">
        <v>43436</v>
      </c>
      <c r="B908" s="0" t="s">
        <v>1667</v>
      </c>
      <c r="C908" s="0" t="s">
        <v>755</v>
      </c>
      <c r="D908" s="0" t="s">
        <v>756</v>
      </c>
      <c r="E908" s="0" t="n">
        <v>234.55</v>
      </c>
    </row>
    <row r="909" customFormat="false" ht="15" hidden="false" customHeight="false" outlineLevel="0" collapsed="false">
      <c r="A909" s="0" t="n">
        <v>43437</v>
      </c>
      <c r="B909" s="0" t="s">
        <v>1668</v>
      </c>
      <c r="C909" s="0" t="s">
        <v>755</v>
      </c>
      <c r="D909" s="0" t="s">
        <v>756</v>
      </c>
      <c r="E909" s="0" t="n">
        <v>425.25</v>
      </c>
    </row>
    <row r="910" customFormat="false" ht="15" hidden="false" customHeight="false" outlineLevel="0" collapsed="false">
      <c r="A910" s="0" t="n">
        <v>43438</v>
      </c>
      <c r="B910" s="0" t="s">
        <v>1669</v>
      </c>
      <c r="C910" s="0" t="s">
        <v>755</v>
      </c>
      <c r="D910" s="0" t="s">
        <v>756</v>
      </c>
      <c r="E910" s="0" t="n">
        <v>761.55</v>
      </c>
    </row>
    <row r="911" customFormat="false" ht="15" hidden="false" customHeight="false" outlineLevel="0" collapsed="false">
      <c r="A911" s="0" t="n">
        <v>41627</v>
      </c>
      <c r="B911" s="0" t="s">
        <v>1670</v>
      </c>
      <c r="C911" s="0" t="s">
        <v>755</v>
      </c>
      <c r="D911" s="0" t="s">
        <v>756</v>
      </c>
      <c r="E911" s="0" t="n">
        <v>112.71</v>
      </c>
    </row>
    <row r="912" customFormat="false" ht="15" hidden="false" customHeight="false" outlineLevel="0" collapsed="false">
      <c r="A912" s="0" t="n">
        <v>41628</v>
      </c>
      <c r="B912" s="0" t="s">
        <v>1671</v>
      </c>
      <c r="C912" s="0" t="s">
        <v>755</v>
      </c>
      <c r="D912" s="0" t="s">
        <v>756</v>
      </c>
      <c r="E912" s="0" t="n">
        <v>207.14</v>
      </c>
    </row>
    <row r="913" customFormat="false" ht="15" hidden="false" customHeight="false" outlineLevel="0" collapsed="false">
      <c r="A913" s="0" t="n">
        <v>41629</v>
      </c>
      <c r="B913" s="0" t="s">
        <v>1672</v>
      </c>
      <c r="C913" s="0" t="s">
        <v>755</v>
      </c>
      <c r="D913" s="0" t="s">
        <v>756</v>
      </c>
      <c r="E913" s="0" t="n">
        <v>263.19</v>
      </c>
    </row>
    <row r="914" customFormat="false" ht="15" hidden="false" customHeight="false" outlineLevel="0" collapsed="false">
      <c r="A914" s="0" t="n">
        <v>43429</v>
      </c>
      <c r="B914" s="0" t="s">
        <v>1673</v>
      </c>
      <c r="C914" s="0" t="s">
        <v>755</v>
      </c>
      <c r="D914" s="0" t="s">
        <v>756</v>
      </c>
      <c r="E914" s="0" t="n">
        <v>58.31</v>
      </c>
    </row>
    <row r="915" customFormat="false" ht="15" hidden="false" customHeight="false" outlineLevel="0" collapsed="false">
      <c r="A915" s="0" t="n">
        <v>43430</v>
      </c>
      <c r="B915" s="0" t="s">
        <v>1674</v>
      </c>
      <c r="C915" s="0" t="s">
        <v>755</v>
      </c>
      <c r="D915" s="0" t="s">
        <v>756</v>
      </c>
      <c r="E915" s="0" t="n">
        <v>96.86</v>
      </c>
    </row>
    <row r="916" customFormat="false" ht="15" hidden="false" customHeight="false" outlineLevel="0" collapsed="false">
      <c r="A916" s="0" t="n">
        <v>43431</v>
      </c>
      <c r="B916" s="0" t="s">
        <v>1675</v>
      </c>
      <c r="C916" s="0" t="s">
        <v>755</v>
      </c>
      <c r="D916" s="0" t="s">
        <v>756</v>
      </c>
      <c r="E916" s="0" t="n">
        <v>187.64</v>
      </c>
    </row>
    <row r="917" customFormat="false" ht="15" hidden="false" customHeight="false" outlineLevel="0" collapsed="false">
      <c r="A917" s="0" t="n">
        <v>43432</v>
      </c>
      <c r="B917" s="0" t="s">
        <v>1676</v>
      </c>
      <c r="C917" s="0" t="s">
        <v>755</v>
      </c>
      <c r="D917" s="0" t="s">
        <v>756</v>
      </c>
      <c r="E917" s="0" t="n">
        <v>389.91</v>
      </c>
    </row>
    <row r="918" customFormat="false" ht="15" hidden="false" customHeight="false" outlineLevel="0" collapsed="false">
      <c r="A918" s="0" t="n">
        <v>43433</v>
      </c>
      <c r="B918" s="0" t="s">
        <v>1677</v>
      </c>
      <c r="C918" s="0" t="s">
        <v>755</v>
      </c>
      <c r="D918" s="0" t="s">
        <v>756</v>
      </c>
      <c r="E918" s="0" t="n">
        <v>614.72</v>
      </c>
    </row>
    <row r="919" customFormat="false" ht="15" hidden="false" customHeight="false" outlineLevel="0" collapsed="false">
      <c r="A919" s="0" t="n">
        <v>43094</v>
      </c>
      <c r="B919" s="0" t="s">
        <v>1678</v>
      </c>
      <c r="C919" s="0" t="s">
        <v>755</v>
      </c>
      <c r="D919" s="0" t="s">
        <v>756</v>
      </c>
      <c r="E919" s="0" t="n">
        <v>248.03</v>
      </c>
    </row>
    <row r="920" customFormat="false" ht="15" hidden="false" customHeight="false" outlineLevel="0" collapsed="false">
      <c r="A920" s="0" t="n">
        <v>43093</v>
      </c>
      <c r="B920" s="0" t="s">
        <v>1679</v>
      </c>
      <c r="C920" s="0" t="s">
        <v>755</v>
      </c>
      <c r="D920" s="0" t="s">
        <v>756</v>
      </c>
      <c r="E920" s="0" t="n">
        <v>263.59</v>
      </c>
    </row>
    <row r="921" customFormat="false" ht="15" hidden="false" customHeight="false" outlineLevel="0" collapsed="false">
      <c r="A921" s="0" t="n">
        <v>1030</v>
      </c>
      <c r="B921" s="0" t="s">
        <v>1680</v>
      </c>
      <c r="C921" s="0" t="s">
        <v>755</v>
      </c>
      <c r="D921" s="0" t="s">
        <v>763</v>
      </c>
      <c r="E921" s="0" t="n">
        <v>59.91</v>
      </c>
    </row>
    <row r="922" customFormat="false" ht="15" hidden="false" customHeight="false" outlineLevel="0" collapsed="false">
      <c r="A922" s="0" t="n">
        <v>11694</v>
      </c>
      <c r="B922" s="0" t="s">
        <v>1681</v>
      </c>
      <c r="C922" s="0" t="s">
        <v>755</v>
      </c>
      <c r="D922" s="0" t="s">
        <v>756</v>
      </c>
      <c r="E922" s="0" t="n">
        <v>1324.32</v>
      </c>
    </row>
    <row r="923" customFormat="false" ht="15" hidden="false" customHeight="false" outlineLevel="0" collapsed="false">
      <c r="A923" s="0" t="n">
        <v>11881</v>
      </c>
      <c r="B923" s="0" t="s">
        <v>1682</v>
      </c>
      <c r="C923" s="0" t="s">
        <v>755</v>
      </c>
      <c r="D923" s="0" t="s">
        <v>756</v>
      </c>
      <c r="E923" s="0" t="n">
        <v>103.57</v>
      </c>
    </row>
    <row r="924" customFormat="false" ht="15" hidden="false" customHeight="false" outlineLevel="0" collapsed="false">
      <c r="A924" s="0" t="n">
        <v>35277</v>
      </c>
      <c r="B924" s="0" t="s">
        <v>1683</v>
      </c>
      <c r="C924" s="0" t="s">
        <v>755</v>
      </c>
      <c r="D924" s="0" t="s">
        <v>756</v>
      </c>
      <c r="E924" s="0" t="n">
        <v>336.84</v>
      </c>
    </row>
    <row r="925" customFormat="false" ht="15" hidden="false" customHeight="false" outlineLevel="0" collapsed="false">
      <c r="A925" s="0" t="n">
        <v>10521</v>
      </c>
      <c r="B925" s="0" t="s">
        <v>1684</v>
      </c>
      <c r="C925" s="0" t="s">
        <v>755</v>
      </c>
      <c r="D925" s="0" t="s">
        <v>758</v>
      </c>
      <c r="E925" s="0" t="n">
        <v>324.83</v>
      </c>
    </row>
    <row r="926" customFormat="false" ht="15" hidden="false" customHeight="false" outlineLevel="0" collapsed="false">
      <c r="A926" s="0" t="n">
        <v>10885</v>
      </c>
      <c r="B926" s="0" t="s">
        <v>1685</v>
      </c>
      <c r="C926" s="0" t="s">
        <v>755</v>
      </c>
      <c r="D926" s="0" t="s">
        <v>758</v>
      </c>
      <c r="E926" s="0" t="n">
        <v>410.87</v>
      </c>
    </row>
    <row r="927" customFormat="false" ht="15" hidden="false" customHeight="false" outlineLevel="0" collapsed="false">
      <c r="A927" s="0" t="n">
        <v>20962</v>
      </c>
      <c r="B927" s="0" t="s">
        <v>1686</v>
      </c>
      <c r="C927" s="0" t="s">
        <v>755</v>
      </c>
      <c r="D927" s="0" t="s">
        <v>758</v>
      </c>
      <c r="E927" s="0" t="n">
        <v>340.3</v>
      </c>
    </row>
    <row r="928" customFormat="false" ht="15" hidden="false" customHeight="false" outlineLevel="0" collapsed="false">
      <c r="A928" s="0" t="n">
        <v>20963</v>
      </c>
      <c r="B928" s="0" t="s">
        <v>1687</v>
      </c>
      <c r="C928" s="0" t="s">
        <v>755</v>
      </c>
      <c r="D928" s="0" t="s">
        <v>758</v>
      </c>
      <c r="E928" s="0" t="n">
        <v>415.7</v>
      </c>
    </row>
    <row r="929" customFormat="false" ht="15" hidden="false" customHeight="false" outlineLevel="0" collapsed="false">
      <c r="A929" s="0" t="n">
        <v>34643</v>
      </c>
      <c r="B929" s="0" t="s">
        <v>1688</v>
      </c>
      <c r="C929" s="0" t="s">
        <v>755</v>
      </c>
      <c r="D929" s="0" t="s">
        <v>756</v>
      </c>
      <c r="E929" s="0" t="n">
        <v>38.79</v>
      </c>
    </row>
    <row r="930" customFormat="false" ht="15" hidden="false" customHeight="false" outlineLevel="0" collapsed="false">
      <c r="A930" s="0" t="n">
        <v>41480</v>
      </c>
      <c r="B930" s="0" t="s">
        <v>1689</v>
      </c>
      <c r="C930" s="0" t="s">
        <v>755</v>
      </c>
      <c r="D930" s="0" t="s">
        <v>756</v>
      </c>
      <c r="E930" s="0" t="n">
        <v>44.98</v>
      </c>
    </row>
    <row r="931" customFormat="false" ht="15" hidden="false" customHeight="false" outlineLevel="0" collapsed="false">
      <c r="A931" s="0" t="n">
        <v>41474</v>
      </c>
      <c r="B931" s="0" t="s">
        <v>1690</v>
      </c>
      <c r="C931" s="0" t="s">
        <v>755</v>
      </c>
      <c r="D931" s="0" t="s">
        <v>756</v>
      </c>
      <c r="E931" s="0" t="n">
        <v>71.85</v>
      </c>
    </row>
    <row r="932" customFormat="false" ht="15" hidden="false" customHeight="false" outlineLevel="0" collapsed="false">
      <c r="A932" s="0" t="n">
        <v>41475</v>
      </c>
      <c r="B932" s="0" t="s">
        <v>1691</v>
      </c>
      <c r="C932" s="0" t="s">
        <v>755</v>
      </c>
      <c r="D932" s="0" t="s">
        <v>756</v>
      </c>
      <c r="E932" s="0" t="n">
        <v>61.3</v>
      </c>
    </row>
    <row r="933" customFormat="false" ht="15" hidden="false" customHeight="false" outlineLevel="0" collapsed="false">
      <c r="A933" s="0" t="n">
        <v>41476</v>
      </c>
      <c r="B933" s="0" t="s">
        <v>1692</v>
      </c>
      <c r="C933" s="0" t="s">
        <v>755</v>
      </c>
      <c r="D933" s="0" t="s">
        <v>756</v>
      </c>
      <c r="E933" s="0" t="n">
        <v>134.24</v>
      </c>
    </row>
    <row r="934" customFormat="false" ht="15" hidden="false" customHeight="false" outlineLevel="0" collapsed="false">
      <c r="A934" s="0" t="n">
        <v>2555</v>
      </c>
      <c r="B934" s="0" t="s">
        <v>1693</v>
      </c>
      <c r="C934" s="0" t="s">
        <v>755</v>
      </c>
      <c r="D934" s="0" t="s">
        <v>758</v>
      </c>
      <c r="E934" s="0" t="n">
        <v>1.79</v>
      </c>
    </row>
    <row r="935" customFormat="false" ht="15" hidden="false" customHeight="false" outlineLevel="0" collapsed="false">
      <c r="A935" s="0" t="n">
        <v>2556</v>
      </c>
      <c r="B935" s="0" t="s">
        <v>1694</v>
      </c>
      <c r="C935" s="0" t="s">
        <v>755</v>
      </c>
      <c r="D935" s="0" t="s">
        <v>758</v>
      </c>
      <c r="E935" s="0" t="n">
        <v>1.85</v>
      </c>
    </row>
    <row r="936" customFormat="false" ht="15" hidden="false" customHeight="false" outlineLevel="0" collapsed="false">
      <c r="A936" s="0" t="n">
        <v>2557</v>
      </c>
      <c r="B936" s="0" t="s">
        <v>1695</v>
      </c>
      <c r="C936" s="0" t="s">
        <v>755</v>
      </c>
      <c r="D936" s="0" t="s">
        <v>758</v>
      </c>
      <c r="E936" s="0" t="n">
        <v>3.92</v>
      </c>
    </row>
    <row r="937" customFormat="false" ht="15" hidden="false" customHeight="false" outlineLevel="0" collapsed="false">
      <c r="A937" s="0" t="n">
        <v>10569</v>
      </c>
      <c r="B937" s="0" t="s">
        <v>1696</v>
      </c>
      <c r="C937" s="0" t="s">
        <v>755</v>
      </c>
      <c r="D937" s="0" t="s">
        <v>758</v>
      </c>
      <c r="E937" s="0" t="n">
        <v>3.92</v>
      </c>
    </row>
    <row r="938" customFormat="false" ht="15" hidden="false" customHeight="false" outlineLevel="0" collapsed="false">
      <c r="A938" s="0" t="n">
        <v>39810</v>
      </c>
      <c r="B938" s="0" t="s">
        <v>1697</v>
      </c>
      <c r="C938" s="0" t="s">
        <v>755</v>
      </c>
      <c r="D938" s="0" t="s">
        <v>756</v>
      </c>
      <c r="E938" s="0" t="n">
        <v>33.47</v>
      </c>
    </row>
    <row r="939" customFormat="false" ht="15" hidden="false" customHeight="false" outlineLevel="0" collapsed="false">
      <c r="A939" s="0" t="n">
        <v>39811</v>
      </c>
      <c r="B939" s="0" t="s">
        <v>1698</v>
      </c>
      <c r="C939" s="0" t="s">
        <v>755</v>
      </c>
      <c r="D939" s="0" t="s">
        <v>756</v>
      </c>
      <c r="E939" s="0" t="n">
        <v>40.94</v>
      </c>
    </row>
    <row r="940" customFormat="false" ht="15" hidden="false" customHeight="false" outlineLevel="0" collapsed="false">
      <c r="A940" s="0" t="n">
        <v>39812</v>
      </c>
      <c r="B940" s="0" t="s">
        <v>1699</v>
      </c>
      <c r="C940" s="0" t="s">
        <v>755</v>
      </c>
      <c r="D940" s="0" t="s">
        <v>756</v>
      </c>
      <c r="E940" s="0" t="n">
        <v>67.32</v>
      </c>
    </row>
    <row r="941" customFormat="false" ht="15" hidden="false" customHeight="false" outlineLevel="0" collapsed="false">
      <c r="A941" s="0" t="n">
        <v>43096</v>
      </c>
      <c r="B941" s="0" t="s">
        <v>1700</v>
      </c>
      <c r="C941" s="0" t="s">
        <v>755</v>
      </c>
      <c r="D941" s="0" t="s">
        <v>756</v>
      </c>
      <c r="E941" s="0" t="n">
        <v>223.15</v>
      </c>
    </row>
    <row r="942" customFormat="false" ht="15" hidden="false" customHeight="false" outlineLevel="0" collapsed="false">
      <c r="A942" s="0" t="n">
        <v>43102</v>
      </c>
      <c r="B942" s="0" t="s">
        <v>1701</v>
      </c>
      <c r="C942" s="0" t="s">
        <v>755</v>
      </c>
      <c r="D942" s="0" t="s">
        <v>756</v>
      </c>
      <c r="E942" s="0" t="n">
        <v>135.69</v>
      </c>
    </row>
    <row r="943" customFormat="false" ht="15" hidden="false" customHeight="false" outlineLevel="0" collapsed="false">
      <c r="A943" s="0" t="n">
        <v>43103</v>
      </c>
      <c r="B943" s="0" t="s">
        <v>1702</v>
      </c>
      <c r="C943" s="0" t="s">
        <v>755</v>
      </c>
      <c r="D943" s="0" t="s">
        <v>756</v>
      </c>
      <c r="E943" s="0" t="n">
        <v>199.8</v>
      </c>
    </row>
    <row r="944" customFormat="false" ht="15" hidden="false" customHeight="false" outlineLevel="0" collapsed="false">
      <c r="A944" s="0" t="n">
        <v>43098</v>
      </c>
      <c r="B944" s="0" t="s">
        <v>1703</v>
      </c>
      <c r="C944" s="0" t="s">
        <v>755</v>
      </c>
      <c r="D944" s="0" t="s">
        <v>756</v>
      </c>
      <c r="E944" s="0" t="n">
        <v>75.59</v>
      </c>
    </row>
    <row r="945" customFormat="false" ht="15" hidden="false" customHeight="false" outlineLevel="0" collapsed="false">
      <c r="A945" s="0" t="n">
        <v>43097</v>
      </c>
      <c r="B945" s="0" t="s">
        <v>1704</v>
      </c>
      <c r="C945" s="0" t="s">
        <v>755</v>
      </c>
      <c r="D945" s="0" t="s">
        <v>756</v>
      </c>
      <c r="E945" s="0" t="n">
        <v>44.78</v>
      </c>
    </row>
    <row r="946" customFormat="false" ht="15" hidden="false" customHeight="false" outlineLevel="0" collapsed="false">
      <c r="A946" s="0" t="n">
        <v>43104</v>
      </c>
      <c r="B946" s="0" t="s">
        <v>1705</v>
      </c>
      <c r="C946" s="0" t="s">
        <v>755</v>
      </c>
      <c r="D946" s="0" t="s">
        <v>756</v>
      </c>
      <c r="E946" s="0" t="n">
        <v>529.74</v>
      </c>
    </row>
    <row r="947" customFormat="false" ht="15" hidden="false" customHeight="false" outlineLevel="0" collapsed="false">
      <c r="A947" s="0" t="n">
        <v>39771</v>
      </c>
      <c r="B947" s="0" t="s">
        <v>1706</v>
      </c>
      <c r="C947" s="0" t="s">
        <v>755</v>
      </c>
      <c r="D947" s="0" t="s">
        <v>758</v>
      </c>
      <c r="E947" s="0" t="n">
        <v>37.65</v>
      </c>
    </row>
    <row r="948" customFormat="false" ht="15" hidden="false" customHeight="false" outlineLevel="0" collapsed="false">
      <c r="A948" s="0" t="n">
        <v>39772</v>
      </c>
      <c r="B948" s="0" t="s">
        <v>1707</v>
      </c>
      <c r="C948" s="0" t="s">
        <v>755</v>
      </c>
      <c r="D948" s="0" t="s">
        <v>758</v>
      </c>
      <c r="E948" s="0" t="n">
        <v>74</v>
      </c>
    </row>
    <row r="949" customFormat="false" ht="15" hidden="false" customHeight="false" outlineLevel="0" collapsed="false">
      <c r="A949" s="0" t="n">
        <v>39773</v>
      </c>
      <c r="B949" s="0" t="s">
        <v>1708</v>
      </c>
      <c r="C949" s="0" t="s">
        <v>755</v>
      </c>
      <c r="D949" s="0" t="s">
        <v>758</v>
      </c>
      <c r="E949" s="0" t="n">
        <v>118.94</v>
      </c>
    </row>
    <row r="950" customFormat="false" ht="15" hidden="false" customHeight="false" outlineLevel="0" collapsed="false">
      <c r="A950" s="0" t="n">
        <v>39774</v>
      </c>
      <c r="B950" s="0" t="s">
        <v>1709</v>
      </c>
      <c r="C950" s="0" t="s">
        <v>755</v>
      </c>
      <c r="D950" s="0" t="s">
        <v>758</v>
      </c>
      <c r="E950" s="0" t="n">
        <v>177.91</v>
      </c>
    </row>
    <row r="951" customFormat="false" ht="15" hidden="false" customHeight="false" outlineLevel="0" collapsed="false">
      <c r="A951" s="0" t="n">
        <v>39775</v>
      </c>
      <c r="B951" s="0" t="s">
        <v>1710</v>
      </c>
      <c r="C951" s="0" t="s">
        <v>755</v>
      </c>
      <c r="D951" s="0" t="s">
        <v>758</v>
      </c>
      <c r="E951" s="0" t="n">
        <v>237.44</v>
      </c>
    </row>
    <row r="952" customFormat="false" ht="15" hidden="false" customHeight="false" outlineLevel="0" collapsed="false">
      <c r="A952" s="0" t="n">
        <v>39776</v>
      </c>
      <c r="B952" s="0" t="s">
        <v>1711</v>
      </c>
      <c r="C952" s="0" t="s">
        <v>755</v>
      </c>
      <c r="D952" s="0" t="s">
        <v>758</v>
      </c>
      <c r="E952" s="0" t="n">
        <v>286.95</v>
      </c>
    </row>
    <row r="953" customFormat="false" ht="15" hidden="false" customHeight="false" outlineLevel="0" collapsed="false">
      <c r="A953" s="0" t="n">
        <v>39777</v>
      </c>
      <c r="B953" s="0" t="s">
        <v>1712</v>
      </c>
      <c r="C953" s="0" t="s">
        <v>755</v>
      </c>
      <c r="D953" s="0" t="s">
        <v>758</v>
      </c>
      <c r="E953" s="0" t="n">
        <v>363.7</v>
      </c>
    </row>
    <row r="954" customFormat="false" ht="15" hidden="false" customHeight="false" outlineLevel="0" collapsed="false">
      <c r="A954" s="0" t="n">
        <v>20254</v>
      </c>
      <c r="B954" s="0" t="s">
        <v>1713</v>
      </c>
      <c r="C954" s="0" t="s">
        <v>755</v>
      </c>
      <c r="D954" s="0" t="s">
        <v>758</v>
      </c>
      <c r="E954" s="0" t="n">
        <v>26.4</v>
      </c>
    </row>
    <row r="955" customFormat="false" ht="15" hidden="false" customHeight="false" outlineLevel="0" collapsed="false">
      <c r="A955" s="0" t="n">
        <v>20253</v>
      </c>
      <c r="B955" s="0" t="s">
        <v>1714</v>
      </c>
      <c r="C955" s="0" t="s">
        <v>755</v>
      </c>
      <c r="D955" s="0" t="s">
        <v>758</v>
      </c>
      <c r="E955" s="0" t="n">
        <v>86.68</v>
      </c>
    </row>
    <row r="956" customFormat="false" ht="15" hidden="false" customHeight="false" outlineLevel="0" collapsed="false">
      <c r="A956" s="0" t="n">
        <v>11247</v>
      </c>
      <c r="B956" s="0" t="s">
        <v>1715</v>
      </c>
      <c r="C956" s="0" t="s">
        <v>755</v>
      </c>
      <c r="D956" s="0" t="s">
        <v>758</v>
      </c>
      <c r="E956" s="0" t="n">
        <v>1666.84</v>
      </c>
    </row>
    <row r="957" customFormat="false" ht="15" hidden="false" customHeight="false" outlineLevel="0" collapsed="false">
      <c r="A957" s="0" t="n">
        <v>11250</v>
      </c>
      <c r="B957" s="0" t="s">
        <v>1716</v>
      </c>
      <c r="C957" s="0" t="s">
        <v>755</v>
      </c>
      <c r="D957" s="0" t="s">
        <v>758</v>
      </c>
      <c r="E957" s="0" t="n">
        <v>71.76</v>
      </c>
    </row>
    <row r="958" customFormat="false" ht="15" hidden="false" customHeight="false" outlineLevel="0" collapsed="false">
      <c r="A958" s="0" t="n">
        <v>11249</v>
      </c>
      <c r="B958" s="0" t="s">
        <v>1717</v>
      </c>
      <c r="C958" s="0" t="s">
        <v>755</v>
      </c>
      <c r="D958" s="0" t="s">
        <v>758</v>
      </c>
      <c r="E958" s="0" t="n">
        <v>3255.93</v>
      </c>
    </row>
    <row r="959" customFormat="false" ht="15" hidden="false" customHeight="false" outlineLevel="0" collapsed="false">
      <c r="A959" s="0" t="n">
        <v>11251</v>
      </c>
      <c r="B959" s="0" t="s">
        <v>1718</v>
      </c>
      <c r="C959" s="0" t="s">
        <v>755</v>
      </c>
      <c r="D959" s="0" t="s">
        <v>758</v>
      </c>
      <c r="E959" s="0" t="n">
        <v>158.95</v>
      </c>
    </row>
    <row r="960" customFormat="false" ht="15" hidden="false" customHeight="false" outlineLevel="0" collapsed="false">
      <c r="A960" s="0" t="n">
        <v>11253</v>
      </c>
      <c r="B960" s="0" t="s">
        <v>1719</v>
      </c>
      <c r="C960" s="0" t="s">
        <v>755</v>
      </c>
      <c r="D960" s="0" t="s">
        <v>758</v>
      </c>
      <c r="E960" s="0" t="n">
        <v>263.4</v>
      </c>
    </row>
    <row r="961" customFormat="false" ht="15" hidden="false" customHeight="false" outlineLevel="0" collapsed="false">
      <c r="A961" s="0" t="n">
        <v>11255</v>
      </c>
      <c r="B961" s="0" t="s">
        <v>1720</v>
      </c>
      <c r="C961" s="0" t="s">
        <v>755</v>
      </c>
      <c r="D961" s="0" t="s">
        <v>758</v>
      </c>
      <c r="E961" s="0" t="n">
        <v>393.78</v>
      </c>
    </row>
    <row r="962" customFormat="false" ht="15" hidden="false" customHeight="false" outlineLevel="0" collapsed="false">
      <c r="A962" s="0" t="n">
        <v>14055</v>
      </c>
      <c r="B962" s="0" t="s">
        <v>1721</v>
      </c>
      <c r="C962" s="0" t="s">
        <v>755</v>
      </c>
      <c r="D962" s="0" t="s">
        <v>758</v>
      </c>
      <c r="E962" s="0" t="n">
        <v>792.14</v>
      </c>
    </row>
    <row r="963" customFormat="false" ht="15" hidden="false" customHeight="false" outlineLevel="0" collapsed="false">
      <c r="A963" s="0" t="n">
        <v>11256</v>
      </c>
      <c r="B963" s="0" t="s">
        <v>1722</v>
      </c>
      <c r="C963" s="0" t="s">
        <v>755</v>
      </c>
      <c r="D963" s="0" t="s">
        <v>758</v>
      </c>
      <c r="E963" s="0" t="n">
        <v>493.25</v>
      </c>
    </row>
    <row r="964" customFormat="false" ht="15" hidden="false" customHeight="false" outlineLevel="0" collapsed="false">
      <c r="A964" s="0" t="n">
        <v>1872</v>
      </c>
      <c r="B964" s="0" t="s">
        <v>1723</v>
      </c>
      <c r="C964" s="0" t="s">
        <v>755</v>
      </c>
      <c r="D964" s="0" t="s">
        <v>756</v>
      </c>
      <c r="E964" s="0" t="n">
        <v>1.55</v>
      </c>
    </row>
    <row r="965" customFormat="false" ht="15" hidden="false" customHeight="false" outlineLevel="0" collapsed="false">
      <c r="A965" s="0" t="n">
        <v>1873</v>
      </c>
      <c r="B965" s="0" t="s">
        <v>1724</v>
      </c>
      <c r="C965" s="0" t="s">
        <v>755</v>
      </c>
      <c r="D965" s="0" t="s">
        <v>756</v>
      </c>
      <c r="E965" s="0" t="n">
        <v>3.09</v>
      </c>
    </row>
    <row r="966" customFormat="false" ht="15" hidden="false" customHeight="false" outlineLevel="0" collapsed="false">
      <c r="A966" s="0" t="n">
        <v>39693</v>
      </c>
      <c r="B966" s="0" t="s">
        <v>1725</v>
      </c>
      <c r="C966" s="0" t="s">
        <v>755</v>
      </c>
      <c r="D966" s="0" t="s">
        <v>758</v>
      </c>
      <c r="E966" s="0" t="n">
        <v>3097.83</v>
      </c>
    </row>
    <row r="967" customFormat="false" ht="15" hidden="false" customHeight="false" outlineLevel="0" collapsed="false">
      <c r="A967" s="0" t="n">
        <v>39692</v>
      </c>
      <c r="B967" s="0" t="s">
        <v>1726</v>
      </c>
      <c r="C967" s="0" t="s">
        <v>755</v>
      </c>
      <c r="D967" s="0" t="s">
        <v>758</v>
      </c>
      <c r="E967" s="0" t="n">
        <v>991.23</v>
      </c>
    </row>
    <row r="968" customFormat="false" ht="15" hidden="false" customHeight="false" outlineLevel="0" collapsed="false">
      <c r="A968" s="0" t="n">
        <v>1062</v>
      </c>
      <c r="B968" s="0" t="s">
        <v>1727</v>
      </c>
      <c r="C968" s="0" t="s">
        <v>755</v>
      </c>
      <c r="D968" s="0" t="s">
        <v>758</v>
      </c>
      <c r="E968" s="0" t="n">
        <v>314.14</v>
      </c>
    </row>
    <row r="969" customFormat="false" ht="15" hidden="false" customHeight="false" outlineLevel="0" collapsed="false">
      <c r="A969" s="0" t="n">
        <v>39686</v>
      </c>
      <c r="B969" s="0" t="s">
        <v>1728</v>
      </c>
      <c r="C969" s="0" t="s">
        <v>755</v>
      </c>
      <c r="D969" s="0" t="s">
        <v>758</v>
      </c>
      <c r="E969" s="0" t="n">
        <v>508.66</v>
      </c>
    </row>
    <row r="970" customFormat="false" ht="15" hidden="false" customHeight="false" outlineLevel="0" collapsed="false">
      <c r="A970" s="0" t="n">
        <v>43095</v>
      </c>
      <c r="B970" s="0" t="s">
        <v>1729</v>
      </c>
      <c r="C970" s="0" t="s">
        <v>755</v>
      </c>
      <c r="D970" s="0" t="s">
        <v>756</v>
      </c>
      <c r="E970" s="0" t="n">
        <v>147.05</v>
      </c>
    </row>
    <row r="971" customFormat="false" ht="15" hidden="false" customHeight="false" outlineLevel="0" collapsed="false">
      <c r="A971" s="0" t="n">
        <v>1871</v>
      </c>
      <c r="B971" s="0" t="s">
        <v>1730</v>
      </c>
      <c r="C971" s="0" t="s">
        <v>755</v>
      </c>
      <c r="D971" s="0" t="s">
        <v>756</v>
      </c>
      <c r="E971" s="0" t="n">
        <v>2.78</v>
      </c>
    </row>
    <row r="972" customFormat="false" ht="15" hidden="false" customHeight="false" outlineLevel="0" collapsed="false">
      <c r="A972" s="0" t="n">
        <v>12001</v>
      </c>
      <c r="B972" s="0" t="s">
        <v>1731</v>
      </c>
      <c r="C972" s="0" t="s">
        <v>755</v>
      </c>
      <c r="D972" s="0" t="s">
        <v>756</v>
      </c>
      <c r="E972" s="0" t="n">
        <v>4.02</v>
      </c>
    </row>
    <row r="973" customFormat="false" ht="15" hidden="false" customHeight="false" outlineLevel="0" collapsed="false">
      <c r="A973" s="0" t="n">
        <v>11882</v>
      </c>
      <c r="B973" s="0" t="s">
        <v>1732</v>
      </c>
      <c r="C973" s="0" t="s">
        <v>755</v>
      </c>
      <c r="D973" s="0" t="s">
        <v>756</v>
      </c>
      <c r="E973" s="0" t="n">
        <v>74.32</v>
      </c>
    </row>
    <row r="974" customFormat="false" ht="15" hidden="false" customHeight="false" outlineLevel="0" collapsed="false">
      <c r="A974" s="0" t="n">
        <v>1068</v>
      </c>
      <c r="B974" s="0" t="s">
        <v>1733</v>
      </c>
      <c r="C974" s="0" t="s">
        <v>755</v>
      </c>
      <c r="D974" s="0" t="s">
        <v>758</v>
      </c>
      <c r="E974" s="0" t="n">
        <v>2072.07</v>
      </c>
    </row>
    <row r="975" customFormat="false" ht="15" hidden="false" customHeight="false" outlineLevel="0" collapsed="false">
      <c r="A975" s="0" t="n">
        <v>39690</v>
      </c>
      <c r="B975" s="0" t="s">
        <v>1734</v>
      </c>
      <c r="C975" s="0" t="s">
        <v>755</v>
      </c>
      <c r="D975" s="0" t="s">
        <v>758</v>
      </c>
      <c r="E975" s="0" t="n">
        <v>3476.25</v>
      </c>
    </row>
    <row r="976" customFormat="false" ht="15" hidden="false" customHeight="false" outlineLevel="0" collapsed="false">
      <c r="A976" s="0" t="n">
        <v>39691</v>
      </c>
      <c r="B976" s="0" t="s">
        <v>1735</v>
      </c>
      <c r="C976" s="0" t="s">
        <v>755</v>
      </c>
      <c r="D976" s="0" t="s">
        <v>758</v>
      </c>
      <c r="E976" s="0" t="n">
        <v>4372.15</v>
      </c>
    </row>
    <row r="977" customFormat="false" ht="15" hidden="false" customHeight="false" outlineLevel="0" collapsed="false">
      <c r="A977" s="0" t="n">
        <v>39808</v>
      </c>
      <c r="B977" s="0" t="s">
        <v>1736</v>
      </c>
      <c r="C977" s="0" t="s">
        <v>755</v>
      </c>
      <c r="D977" s="0" t="s">
        <v>756</v>
      </c>
      <c r="E977" s="0" t="n">
        <v>76.77</v>
      </c>
    </row>
    <row r="978" customFormat="false" ht="15" hidden="false" customHeight="false" outlineLevel="0" collapsed="false">
      <c r="A978" s="0" t="n">
        <v>39809</v>
      </c>
      <c r="B978" s="0" t="s">
        <v>1737</v>
      </c>
      <c r="C978" s="0" t="s">
        <v>755</v>
      </c>
      <c r="D978" s="0" t="s">
        <v>756</v>
      </c>
      <c r="E978" s="0" t="n">
        <v>182.09</v>
      </c>
    </row>
    <row r="979" customFormat="false" ht="15" hidden="false" customHeight="false" outlineLevel="0" collapsed="false">
      <c r="A979" s="0" t="n">
        <v>43439</v>
      </c>
      <c r="B979" s="0" t="s">
        <v>1738</v>
      </c>
      <c r="C979" s="0" t="s">
        <v>755</v>
      </c>
      <c r="D979" s="0" t="s">
        <v>756</v>
      </c>
      <c r="E979" s="0" t="n">
        <v>341.17</v>
      </c>
    </row>
    <row r="980" customFormat="false" ht="15" hidden="false" customHeight="false" outlineLevel="0" collapsed="false">
      <c r="A980" s="0" t="n">
        <v>5103</v>
      </c>
      <c r="B980" s="0" t="s">
        <v>1739</v>
      </c>
      <c r="C980" s="0" t="s">
        <v>755</v>
      </c>
      <c r="D980" s="0" t="s">
        <v>756</v>
      </c>
      <c r="E980" s="0" t="n">
        <v>21.32</v>
      </c>
    </row>
    <row r="981" customFormat="false" ht="15" hidden="false" customHeight="false" outlineLevel="0" collapsed="false">
      <c r="A981" s="0" t="n">
        <v>11880</v>
      </c>
      <c r="B981" s="0" t="s">
        <v>1740</v>
      </c>
      <c r="C981" s="0" t="s">
        <v>755</v>
      </c>
      <c r="D981" s="0" t="s">
        <v>756</v>
      </c>
      <c r="E981" s="0" t="n">
        <v>89.69</v>
      </c>
    </row>
    <row r="982" customFormat="false" ht="15" hidden="false" customHeight="false" outlineLevel="0" collapsed="false">
      <c r="A982" s="0" t="n">
        <v>11714</v>
      </c>
      <c r="B982" s="0" t="s">
        <v>1741</v>
      </c>
      <c r="C982" s="0" t="s">
        <v>755</v>
      </c>
      <c r="D982" s="0" t="s">
        <v>756</v>
      </c>
      <c r="E982" s="0" t="n">
        <v>61.1</v>
      </c>
    </row>
    <row r="983" customFormat="false" ht="15" hidden="false" customHeight="false" outlineLevel="0" collapsed="false">
      <c r="A983" s="0" t="n">
        <v>11712</v>
      </c>
      <c r="B983" s="0" t="s">
        <v>1742</v>
      </c>
      <c r="C983" s="0" t="s">
        <v>755</v>
      </c>
      <c r="D983" s="0" t="s">
        <v>763</v>
      </c>
      <c r="E983" s="0" t="n">
        <v>39.9</v>
      </c>
    </row>
    <row r="984" customFormat="false" ht="15" hidden="false" customHeight="false" outlineLevel="0" collapsed="false">
      <c r="A984" s="0" t="n">
        <v>11717</v>
      </c>
      <c r="B984" s="0" t="s">
        <v>1743</v>
      </c>
      <c r="C984" s="0" t="s">
        <v>755</v>
      </c>
      <c r="D984" s="0" t="s">
        <v>756</v>
      </c>
      <c r="E984" s="0" t="n">
        <v>48.1</v>
      </c>
    </row>
    <row r="985" customFormat="false" ht="15" hidden="false" customHeight="false" outlineLevel="0" collapsed="false">
      <c r="A985" s="0" t="n">
        <v>1106</v>
      </c>
      <c r="B985" s="0" t="s">
        <v>1744</v>
      </c>
      <c r="C985" s="0" t="s">
        <v>806</v>
      </c>
      <c r="D985" s="0" t="s">
        <v>763</v>
      </c>
      <c r="E985" s="0" t="n">
        <v>1.09</v>
      </c>
    </row>
    <row r="986" customFormat="false" ht="15" hidden="false" customHeight="false" outlineLevel="0" collapsed="false">
      <c r="A986" s="0" t="n">
        <v>11161</v>
      </c>
      <c r="B986" s="0" t="s">
        <v>1745</v>
      </c>
      <c r="C986" s="0" t="s">
        <v>806</v>
      </c>
      <c r="D986" s="0" t="s">
        <v>756</v>
      </c>
      <c r="E986" s="0" t="n">
        <v>1.82</v>
      </c>
    </row>
    <row r="987" customFormat="false" ht="15" hidden="false" customHeight="false" outlineLevel="0" collapsed="false">
      <c r="A987" s="0" t="n">
        <v>1107</v>
      </c>
      <c r="B987" s="0" t="s">
        <v>1746</v>
      </c>
      <c r="C987" s="0" t="s">
        <v>806</v>
      </c>
      <c r="D987" s="0" t="s">
        <v>756</v>
      </c>
      <c r="E987" s="0" t="n">
        <v>0.92</v>
      </c>
    </row>
    <row r="988" customFormat="false" ht="15" hidden="false" customHeight="false" outlineLevel="0" collapsed="false">
      <c r="A988" s="0" t="n">
        <v>44479</v>
      </c>
      <c r="B988" s="0" t="s">
        <v>1747</v>
      </c>
      <c r="C988" s="0" t="s">
        <v>806</v>
      </c>
      <c r="D988" s="0" t="s">
        <v>756</v>
      </c>
      <c r="E988" s="0" t="n">
        <v>0.15</v>
      </c>
    </row>
    <row r="989" customFormat="false" ht="15" hidden="false" customHeight="false" outlineLevel="0" collapsed="false">
      <c r="A989" s="0" t="n">
        <v>41068</v>
      </c>
      <c r="B989" s="0" t="s">
        <v>1748</v>
      </c>
      <c r="C989" s="0" t="s">
        <v>922</v>
      </c>
      <c r="D989" s="0" t="s">
        <v>756</v>
      </c>
      <c r="E989" s="0" t="n">
        <v>2833.95</v>
      </c>
    </row>
    <row r="990" customFormat="false" ht="15" hidden="false" customHeight="false" outlineLevel="0" collapsed="false">
      <c r="A990" s="0" t="n">
        <v>4759</v>
      </c>
      <c r="B990" s="0" t="s">
        <v>1749</v>
      </c>
      <c r="C990" s="0" t="s">
        <v>920</v>
      </c>
      <c r="D990" s="0" t="s">
        <v>756</v>
      </c>
      <c r="E990" s="0" t="n">
        <v>16.06</v>
      </c>
    </row>
    <row r="991" customFormat="false" ht="15" hidden="false" customHeight="false" outlineLevel="0" collapsed="false">
      <c r="A991" s="0" t="n">
        <v>1108</v>
      </c>
      <c r="B991" s="0" t="s">
        <v>1750</v>
      </c>
      <c r="C991" s="0" t="s">
        <v>802</v>
      </c>
      <c r="D991" s="0" t="s">
        <v>758</v>
      </c>
      <c r="E991" s="0" t="n">
        <v>33.79</v>
      </c>
    </row>
    <row r="992" customFormat="false" ht="15" hidden="false" customHeight="false" outlineLevel="0" collapsed="false">
      <c r="A992" s="0" t="n">
        <v>1117</v>
      </c>
      <c r="B992" s="0" t="s">
        <v>1751</v>
      </c>
      <c r="C992" s="0" t="s">
        <v>802</v>
      </c>
      <c r="D992" s="0" t="s">
        <v>758</v>
      </c>
      <c r="E992" s="0" t="n">
        <v>34.06</v>
      </c>
    </row>
    <row r="993" customFormat="false" ht="15" hidden="false" customHeight="false" outlineLevel="0" collapsed="false">
      <c r="A993" s="0" t="n">
        <v>1118</v>
      </c>
      <c r="B993" s="0" t="s">
        <v>1752</v>
      </c>
      <c r="C993" s="0" t="s">
        <v>802</v>
      </c>
      <c r="D993" s="0" t="s">
        <v>758</v>
      </c>
      <c r="E993" s="0" t="n">
        <v>40.25</v>
      </c>
    </row>
    <row r="994" customFormat="false" ht="15" hidden="false" customHeight="false" outlineLevel="0" collapsed="false">
      <c r="A994" s="0" t="n">
        <v>1110</v>
      </c>
      <c r="B994" s="0" t="s">
        <v>1753</v>
      </c>
      <c r="C994" s="0" t="s">
        <v>802</v>
      </c>
      <c r="D994" s="0" t="s">
        <v>758</v>
      </c>
      <c r="E994" s="0" t="n">
        <v>40.25</v>
      </c>
    </row>
    <row r="995" customFormat="false" ht="15" hidden="false" customHeight="false" outlineLevel="0" collapsed="false">
      <c r="A995" s="0" t="n">
        <v>12618</v>
      </c>
      <c r="B995" s="0" t="s">
        <v>1754</v>
      </c>
      <c r="C995" s="0" t="s">
        <v>755</v>
      </c>
      <c r="D995" s="0" t="s">
        <v>758</v>
      </c>
      <c r="E995" s="0" t="n">
        <v>54.45</v>
      </c>
    </row>
    <row r="996" customFormat="false" ht="15" hidden="false" customHeight="false" outlineLevel="0" collapsed="false">
      <c r="A996" s="0" t="n">
        <v>40784</v>
      </c>
      <c r="B996" s="0" t="s">
        <v>1755</v>
      </c>
      <c r="C996" s="0" t="s">
        <v>802</v>
      </c>
      <c r="D996" s="0" t="s">
        <v>758</v>
      </c>
      <c r="E996" s="0" t="n">
        <v>111.02</v>
      </c>
    </row>
    <row r="997" customFormat="false" ht="15" hidden="false" customHeight="false" outlineLevel="0" collapsed="false">
      <c r="A997" s="0" t="n">
        <v>40782</v>
      </c>
      <c r="B997" s="0" t="s">
        <v>1756</v>
      </c>
      <c r="C997" s="0" t="s">
        <v>802</v>
      </c>
      <c r="D997" s="0" t="s">
        <v>758</v>
      </c>
      <c r="E997" s="0" t="n">
        <v>43.57</v>
      </c>
    </row>
    <row r="998" customFormat="false" ht="15" hidden="false" customHeight="false" outlineLevel="0" collapsed="false">
      <c r="A998" s="0" t="n">
        <v>40783</v>
      </c>
      <c r="B998" s="0" t="s">
        <v>1757</v>
      </c>
      <c r="C998" s="0" t="s">
        <v>802</v>
      </c>
      <c r="D998" s="0" t="s">
        <v>758</v>
      </c>
      <c r="E998" s="0" t="n">
        <v>56.75</v>
      </c>
    </row>
    <row r="999" customFormat="false" ht="15" hidden="false" customHeight="false" outlineLevel="0" collapsed="false">
      <c r="A999" s="0" t="n">
        <v>1109</v>
      </c>
      <c r="B999" s="0" t="s">
        <v>1758</v>
      </c>
      <c r="C999" s="0" t="s">
        <v>802</v>
      </c>
      <c r="D999" s="0" t="s">
        <v>758</v>
      </c>
      <c r="E999" s="0" t="n">
        <v>33.79</v>
      </c>
    </row>
    <row r="1000" customFormat="false" ht="15" hidden="false" customHeight="false" outlineLevel="0" collapsed="false">
      <c r="A1000" s="0" t="n">
        <v>1119</v>
      </c>
      <c r="B1000" s="0" t="s">
        <v>1759</v>
      </c>
      <c r="C1000" s="0" t="s">
        <v>802</v>
      </c>
      <c r="D1000" s="0" t="s">
        <v>758</v>
      </c>
      <c r="E1000" s="0" t="n">
        <v>21.78</v>
      </c>
    </row>
    <row r="1001" customFormat="false" ht="15" hidden="false" customHeight="false" outlineLevel="0" collapsed="false">
      <c r="A1001" s="0" t="n">
        <v>13115</v>
      </c>
      <c r="B1001" s="0" t="s">
        <v>1760</v>
      </c>
      <c r="C1001" s="0" t="s">
        <v>802</v>
      </c>
      <c r="D1001" s="0" t="s">
        <v>758</v>
      </c>
      <c r="E1001" s="0" t="n">
        <v>23.31</v>
      </c>
    </row>
    <row r="1002" customFormat="false" ht="15" hidden="false" customHeight="false" outlineLevel="0" collapsed="false">
      <c r="A1002" s="0" t="n">
        <v>10541</v>
      </c>
      <c r="B1002" s="0" t="s">
        <v>1761</v>
      </c>
      <c r="C1002" s="0" t="s">
        <v>802</v>
      </c>
      <c r="D1002" s="0" t="s">
        <v>758</v>
      </c>
      <c r="E1002" s="0" t="n">
        <v>28.48</v>
      </c>
    </row>
    <row r="1003" customFormat="false" ht="15" hidden="false" customHeight="false" outlineLevel="0" collapsed="false">
      <c r="A1003" s="0" t="n">
        <v>10542</v>
      </c>
      <c r="B1003" s="0" t="s">
        <v>1762</v>
      </c>
      <c r="C1003" s="0" t="s">
        <v>802</v>
      </c>
      <c r="D1003" s="0" t="s">
        <v>758</v>
      </c>
      <c r="E1003" s="0" t="n">
        <v>37.25</v>
      </c>
    </row>
    <row r="1004" customFormat="false" ht="15" hidden="false" customHeight="false" outlineLevel="0" collapsed="false">
      <c r="A1004" s="0" t="n">
        <v>10543</v>
      </c>
      <c r="B1004" s="0" t="s">
        <v>1763</v>
      </c>
      <c r="C1004" s="0" t="s">
        <v>802</v>
      </c>
      <c r="D1004" s="0" t="s">
        <v>758</v>
      </c>
      <c r="E1004" s="0" t="n">
        <v>60.43</v>
      </c>
    </row>
    <row r="1005" customFormat="false" ht="15" hidden="false" customHeight="false" outlineLevel="0" collapsed="false">
      <c r="A1005" s="0" t="n">
        <v>10544</v>
      </c>
      <c r="B1005" s="0" t="s">
        <v>1764</v>
      </c>
      <c r="C1005" s="0" t="s">
        <v>802</v>
      </c>
      <c r="D1005" s="0" t="s">
        <v>758</v>
      </c>
      <c r="E1005" s="0" t="n">
        <v>78.16</v>
      </c>
    </row>
    <row r="1006" customFormat="false" ht="15" hidden="false" customHeight="false" outlineLevel="0" collapsed="false">
      <c r="A1006" s="0" t="n">
        <v>10545</v>
      </c>
      <c r="B1006" s="0" t="s">
        <v>1765</v>
      </c>
      <c r="C1006" s="0" t="s">
        <v>802</v>
      </c>
      <c r="D1006" s="0" t="s">
        <v>758</v>
      </c>
      <c r="E1006" s="0" t="n">
        <v>146.08</v>
      </c>
    </row>
    <row r="1007" customFormat="false" ht="15" hidden="false" customHeight="false" outlineLevel="0" collapsed="false">
      <c r="A1007" s="0" t="n">
        <v>38365</v>
      </c>
      <c r="B1007" s="0" t="s">
        <v>1766</v>
      </c>
      <c r="C1007" s="0" t="s">
        <v>1185</v>
      </c>
      <c r="D1007" s="0" t="s">
        <v>756</v>
      </c>
      <c r="E1007" s="0" t="n">
        <v>2.05</v>
      </c>
    </row>
    <row r="1008" customFormat="false" ht="15" hidden="false" customHeight="false" outlineLevel="0" collapsed="false">
      <c r="A1008" s="0" t="n">
        <v>44056</v>
      </c>
      <c r="B1008" s="0" t="s">
        <v>1767</v>
      </c>
      <c r="C1008" s="0" t="s">
        <v>755</v>
      </c>
      <c r="D1008" s="0" t="s">
        <v>758</v>
      </c>
      <c r="E1008" s="0" t="n">
        <v>390702.68</v>
      </c>
    </row>
    <row r="1009" customFormat="false" ht="15" hidden="false" customHeight="false" outlineLevel="0" collapsed="false">
      <c r="A1009" s="0" t="n">
        <v>44057</v>
      </c>
      <c r="B1009" s="0" t="s">
        <v>1768</v>
      </c>
      <c r="C1009" s="0" t="s">
        <v>755</v>
      </c>
      <c r="D1009" s="0" t="s">
        <v>758</v>
      </c>
      <c r="E1009" s="0" t="n">
        <v>417000</v>
      </c>
    </row>
    <row r="1010" customFormat="false" ht="15" hidden="false" customHeight="false" outlineLevel="0" collapsed="false">
      <c r="A1010" s="0" t="n">
        <v>37754</v>
      </c>
      <c r="B1010" s="0" t="s">
        <v>1769</v>
      </c>
      <c r="C1010" s="0" t="s">
        <v>755</v>
      </c>
      <c r="D1010" s="0" t="s">
        <v>758</v>
      </c>
      <c r="E1010" s="0" t="n">
        <v>431125.41</v>
      </c>
    </row>
    <row r="1011" customFormat="false" ht="15" hidden="false" customHeight="false" outlineLevel="0" collapsed="false">
      <c r="A1011" s="0" t="n">
        <v>37757</v>
      </c>
      <c r="B1011" s="0" t="s">
        <v>1770</v>
      </c>
      <c r="C1011" s="0" t="s">
        <v>755</v>
      </c>
      <c r="D1011" s="0" t="s">
        <v>758</v>
      </c>
      <c r="E1011" s="0" t="n">
        <v>480864.88</v>
      </c>
    </row>
    <row r="1012" customFormat="false" ht="15" hidden="false" customHeight="false" outlineLevel="0" collapsed="false">
      <c r="A1012" s="0" t="n">
        <v>44058</v>
      </c>
      <c r="B1012" s="0" t="s">
        <v>1771</v>
      </c>
      <c r="C1012" s="0" t="s">
        <v>755</v>
      </c>
      <c r="D1012" s="0" t="s">
        <v>758</v>
      </c>
      <c r="E1012" s="0" t="n">
        <v>454567.57</v>
      </c>
    </row>
    <row r="1013" customFormat="false" ht="15" hidden="false" customHeight="false" outlineLevel="0" collapsed="false">
      <c r="A1013" s="0" t="n">
        <v>37752</v>
      </c>
      <c r="B1013" s="0" t="s">
        <v>1772</v>
      </c>
      <c r="C1013" s="0" t="s">
        <v>755</v>
      </c>
      <c r="D1013" s="0" t="s">
        <v>758</v>
      </c>
      <c r="E1013" s="0" t="n">
        <v>473351.33</v>
      </c>
    </row>
    <row r="1014" customFormat="false" ht="15" hidden="false" customHeight="false" outlineLevel="0" collapsed="false">
      <c r="A1014" s="0" t="n">
        <v>44059</v>
      </c>
      <c r="B1014" s="0" t="s">
        <v>1773</v>
      </c>
      <c r="C1014" s="0" t="s">
        <v>755</v>
      </c>
      <c r="D1014" s="0" t="s">
        <v>758</v>
      </c>
      <c r="E1014" s="0" t="n">
        <v>374172.97</v>
      </c>
    </row>
    <row r="1015" customFormat="false" ht="15" hidden="false" customHeight="false" outlineLevel="0" collapsed="false">
      <c r="A1015" s="0" t="n">
        <v>37750</v>
      </c>
      <c r="B1015" s="0" t="s">
        <v>1774</v>
      </c>
      <c r="C1015" s="0" t="s">
        <v>755</v>
      </c>
      <c r="D1015" s="0" t="s">
        <v>758</v>
      </c>
      <c r="E1015" s="0" t="n">
        <v>374924.32</v>
      </c>
    </row>
    <row r="1016" customFormat="false" ht="15" hidden="false" customHeight="false" outlineLevel="0" collapsed="false">
      <c r="A1016" s="0" t="n">
        <v>37758</v>
      </c>
      <c r="B1016" s="0" t="s">
        <v>1775</v>
      </c>
      <c r="C1016" s="0" t="s">
        <v>755</v>
      </c>
      <c r="D1016" s="0" t="s">
        <v>758</v>
      </c>
      <c r="E1016" s="0" t="n">
        <v>596572.96</v>
      </c>
    </row>
    <row r="1017" customFormat="false" ht="15" hidden="false" customHeight="false" outlineLevel="0" collapsed="false">
      <c r="A1017" s="0" t="n">
        <v>44060</v>
      </c>
      <c r="B1017" s="0" t="s">
        <v>1776</v>
      </c>
      <c r="C1017" s="0" t="s">
        <v>755</v>
      </c>
      <c r="D1017" s="0" t="s">
        <v>758</v>
      </c>
      <c r="E1017" s="0" t="n">
        <v>577037.84</v>
      </c>
    </row>
    <row r="1018" customFormat="false" ht="15" hidden="false" customHeight="false" outlineLevel="0" collapsed="false">
      <c r="A1018" s="0" t="n">
        <v>37749</v>
      </c>
      <c r="B1018" s="0" t="s">
        <v>1777</v>
      </c>
      <c r="C1018" s="0" t="s">
        <v>755</v>
      </c>
      <c r="D1018" s="0" t="s">
        <v>758</v>
      </c>
      <c r="E1018" s="0" t="n">
        <v>616108.11</v>
      </c>
    </row>
    <row r="1019" customFormat="false" ht="15" hidden="false" customHeight="false" outlineLevel="0" collapsed="false">
      <c r="A1019" s="0" t="n">
        <v>44061</v>
      </c>
      <c r="B1019" s="0" t="s">
        <v>1778</v>
      </c>
      <c r="C1019" s="0" t="s">
        <v>755</v>
      </c>
      <c r="D1019" s="0" t="s">
        <v>758</v>
      </c>
      <c r="E1019" s="0" t="n">
        <v>565767.58</v>
      </c>
    </row>
    <row r="1020" customFormat="false" ht="15" hidden="false" customHeight="false" outlineLevel="0" collapsed="false">
      <c r="A1020" s="0" t="n">
        <v>1159</v>
      </c>
      <c r="B1020" s="0" t="s">
        <v>1779</v>
      </c>
      <c r="C1020" s="0" t="s">
        <v>755</v>
      </c>
      <c r="D1020" s="0" t="s">
        <v>763</v>
      </c>
      <c r="E1020" s="0" t="n">
        <v>253072.83</v>
      </c>
    </row>
    <row r="1021" customFormat="false" ht="15" hidden="false" customHeight="false" outlineLevel="0" collapsed="false">
      <c r="A1021" s="0" t="n">
        <v>12114</v>
      </c>
      <c r="B1021" s="0" t="s">
        <v>1780</v>
      </c>
      <c r="C1021" s="0" t="s">
        <v>755</v>
      </c>
      <c r="D1021" s="0" t="s">
        <v>756</v>
      </c>
      <c r="E1021" s="0" t="n">
        <v>129.47</v>
      </c>
    </row>
    <row r="1022" customFormat="false" ht="15" hidden="false" customHeight="false" outlineLevel="0" collapsed="false">
      <c r="A1022" s="0" t="n">
        <v>38106</v>
      </c>
      <c r="B1022" s="0" t="s">
        <v>1781</v>
      </c>
      <c r="C1022" s="0" t="s">
        <v>755</v>
      </c>
      <c r="D1022" s="0" t="s">
        <v>756</v>
      </c>
      <c r="E1022" s="0" t="n">
        <v>17.59</v>
      </c>
    </row>
    <row r="1023" customFormat="false" ht="15" hidden="false" customHeight="false" outlineLevel="0" collapsed="false">
      <c r="A1023" s="0" t="n">
        <v>38085</v>
      </c>
      <c r="B1023" s="0" t="s">
        <v>1782</v>
      </c>
      <c r="C1023" s="0" t="s">
        <v>755</v>
      </c>
      <c r="D1023" s="0" t="s">
        <v>756</v>
      </c>
      <c r="E1023" s="0" t="n">
        <v>20.78</v>
      </c>
    </row>
    <row r="1024" customFormat="false" ht="15" hidden="false" customHeight="false" outlineLevel="0" collapsed="false">
      <c r="A1024" s="0" t="n">
        <v>38599</v>
      </c>
      <c r="B1024" s="0" t="s">
        <v>1783</v>
      </c>
      <c r="C1024" s="0" t="s">
        <v>755</v>
      </c>
      <c r="D1024" s="0" t="s">
        <v>756</v>
      </c>
      <c r="E1024" s="0" t="n">
        <v>5.58</v>
      </c>
    </row>
    <row r="1025" customFormat="false" ht="15" hidden="false" customHeight="false" outlineLevel="0" collapsed="false">
      <c r="A1025" s="0" t="n">
        <v>38596</v>
      </c>
      <c r="B1025" s="0" t="s">
        <v>1784</v>
      </c>
      <c r="C1025" s="0" t="s">
        <v>755</v>
      </c>
      <c r="D1025" s="0" t="s">
        <v>756</v>
      </c>
      <c r="E1025" s="0" t="n">
        <v>4.63</v>
      </c>
    </row>
    <row r="1026" customFormat="false" ht="15" hidden="false" customHeight="false" outlineLevel="0" collapsed="false">
      <c r="A1026" s="0" t="n">
        <v>38600</v>
      </c>
      <c r="B1026" s="0" t="s">
        <v>1785</v>
      </c>
      <c r="C1026" s="0" t="s">
        <v>755</v>
      </c>
      <c r="D1026" s="0" t="s">
        <v>756</v>
      </c>
      <c r="E1026" s="0" t="n">
        <v>5.91</v>
      </c>
    </row>
    <row r="1027" customFormat="false" ht="15" hidden="false" customHeight="false" outlineLevel="0" collapsed="false">
      <c r="A1027" s="0" t="n">
        <v>38597</v>
      </c>
      <c r="B1027" s="0" t="s">
        <v>1786</v>
      </c>
      <c r="C1027" s="0" t="s">
        <v>755</v>
      </c>
      <c r="D1027" s="0" t="s">
        <v>756</v>
      </c>
      <c r="E1027" s="0" t="n">
        <v>4.66</v>
      </c>
    </row>
    <row r="1028" customFormat="false" ht="15" hidden="false" customHeight="false" outlineLevel="0" collapsed="false">
      <c r="A1028" s="0" t="n">
        <v>659</v>
      </c>
      <c r="B1028" s="0" t="s">
        <v>1787</v>
      </c>
      <c r="C1028" s="0" t="s">
        <v>755</v>
      </c>
      <c r="D1028" s="0" t="s">
        <v>756</v>
      </c>
      <c r="E1028" s="0" t="n">
        <v>2.68</v>
      </c>
    </row>
    <row r="1029" customFormat="false" ht="15" hidden="false" customHeight="false" outlineLevel="0" collapsed="false">
      <c r="A1029" s="0" t="n">
        <v>660</v>
      </c>
      <c r="B1029" s="0" t="s">
        <v>1788</v>
      </c>
      <c r="C1029" s="0" t="s">
        <v>755</v>
      </c>
      <c r="D1029" s="0" t="s">
        <v>756</v>
      </c>
      <c r="E1029" s="0" t="n">
        <v>3.21</v>
      </c>
    </row>
    <row r="1030" customFormat="false" ht="15" hidden="false" customHeight="false" outlineLevel="0" collapsed="false">
      <c r="A1030" s="0" t="n">
        <v>658</v>
      </c>
      <c r="B1030" s="0" t="s">
        <v>1789</v>
      </c>
      <c r="C1030" s="0" t="s">
        <v>755</v>
      </c>
      <c r="D1030" s="0" t="s">
        <v>756</v>
      </c>
      <c r="E1030" s="0" t="n">
        <v>1.81</v>
      </c>
    </row>
    <row r="1031" customFormat="false" ht="15" hidden="false" customHeight="false" outlineLevel="0" collapsed="false">
      <c r="A1031" s="0" t="n">
        <v>38548</v>
      </c>
      <c r="B1031" s="0" t="s">
        <v>1790</v>
      </c>
      <c r="C1031" s="0" t="s">
        <v>755</v>
      </c>
      <c r="D1031" s="0" t="s">
        <v>756</v>
      </c>
      <c r="E1031" s="0" t="n">
        <v>2.17</v>
      </c>
    </row>
    <row r="1032" customFormat="false" ht="15" hidden="false" customHeight="false" outlineLevel="0" collapsed="false">
      <c r="A1032" s="0" t="n">
        <v>34649</v>
      </c>
      <c r="B1032" s="0" t="s">
        <v>1791</v>
      </c>
      <c r="C1032" s="0" t="s">
        <v>755</v>
      </c>
      <c r="D1032" s="0" t="s">
        <v>756</v>
      </c>
      <c r="E1032" s="0" t="n">
        <v>2.93</v>
      </c>
    </row>
    <row r="1033" customFormat="false" ht="15" hidden="false" customHeight="false" outlineLevel="0" collapsed="false">
      <c r="A1033" s="0" t="n">
        <v>34655</v>
      </c>
      <c r="B1033" s="0" t="s">
        <v>1792</v>
      </c>
      <c r="C1033" s="0" t="s">
        <v>755</v>
      </c>
      <c r="D1033" s="0" t="s">
        <v>756</v>
      </c>
      <c r="E1033" s="0" t="n">
        <v>3.89</v>
      </c>
    </row>
    <row r="1034" customFormat="false" ht="15" hidden="false" customHeight="false" outlineLevel="0" collapsed="false">
      <c r="A1034" s="0" t="n">
        <v>40607</v>
      </c>
      <c r="B1034" s="0" t="s">
        <v>1793</v>
      </c>
      <c r="C1034" s="0" t="s">
        <v>755</v>
      </c>
      <c r="D1034" s="0" t="s">
        <v>758</v>
      </c>
      <c r="E1034" s="0" t="n">
        <v>3.94</v>
      </c>
    </row>
    <row r="1035" customFormat="false" ht="15" hidden="false" customHeight="false" outlineLevel="0" collapsed="false">
      <c r="A1035" s="0" t="n">
        <v>567</v>
      </c>
      <c r="B1035" s="0" t="s">
        <v>1794</v>
      </c>
      <c r="C1035" s="0" t="s">
        <v>802</v>
      </c>
      <c r="D1035" s="0" t="s">
        <v>756</v>
      </c>
      <c r="E1035" s="0" t="n">
        <v>16.69</v>
      </c>
    </row>
    <row r="1036" customFormat="false" ht="15" hidden="false" customHeight="false" outlineLevel="0" collapsed="false">
      <c r="A1036" s="0" t="n">
        <v>574</v>
      </c>
      <c r="B1036" s="0" t="s">
        <v>1795</v>
      </c>
      <c r="C1036" s="0" t="s">
        <v>802</v>
      </c>
      <c r="D1036" s="0" t="s">
        <v>756</v>
      </c>
      <c r="E1036" s="0" t="n">
        <v>43.88</v>
      </c>
    </row>
    <row r="1037" customFormat="false" ht="15" hidden="false" customHeight="false" outlineLevel="0" collapsed="false">
      <c r="A1037" s="0" t="n">
        <v>568</v>
      </c>
      <c r="B1037" s="0" t="s">
        <v>1796</v>
      </c>
      <c r="C1037" s="0" t="s">
        <v>802</v>
      </c>
      <c r="D1037" s="0" t="s">
        <v>756</v>
      </c>
      <c r="E1037" s="0" t="n">
        <v>92.45</v>
      </c>
    </row>
    <row r="1038" customFormat="false" ht="15" hidden="false" customHeight="false" outlineLevel="0" collapsed="false">
      <c r="A1038" s="0" t="n">
        <v>585</v>
      </c>
      <c r="B1038" s="0" t="s">
        <v>1797</v>
      </c>
      <c r="C1038" s="0" t="s">
        <v>806</v>
      </c>
      <c r="D1038" s="0" t="s">
        <v>758</v>
      </c>
      <c r="E1038" s="0" t="n">
        <v>32.89</v>
      </c>
    </row>
    <row r="1039" customFormat="false" ht="15" hidden="false" customHeight="false" outlineLevel="0" collapsed="false">
      <c r="A1039" s="0" t="n">
        <v>4777</v>
      </c>
      <c r="B1039" s="0" t="s">
        <v>1798</v>
      </c>
      <c r="C1039" s="0" t="s">
        <v>806</v>
      </c>
      <c r="D1039" s="0" t="s">
        <v>758</v>
      </c>
      <c r="E1039" s="0" t="n">
        <v>10.37</v>
      </c>
    </row>
    <row r="1040" customFormat="false" ht="15" hidden="false" customHeight="false" outlineLevel="0" collapsed="false">
      <c r="A1040" s="0" t="n">
        <v>587</v>
      </c>
      <c r="B1040" s="0" t="s">
        <v>1799</v>
      </c>
      <c r="C1040" s="0" t="s">
        <v>806</v>
      </c>
      <c r="D1040" s="0" t="s">
        <v>758</v>
      </c>
      <c r="E1040" s="0" t="n">
        <v>35.24</v>
      </c>
    </row>
    <row r="1041" customFormat="false" ht="15" hidden="false" customHeight="false" outlineLevel="0" collapsed="false">
      <c r="A1041" s="0" t="n">
        <v>590</v>
      </c>
      <c r="B1041" s="0" t="s">
        <v>1800</v>
      </c>
      <c r="C1041" s="0" t="s">
        <v>806</v>
      </c>
      <c r="D1041" s="0" t="s">
        <v>758</v>
      </c>
      <c r="E1041" s="0" t="n">
        <v>34.06</v>
      </c>
    </row>
    <row r="1042" customFormat="false" ht="15" hidden="false" customHeight="false" outlineLevel="0" collapsed="false">
      <c r="A1042" s="0" t="n">
        <v>592</v>
      </c>
      <c r="B1042" s="0" t="s">
        <v>1801</v>
      </c>
      <c r="C1042" s="0" t="s">
        <v>806</v>
      </c>
      <c r="D1042" s="0" t="s">
        <v>758</v>
      </c>
      <c r="E1042" s="0" t="n">
        <v>35.24</v>
      </c>
    </row>
    <row r="1043" customFormat="false" ht="15" hidden="false" customHeight="false" outlineLevel="0" collapsed="false">
      <c r="A1043" s="0" t="n">
        <v>586</v>
      </c>
      <c r="B1043" s="0" t="s">
        <v>1802</v>
      </c>
      <c r="C1043" s="0" t="s">
        <v>802</v>
      </c>
      <c r="D1043" s="0" t="s">
        <v>758</v>
      </c>
      <c r="E1043" s="0" t="n">
        <v>20.72</v>
      </c>
    </row>
    <row r="1044" customFormat="false" ht="15" hidden="false" customHeight="false" outlineLevel="0" collapsed="false">
      <c r="A1044" s="0" t="n">
        <v>591</v>
      </c>
      <c r="B1044" s="0" t="s">
        <v>1803</v>
      </c>
      <c r="C1044" s="0" t="s">
        <v>806</v>
      </c>
      <c r="D1044" s="0" t="s">
        <v>758</v>
      </c>
      <c r="E1044" s="0" t="n">
        <v>32.89</v>
      </c>
    </row>
    <row r="1045" customFormat="false" ht="15" hidden="false" customHeight="false" outlineLevel="0" collapsed="false">
      <c r="A1045" s="0" t="n">
        <v>588</v>
      </c>
      <c r="B1045" s="0" t="s">
        <v>1804</v>
      </c>
      <c r="C1045" s="0" t="s">
        <v>802</v>
      </c>
      <c r="D1045" s="0" t="s">
        <v>758</v>
      </c>
      <c r="E1045" s="0" t="n">
        <v>32.77</v>
      </c>
    </row>
    <row r="1046" customFormat="false" ht="15" hidden="false" customHeight="false" outlineLevel="0" collapsed="false">
      <c r="A1046" s="0" t="n">
        <v>589</v>
      </c>
      <c r="B1046" s="0" t="s">
        <v>1805</v>
      </c>
      <c r="C1046" s="0" t="s">
        <v>802</v>
      </c>
      <c r="D1046" s="0" t="s">
        <v>758</v>
      </c>
      <c r="E1046" s="0" t="n">
        <v>55.39</v>
      </c>
    </row>
    <row r="1047" customFormat="false" ht="15" hidden="false" customHeight="false" outlineLevel="0" collapsed="false">
      <c r="A1047" s="0" t="n">
        <v>584</v>
      </c>
      <c r="B1047" s="0" t="s">
        <v>1806</v>
      </c>
      <c r="C1047" s="0" t="s">
        <v>802</v>
      </c>
      <c r="D1047" s="0" t="s">
        <v>758</v>
      </c>
      <c r="E1047" s="0" t="n">
        <v>35</v>
      </c>
    </row>
    <row r="1048" customFormat="false" ht="15" hidden="false" customHeight="false" outlineLevel="0" collapsed="false">
      <c r="A1048" s="0" t="n">
        <v>1165</v>
      </c>
      <c r="B1048" s="0" t="s">
        <v>1807</v>
      </c>
      <c r="C1048" s="0" t="s">
        <v>755</v>
      </c>
      <c r="D1048" s="0" t="s">
        <v>758</v>
      </c>
      <c r="E1048" s="0" t="n">
        <v>20.11</v>
      </c>
    </row>
    <row r="1049" customFormat="false" ht="15" hidden="false" customHeight="false" outlineLevel="0" collapsed="false">
      <c r="A1049" s="0" t="n">
        <v>1164</v>
      </c>
      <c r="B1049" s="0" t="s">
        <v>1808</v>
      </c>
      <c r="C1049" s="0" t="s">
        <v>755</v>
      </c>
      <c r="D1049" s="0" t="s">
        <v>758</v>
      </c>
      <c r="E1049" s="0" t="n">
        <v>16.29</v>
      </c>
    </row>
    <row r="1050" customFormat="false" ht="15" hidden="false" customHeight="false" outlineLevel="0" collapsed="false">
      <c r="A1050" s="0" t="n">
        <v>1162</v>
      </c>
      <c r="B1050" s="0" t="s">
        <v>1809</v>
      </c>
      <c r="C1050" s="0" t="s">
        <v>755</v>
      </c>
      <c r="D1050" s="0" t="s">
        <v>758</v>
      </c>
      <c r="E1050" s="0" t="n">
        <v>5.66</v>
      </c>
    </row>
    <row r="1051" customFormat="false" ht="15" hidden="false" customHeight="false" outlineLevel="0" collapsed="false">
      <c r="A1051" s="0" t="n">
        <v>12395</v>
      </c>
      <c r="B1051" s="0" t="s">
        <v>1810</v>
      </c>
      <c r="C1051" s="0" t="s">
        <v>755</v>
      </c>
      <c r="D1051" s="0" t="s">
        <v>758</v>
      </c>
      <c r="E1051" s="0" t="n">
        <v>5.5</v>
      </c>
    </row>
    <row r="1052" customFormat="false" ht="15" hidden="false" customHeight="false" outlineLevel="0" collapsed="false">
      <c r="A1052" s="0" t="n">
        <v>1170</v>
      </c>
      <c r="B1052" s="0" t="s">
        <v>1811</v>
      </c>
      <c r="C1052" s="0" t="s">
        <v>755</v>
      </c>
      <c r="D1052" s="0" t="s">
        <v>758</v>
      </c>
      <c r="E1052" s="0" t="n">
        <v>10.67</v>
      </c>
    </row>
    <row r="1053" customFormat="false" ht="15" hidden="false" customHeight="false" outlineLevel="0" collapsed="false">
      <c r="A1053" s="0" t="n">
        <v>1169</v>
      </c>
      <c r="B1053" s="0" t="s">
        <v>1812</v>
      </c>
      <c r="C1053" s="0" t="s">
        <v>755</v>
      </c>
      <c r="D1053" s="0" t="s">
        <v>758</v>
      </c>
      <c r="E1053" s="0" t="n">
        <v>52.4</v>
      </c>
    </row>
    <row r="1054" customFormat="false" ht="15" hidden="false" customHeight="false" outlineLevel="0" collapsed="false">
      <c r="A1054" s="0" t="n">
        <v>1166</v>
      </c>
      <c r="B1054" s="0" t="s">
        <v>1813</v>
      </c>
      <c r="C1054" s="0" t="s">
        <v>755</v>
      </c>
      <c r="D1054" s="0" t="s">
        <v>758</v>
      </c>
      <c r="E1054" s="0" t="n">
        <v>29.05</v>
      </c>
    </row>
    <row r="1055" customFormat="false" ht="15" hidden="false" customHeight="false" outlineLevel="0" collapsed="false">
      <c r="A1055" s="0" t="n">
        <v>1163</v>
      </c>
      <c r="B1055" s="0" t="s">
        <v>1814</v>
      </c>
      <c r="C1055" s="0" t="s">
        <v>755</v>
      </c>
      <c r="D1055" s="0" t="s">
        <v>758</v>
      </c>
      <c r="E1055" s="0" t="n">
        <v>7.32</v>
      </c>
    </row>
    <row r="1056" customFormat="false" ht="15" hidden="false" customHeight="false" outlineLevel="0" collapsed="false">
      <c r="A1056" s="0" t="n">
        <v>12396</v>
      </c>
      <c r="B1056" s="0" t="s">
        <v>1815</v>
      </c>
      <c r="C1056" s="0" t="s">
        <v>755</v>
      </c>
      <c r="D1056" s="0" t="s">
        <v>758</v>
      </c>
      <c r="E1056" s="0" t="n">
        <v>5.5</v>
      </c>
    </row>
    <row r="1057" customFormat="false" ht="15" hidden="false" customHeight="false" outlineLevel="0" collapsed="false">
      <c r="A1057" s="0" t="n">
        <v>1168</v>
      </c>
      <c r="B1057" s="0" t="s">
        <v>1816</v>
      </c>
      <c r="C1057" s="0" t="s">
        <v>755</v>
      </c>
      <c r="D1057" s="0" t="s">
        <v>758</v>
      </c>
      <c r="E1057" s="0" t="n">
        <v>74.7</v>
      </c>
    </row>
    <row r="1058" customFormat="false" ht="15" hidden="false" customHeight="false" outlineLevel="0" collapsed="false">
      <c r="A1058" s="0" t="n">
        <v>1167</v>
      </c>
      <c r="B1058" s="0" t="s">
        <v>1817</v>
      </c>
      <c r="C1058" s="0" t="s">
        <v>755</v>
      </c>
      <c r="D1058" s="0" t="s">
        <v>758</v>
      </c>
      <c r="E1058" s="0" t="n">
        <v>124.96</v>
      </c>
    </row>
    <row r="1059" customFormat="false" ht="15" hidden="false" customHeight="false" outlineLevel="0" collapsed="false">
      <c r="A1059" s="0" t="n">
        <v>36331</v>
      </c>
      <c r="B1059" s="0" t="s">
        <v>1818</v>
      </c>
      <c r="C1059" s="0" t="s">
        <v>755</v>
      </c>
      <c r="D1059" s="0" t="s">
        <v>758</v>
      </c>
      <c r="E1059" s="0" t="n">
        <v>2.09</v>
      </c>
    </row>
    <row r="1060" customFormat="false" ht="15" hidden="false" customHeight="false" outlineLevel="0" collapsed="false">
      <c r="A1060" s="0" t="n">
        <v>36346</v>
      </c>
      <c r="B1060" s="0" t="s">
        <v>1819</v>
      </c>
      <c r="C1060" s="0" t="s">
        <v>755</v>
      </c>
      <c r="D1060" s="0" t="s">
        <v>758</v>
      </c>
      <c r="E1060" s="0" t="n">
        <v>3.59</v>
      </c>
    </row>
    <row r="1061" customFormat="false" ht="15" hidden="false" customHeight="false" outlineLevel="0" collapsed="false">
      <c r="A1061" s="0" t="n">
        <v>1210</v>
      </c>
      <c r="B1061" s="0" t="s">
        <v>1820</v>
      </c>
      <c r="C1061" s="0" t="s">
        <v>755</v>
      </c>
      <c r="D1061" s="0" t="s">
        <v>756</v>
      </c>
      <c r="E1061" s="0" t="n">
        <v>18.83</v>
      </c>
    </row>
    <row r="1062" customFormat="false" ht="15" hidden="false" customHeight="false" outlineLevel="0" collapsed="false">
      <c r="A1062" s="0" t="n">
        <v>1203</v>
      </c>
      <c r="B1062" s="0" t="s">
        <v>1821</v>
      </c>
      <c r="C1062" s="0" t="s">
        <v>755</v>
      </c>
      <c r="D1062" s="0" t="s">
        <v>756</v>
      </c>
      <c r="E1062" s="0" t="n">
        <v>18.25</v>
      </c>
    </row>
    <row r="1063" customFormat="false" ht="15" hidden="false" customHeight="false" outlineLevel="0" collapsed="false">
      <c r="A1063" s="0" t="n">
        <v>1197</v>
      </c>
      <c r="B1063" s="0" t="s">
        <v>1822</v>
      </c>
      <c r="C1063" s="0" t="s">
        <v>755</v>
      </c>
      <c r="D1063" s="0" t="s">
        <v>756</v>
      </c>
      <c r="E1063" s="0" t="n">
        <v>2.33</v>
      </c>
    </row>
    <row r="1064" customFormat="false" ht="15" hidden="false" customHeight="false" outlineLevel="0" collapsed="false">
      <c r="A1064" s="0" t="n">
        <v>1202</v>
      </c>
      <c r="B1064" s="0" t="s">
        <v>1823</v>
      </c>
      <c r="C1064" s="0" t="s">
        <v>755</v>
      </c>
      <c r="D1064" s="0" t="s">
        <v>756</v>
      </c>
      <c r="E1064" s="0" t="n">
        <v>6.28</v>
      </c>
    </row>
    <row r="1065" customFormat="false" ht="15" hidden="false" customHeight="false" outlineLevel="0" collapsed="false">
      <c r="A1065" s="0" t="n">
        <v>1188</v>
      </c>
      <c r="B1065" s="0" t="s">
        <v>1824</v>
      </c>
      <c r="C1065" s="0" t="s">
        <v>755</v>
      </c>
      <c r="D1065" s="0" t="s">
        <v>756</v>
      </c>
      <c r="E1065" s="0" t="n">
        <v>37.09</v>
      </c>
    </row>
    <row r="1066" customFormat="false" ht="15" hidden="false" customHeight="false" outlineLevel="0" collapsed="false">
      <c r="A1066" s="0" t="n">
        <v>1211</v>
      </c>
      <c r="B1066" s="0" t="s">
        <v>1825</v>
      </c>
      <c r="C1066" s="0" t="s">
        <v>755</v>
      </c>
      <c r="D1066" s="0" t="s">
        <v>756</v>
      </c>
      <c r="E1066" s="0" t="n">
        <v>19.15</v>
      </c>
    </row>
    <row r="1067" customFormat="false" ht="15" hidden="false" customHeight="false" outlineLevel="0" collapsed="false">
      <c r="A1067" s="0" t="n">
        <v>1198</v>
      </c>
      <c r="B1067" s="0" t="s">
        <v>1826</v>
      </c>
      <c r="C1067" s="0" t="s">
        <v>755</v>
      </c>
      <c r="D1067" s="0" t="s">
        <v>756</v>
      </c>
      <c r="E1067" s="0" t="n">
        <v>3.45</v>
      </c>
    </row>
    <row r="1068" customFormat="false" ht="15" hidden="false" customHeight="false" outlineLevel="0" collapsed="false">
      <c r="A1068" s="0" t="n">
        <v>1199</v>
      </c>
      <c r="B1068" s="0" t="s">
        <v>1827</v>
      </c>
      <c r="C1068" s="0" t="s">
        <v>755</v>
      </c>
      <c r="D1068" s="0" t="s">
        <v>756</v>
      </c>
      <c r="E1068" s="0" t="n">
        <v>48.45</v>
      </c>
    </row>
    <row r="1069" customFormat="false" ht="15" hidden="false" customHeight="false" outlineLevel="0" collapsed="false">
      <c r="A1069" s="0" t="n">
        <v>20088</v>
      </c>
      <c r="B1069" s="0" t="s">
        <v>1828</v>
      </c>
      <c r="C1069" s="0" t="s">
        <v>755</v>
      </c>
      <c r="D1069" s="0" t="s">
        <v>756</v>
      </c>
      <c r="E1069" s="0" t="n">
        <v>19.38</v>
      </c>
    </row>
    <row r="1070" customFormat="false" ht="15" hidden="false" customHeight="false" outlineLevel="0" collapsed="false">
      <c r="A1070" s="0" t="n">
        <v>20089</v>
      </c>
      <c r="B1070" s="0" t="s">
        <v>1829</v>
      </c>
      <c r="C1070" s="0" t="s">
        <v>755</v>
      </c>
      <c r="D1070" s="0" t="s">
        <v>756</v>
      </c>
      <c r="E1070" s="0" t="n">
        <v>92.39</v>
      </c>
    </row>
    <row r="1071" customFormat="false" ht="15" hidden="false" customHeight="false" outlineLevel="0" collapsed="false">
      <c r="A1071" s="0" t="n">
        <v>20087</v>
      </c>
      <c r="B1071" s="0" t="s">
        <v>1830</v>
      </c>
      <c r="C1071" s="0" t="s">
        <v>755</v>
      </c>
      <c r="D1071" s="0" t="s">
        <v>756</v>
      </c>
      <c r="E1071" s="0" t="n">
        <v>13.96</v>
      </c>
    </row>
    <row r="1072" customFormat="false" ht="15" hidden="false" customHeight="false" outlineLevel="0" collapsed="false">
      <c r="A1072" s="0" t="n">
        <v>1200</v>
      </c>
      <c r="B1072" s="0" t="s">
        <v>1831</v>
      </c>
      <c r="C1072" s="0" t="s">
        <v>755</v>
      </c>
      <c r="D1072" s="0" t="s">
        <v>756</v>
      </c>
      <c r="E1072" s="0" t="n">
        <v>11.34</v>
      </c>
    </row>
    <row r="1073" customFormat="false" ht="15" hidden="false" customHeight="false" outlineLevel="0" collapsed="false">
      <c r="A1073" s="0" t="n">
        <v>12909</v>
      </c>
      <c r="B1073" s="0" t="s">
        <v>1832</v>
      </c>
      <c r="C1073" s="0" t="s">
        <v>755</v>
      </c>
      <c r="D1073" s="0" t="s">
        <v>756</v>
      </c>
      <c r="E1073" s="0" t="n">
        <v>5.14</v>
      </c>
    </row>
    <row r="1074" customFormat="false" ht="15" hidden="false" customHeight="false" outlineLevel="0" collapsed="false">
      <c r="A1074" s="0" t="n">
        <v>12910</v>
      </c>
      <c r="B1074" s="0" t="s">
        <v>1833</v>
      </c>
      <c r="C1074" s="0" t="s">
        <v>755</v>
      </c>
      <c r="D1074" s="0" t="s">
        <v>756</v>
      </c>
      <c r="E1074" s="0" t="n">
        <v>8.58</v>
      </c>
    </row>
    <row r="1075" customFormat="false" ht="15" hidden="false" customHeight="false" outlineLevel="0" collapsed="false">
      <c r="A1075" s="0" t="n">
        <v>1184</v>
      </c>
      <c r="B1075" s="0" t="s">
        <v>1834</v>
      </c>
      <c r="C1075" s="0" t="s">
        <v>755</v>
      </c>
      <c r="D1075" s="0" t="s">
        <v>756</v>
      </c>
      <c r="E1075" s="0" t="n">
        <v>119.12</v>
      </c>
    </row>
    <row r="1076" customFormat="false" ht="15" hidden="false" customHeight="false" outlineLevel="0" collapsed="false">
      <c r="A1076" s="0" t="n">
        <v>1191</v>
      </c>
      <c r="B1076" s="0" t="s">
        <v>1835</v>
      </c>
      <c r="C1076" s="0" t="s">
        <v>755</v>
      </c>
      <c r="D1076" s="0" t="s">
        <v>756</v>
      </c>
      <c r="E1076" s="0" t="n">
        <v>1.69</v>
      </c>
    </row>
    <row r="1077" customFormat="false" ht="15" hidden="false" customHeight="false" outlineLevel="0" collapsed="false">
      <c r="A1077" s="0" t="n">
        <v>1185</v>
      </c>
      <c r="B1077" s="0" t="s">
        <v>1836</v>
      </c>
      <c r="C1077" s="0" t="s">
        <v>755</v>
      </c>
      <c r="D1077" s="0" t="s">
        <v>756</v>
      </c>
      <c r="E1077" s="0" t="n">
        <v>1.93</v>
      </c>
    </row>
    <row r="1078" customFormat="false" ht="15" hidden="false" customHeight="false" outlineLevel="0" collapsed="false">
      <c r="A1078" s="0" t="n">
        <v>1189</v>
      </c>
      <c r="B1078" s="0" t="s">
        <v>1837</v>
      </c>
      <c r="C1078" s="0" t="s">
        <v>755</v>
      </c>
      <c r="D1078" s="0" t="s">
        <v>756</v>
      </c>
      <c r="E1078" s="0" t="n">
        <v>3.35</v>
      </c>
    </row>
    <row r="1079" customFormat="false" ht="15" hidden="false" customHeight="false" outlineLevel="0" collapsed="false">
      <c r="A1079" s="0" t="n">
        <v>1193</v>
      </c>
      <c r="B1079" s="0" t="s">
        <v>1838</v>
      </c>
      <c r="C1079" s="0" t="s">
        <v>755</v>
      </c>
      <c r="D1079" s="0" t="s">
        <v>756</v>
      </c>
      <c r="E1079" s="0" t="n">
        <v>6.45</v>
      </c>
    </row>
    <row r="1080" customFormat="false" ht="15" hidden="false" customHeight="false" outlineLevel="0" collapsed="false">
      <c r="A1080" s="0" t="n">
        <v>1194</v>
      </c>
      <c r="B1080" s="0" t="s">
        <v>1839</v>
      </c>
      <c r="C1080" s="0" t="s">
        <v>755</v>
      </c>
      <c r="D1080" s="0" t="s">
        <v>756</v>
      </c>
      <c r="E1080" s="0" t="n">
        <v>12.22</v>
      </c>
    </row>
    <row r="1081" customFormat="false" ht="15" hidden="false" customHeight="false" outlineLevel="0" collapsed="false">
      <c r="A1081" s="0" t="n">
        <v>1195</v>
      </c>
      <c r="B1081" s="0" t="s">
        <v>1840</v>
      </c>
      <c r="C1081" s="0" t="s">
        <v>755</v>
      </c>
      <c r="D1081" s="0" t="s">
        <v>756</v>
      </c>
      <c r="E1081" s="0" t="n">
        <v>18.37</v>
      </c>
    </row>
    <row r="1082" customFormat="false" ht="15" hidden="false" customHeight="false" outlineLevel="0" collapsed="false">
      <c r="A1082" s="0" t="n">
        <v>1204</v>
      </c>
      <c r="B1082" s="0" t="s">
        <v>1841</v>
      </c>
      <c r="C1082" s="0" t="s">
        <v>755</v>
      </c>
      <c r="D1082" s="0" t="s">
        <v>756</v>
      </c>
      <c r="E1082" s="0" t="n">
        <v>33.41</v>
      </c>
    </row>
    <row r="1083" customFormat="false" ht="15" hidden="false" customHeight="false" outlineLevel="0" collapsed="false">
      <c r="A1083" s="0" t="n">
        <v>1205</v>
      </c>
      <c r="B1083" s="0" t="s">
        <v>1842</v>
      </c>
      <c r="C1083" s="0" t="s">
        <v>755</v>
      </c>
      <c r="D1083" s="0" t="s">
        <v>756</v>
      </c>
      <c r="E1083" s="0" t="n">
        <v>79.26</v>
      </c>
    </row>
    <row r="1084" customFormat="false" ht="15" hidden="false" customHeight="false" outlineLevel="0" collapsed="false">
      <c r="A1084" s="0" t="n">
        <v>1207</v>
      </c>
      <c r="B1084" s="0" t="s">
        <v>1843</v>
      </c>
      <c r="C1084" s="0" t="s">
        <v>755</v>
      </c>
      <c r="D1084" s="0" t="s">
        <v>758</v>
      </c>
      <c r="E1084" s="0" t="n">
        <v>39.75</v>
      </c>
    </row>
    <row r="1085" customFormat="false" ht="15" hidden="false" customHeight="false" outlineLevel="0" collapsed="false">
      <c r="A1085" s="0" t="n">
        <v>1206</v>
      </c>
      <c r="B1085" s="0" t="s">
        <v>1844</v>
      </c>
      <c r="C1085" s="0" t="s">
        <v>755</v>
      </c>
      <c r="D1085" s="0" t="s">
        <v>758</v>
      </c>
      <c r="E1085" s="0" t="n">
        <v>9.97</v>
      </c>
    </row>
    <row r="1086" customFormat="false" ht="15" hidden="false" customHeight="false" outlineLevel="0" collapsed="false">
      <c r="A1086" s="0" t="n">
        <v>1183</v>
      </c>
      <c r="B1086" s="0" t="s">
        <v>1845</v>
      </c>
      <c r="C1086" s="0" t="s">
        <v>755</v>
      </c>
      <c r="D1086" s="0" t="s">
        <v>758</v>
      </c>
      <c r="E1086" s="0" t="n">
        <v>25.96</v>
      </c>
    </row>
    <row r="1087" customFormat="false" ht="15" hidden="false" customHeight="false" outlineLevel="0" collapsed="false">
      <c r="A1087" s="0" t="n">
        <v>42685</v>
      </c>
      <c r="B1087" s="0" t="s">
        <v>1846</v>
      </c>
      <c r="C1087" s="0" t="s">
        <v>755</v>
      </c>
      <c r="D1087" s="0" t="s">
        <v>758</v>
      </c>
      <c r="E1087" s="0" t="n">
        <v>102.69</v>
      </c>
    </row>
    <row r="1088" customFormat="false" ht="15" hidden="false" customHeight="false" outlineLevel="0" collapsed="false">
      <c r="A1088" s="0" t="n">
        <v>42686</v>
      </c>
      <c r="B1088" s="0" t="s">
        <v>1847</v>
      </c>
      <c r="C1088" s="0" t="s">
        <v>755</v>
      </c>
      <c r="D1088" s="0" t="s">
        <v>758</v>
      </c>
      <c r="E1088" s="0" t="n">
        <v>159.88</v>
      </c>
    </row>
    <row r="1089" customFormat="false" ht="15" hidden="false" customHeight="false" outlineLevel="0" collapsed="false">
      <c r="A1089" s="0" t="n">
        <v>12894</v>
      </c>
      <c r="B1089" s="0" t="s">
        <v>1848</v>
      </c>
      <c r="C1089" s="0" t="s">
        <v>755</v>
      </c>
      <c r="D1089" s="0" t="s">
        <v>756</v>
      </c>
      <c r="E1089" s="0" t="n">
        <v>17.55</v>
      </c>
    </row>
    <row r="1090" customFormat="false" ht="15" hidden="false" customHeight="false" outlineLevel="0" collapsed="false">
      <c r="A1090" s="0" t="n">
        <v>12895</v>
      </c>
      <c r="B1090" s="0" t="s">
        <v>1849</v>
      </c>
      <c r="C1090" s="0" t="s">
        <v>755</v>
      </c>
      <c r="D1090" s="0" t="s">
        <v>763</v>
      </c>
      <c r="E1090" s="0" t="n">
        <v>13.5</v>
      </c>
    </row>
    <row r="1091" customFormat="false" ht="15" hidden="false" customHeight="false" outlineLevel="0" collapsed="false">
      <c r="A1091" s="0" t="n">
        <v>1631</v>
      </c>
      <c r="B1091" s="0" t="s">
        <v>1850</v>
      </c>
      <c r="C1091" s="0" t="s">
        <v>755</v>
      </c>
      <c r="D1091" s="0" t="s">
        <v>756</v>
      </c>
      <c r="E1091" s="0" t="n">
        <v>96.38</v>
      </c>
    </row>
    <row r="1092" customFormat="false" ht="15" hidden="false" customHeight="false" outlineLevel="0" collapsed="false">
      <c r="A1092" s="0" t="n">
        <v>1633</v>
      </c>
      <c r="B1092" s="0" t="s">
        <v>1851</v>
      </c>
      <c r="C1092" s="0" t="s">
        <v>755</v>
      </c>
      <c r="D1092" s="0" t="s">
        <v>756</v>
      </c>
      <c r="E1092" s="0" t="n">
        <v>163.76</v>
      </c>
    </row>
    <row r="1093" customFormat="false" ht="15" hidden="false" customHeight="false" outlineLevel="0" collapsed="false">
      <c r="A1093" s="0" t="n">
        <v>10818</v>
      </c>
      <c r="B1093" s="0" t="s">
        <v>1852</v>
      </c>
      <c r="C1093" s="0" t="s">
        <v>806</v>
      </c>
      <c r="D1093" s="0" t="s">
        <v>758</v>
      </c>
      <c r="E1093" s="0" t="n">
        <v>45.34</v>
      </c>
    </row>
    <row r="1094" customFormat="false" ht="15" hidden="false" customHeight="false" outlineLevel="0" collapsed="false">
      <c r="A1094" s="0" t="n">
        <v>41410</v>
      </c>
      <c r="B1094" s="0" t="s">
        <v>1853</v>
      </c>
      <c r="C1094" s="0" t="s">
        <v>755</v>
      </c>
      <c r="D1094" s="0" t="s">
        <v>756</v>
      </c>
      <c r="E1094" s="0" t="n">
        <v>78.13</v>
      </c>
    </row>
    <row r="1095" customFormat="false" ht="15" hidden="false" customHeight="false" outlineLevel="0" collapsed="false">
      <c r="A1095" s="0" t="n">
        <v>41411</v>
      </c>
      <c r="B1095" s="0" t="s">
        <v>1854</v>
      </c>
      <c r="C1095" s="0" t="s">
        <v>755</v>
      </c>
      <c r="D1095" s="0" t="s">
        <v>756</v>
      </c>
      <c r="E1095" s="0" t="n">
        <v>70.83</v>
      </c>
    </row>
    <row r="1096" customFormat="false" ht="15" hidden="false" customHeight="false" outlineLevel="0" collapsed="false">
      <c r="A1096" s="0" t="n">
        <v>41412</v>
      </c>
      <c r="B1096" s="0" t="s">
        <v>1855</v>
      </c>
      <c r="C1096" s="0" t="s">
        <v>755</v>
      </c>
      <c r="D1096" s="0" t="s">
        <v>756</v>
      </c>
      <c r="E1096" s="0" t="n">
        <v>137</v>
      </c>
    </row>
    <row r="1097" customFormat="false" ht="15" hidden="false" customHeight="false" outlineLevel="0" collapsed="false">
      <c r="A1097" s="0" t="n">
        <v>41413</v>
      </c>
      <c r="B1097" s="0" t="s">
        <v>1856</v>
      </c>
      <c r="C1097" s="0" t="s">
        <v>755</v>
      </c>
      <c r="D1097" s="0" t="s">
        <v>756</v>
      </c>
      <c r="E1097" s="0" t="n">
        <v>123.28</v>
      </c>
    </row>
    <row r="1098" customFormat="false" ht="15" hidden="false" customHeight="false" outlineLevel="0" collapsed="false">
      <c r="A1098" s="0" t="n">
        <v>39359</v>
      </c>
      <c r="B1098" s="0" t="s">
        <v>1857</v>
      </c>
      <c r="C1098" s="0" t="s">
        <v>755</v>
      </c>
      <c r="D1098" s="0" t="s">
        <v>758</v>
      </c>
      <c r="E1098" s="0" t="n">
        <v>24.81</v>
      </c>
    </row>
    <row r="1099" customFormat="false" ht="15" hidden="false" customHeight="false" outlineLevel="0" collapsed="false">
      <c r="A1099" s="0" t="n">
        <v>39360</v>
      </c>
      <c r="B1099" s="0" t="s">
        <v>1858</v>
      </c>
      <c r="C1099" s="0" t="s">
        <v>755</v>
      </c>
      <c r="D1099" s="0" t="s">
        <v>758</v>
      </c>
      <c r="E1099" s="0" t="n">
        <v>22.55</v>
      </c>
    </row>
    <row r="1100" customFormat="false" ht="15" hidden="false" customHeight="false" outlineLevel="0" collapsed="false">
      <c r="A1100" s="0" t="n">
        <v>10710</v>
      </c>
      <c r="B1100" s="0" t="s">
        <v>1859</v>
      </c>
      <c r="C1100" s="0" t="s">
        <v>1185</v>
      </c>
      <c r="D1100" s="0" t="s">
        <v>758</v>
      </c>
      <c r="E1100" s="0" t="n">
        <v>123</v>
      </c>
    </row>
    <row r="1101" customFormat="false" ht="15" hidden="false" customHeight="false" outlineLevel="0" collapsed="false">
      <c r="A1101" s="0" t="n">
        <v>10709</v>
      </c>
      <c r="B1101" s="0" t="s">
        <v>1860</v>
      </c>
      <c r="C1101" s="0" t="s">
        <v>1185</v>
      </c>
      <c r="D1101" s="0" t="s">
        <v>758</v>
      </c>
      <c r="E1101" s="0" t="n">
        <v>151.11</v>
      </c>
    </row>
    <row r="1102" customFormat="false" ht="15" hidden="false" customHeight="false" outlineLevel="0" collapsed="false">
      <c r="A1102" s="0" t="n">
        <v>39636</v>
      </c>
      <c r="B1102" s="0" t="s">
        <v>1861</v>
      </c>
      <c r="C1102" s="0" t="s">
        <v>1185</v>
      </c>
      <c r="D1102" s="0" t="s">
        <v>758</v>
      </c>
      <c r="E1102" s="0" t="n">
        <v>154.3</v>
      </c>
    </row>
    <row r="1103" customFormat="false" ht="15" hidden="false" customHeight="false" outlineLevel="0" collapsed="false">
      <c r="A1103" s="0" t="n">
        <v>10708</v>
      </c>
      <c r="B1103" s="0" t="s">
        <v>1862</v>
      </c>
      <c r="C1103" s="0" t="s">
        <v>1185</v>
      </c>
      <c r="D1103" s="0" t="s">
        <v>758</v>
      </c>
      <c r="E1103" s="0" t="n">
        <v>47.61</v>
      </c>
    </row>
    <row r="1104" customFormat="false" ht="15" hidden="false" customHeight="false" outlineLevel="0" collapsed="false">
      <c r="A1104" s="0" t="n">
        <v>39635</v>
      </c>
      <c r="B1104" s="0" t="s">
        <v>1863</v>
      </c>
      <c r="C1104" s="0" t="s">
        <v>1185</v>
      </c>
      <c r="D1104" s="0" t="s">
        <v>758</v>
      </c>
      <c r="E1104" s="0" t="n">
        <v>81.06</v>
      </c>
    </row>
    <row r="1105" customFormat="false" ht="15" hidden="false" customHeight="false" outlineLevel="0" collapsed="false">
      <c r="A1105" s="0" t="n">
        <v>6117</v>
      </c>
      <c r="B1105" s="0" t="s">
        <v>1864</v>
      </c>
      <c r="C1105" s="0" t="s">
        <v>920</v>
      </c>
      <c r="D1105" s="0" t="s">
        <v>756</v>
      </c>
      <c r="E1105" s="0" t="n">
        <v>11.52</v>
      </c>
    </row>
    <row r="1106" customFormat="false" ht="15" hidden="false" customHeight="false" outlineLevel="0" collapsed="false">
      <c r="A1106" s="0" t="n">
        <v>40913</v>
      </c>
      <c r="B1106" s="0" t="s">
        <v>1865</v>
      </c>
      <c r="C1106" s="0" t="s">
        <v>922</v>
      </c>
      <c r="D1106" s="0" t="s">
        <v>756</v>
      </c>
      <c r="E1106" s="0" t="n">
        <v>2036.55</v>
      </c>
    </row>
    <row r="1107" customFormat="false" ht="15" hidden="false" customHeight="false" outlineLevel="0" collapsed="false">
      <c r="A1107" s="0" t="n">
        <v>1214</v>
      </c>
      <c r="B1107" s="0" t="s">
        <v>1866</v>
      </c>
      <c r="C1107" s="0" t="s">
        <v>920</v>
      </c>
      <c r="D1107" s="0" t="s">
        <v>756</v>
      </c>
      <c r="E1107" s="0" t="n">
        <v>16.69</v>
      </c>
    </row>
    <row r="1108" customFormat="false" ht="15" hidden="false" customHeight="false" outlineLevel="0" collapsed="false">
      <c r="A1108" s="0" t="n">
        <v>40915</v>
      </c>
      <c r="B1108" s="0" t="s">
        <v>1867</v>
      </c>
      <c r="C1108" s="0" t="s">
        <v>922</v>
      </c>
      <c r="D1108" s="0" t="s">
        <v>756</v>
      </c>
      <c r="E1108" s="0" t="n">
        <v>2946.31</v>
      </c>
    </row>
    <row r="1109" customFormat="false" ht="15" hidden="false" customHeight="false" outlineLevel="0" collapsed="false">
      <c r="A1109" s="0" t="n">
        <v>1213</v>
      </c>
      <c r="B1109" s="0" t="s">
        <v>1868</v>
      </c>
      <c r="C1109" s="0" t="s">
        <v>920</v>
      </c>
      <c r="D1109" s="0" t="s">
        <v>763</v>
      </c>
      <c r="E1109" s="0" t="n">
        <v>17.73</v>
      </c>
    </row>
    <row r="1110" customFormat="false" ht="15" hidden="false" customHeight="false" outlineLevel="0" collapsed="false">
      <c r="A1110" s="0" t="n">
        <v>40914</v>
      </c>
      <c r="B1110" s="0" t="s">
        <v>1869</v>
      </c>
      <c r="C1110" s="0" t="s">
        <v>922</v>
      </c>
      <c r="D1110" s="0" t="s">
        <v>756</v>
      </c>
      <c r="E1110" s="0" t="n">
        <v>3128.89</v>
      </c>
    </row>
    <row r="1111" customFormat="false" ht="15" hidden="false" customHeight="false" outlineLevel="0" collapsed="false">
      <c r="A1111" s="0" t="n">
        <v>5091</v>
      </c>
      <c r="B1111" s="0" t="s">
        <v>1870</v>
      </c>
      <c r="C1111" s="0" t="s">
        <v>755</v>
      </c>
      <c r="D1111" s="0" t="s">
        <v>756</v>
      </c>
      <c r="E1111" s="0" t="n">
        <v>18.34</v>
      </c>
    </row>
    <row r="1112" customFormat="false" ht="15" hidden="false" customHeight="false" outlineLevel="0" collapsed="false">
      <c r="A1112" s="0" t="n">
        <v>14615</v>
      </c>
      <c r="B1112" s="0" t="s">
        <v>1871</v>
      </c>
      <c r="C1112" s="0" t="s">
        <v>755</v>
      </c>
      <c r="D1112" s="0" t="s">
        <v>756</v>
      </c>
      <c r="E1112" s="0" t="n">
        <v>3899.64</v>
      </c>
    </row>
    <row r="1113" customFormat="false" ht="15" hidden="false" customHeight="false" outlineLevel="0" collapsed="false">
      <c r="A1113" s="0" t="n">
        <v>2711</v>
      </c>
      <c r="B1113" s="0" t="s">
        <v>1872</v>
      </c>
      <c r="C1113" s="0" t="s">
        <v>755</v>
      </c>
      <c r="D1113" s="0" t="s">
        <v>763</v>
      </c>
      <c r="E1113" s="0" t="n">
        <v>235.5</v>
      </c>
    </row>
    <row r="1114" customFormat="false" ht="15" hidden="false" customHeight="false" outlineLevel="0" collapsed="false">
      <c r="A1114" s="0" t="n">
        <v>37727</v>
      </c>
      <c r="B1114" s="0" t="s">
        <v>1873</v>
      </c>
      <c r="C1114" s="0" t="s">
        <v>755</v>
      </c>
      <c r="D1114" s="0" t="s">
        <v>758</v>
      </c>
      <c r="E1114" s="0" t="n">
        <v>16750</v>
      </c>
    </row>
    <row r="1115" customFormat="false" ht="15" hidden="false" customHeight="false" outlineLevel="0" collapsed="false">
      <c r="A1115" s="0" t="n">
        <v>37728</v>
      </c>
      <c r="B1115" s="0" t="s">
        <v>1874</v>
      </c>
      <c r="C1115" s="0" t="s">
        <v>755</v>
      </c>
      <c r="D1115" s="0" t="s">
        <v>758</v>
      </c>
      <c r="E1115" s="0" t="n">
        <v>22723.77</v>
      </c>
    </row>
    <row r="1116" customFormat="false" ht="15" hidden="false" customHeight="false" outlineLevel="0" collapsed="false">
      <c r="A1116" s="0" t="n">
        <v>37729</v>
      </c>
      <c r="B1116" s="0" t="s">
        <v>1875</v>
      </c>
      <c r="C1116" s="0" t="s">
        <v>755</v>
      </c>
      <c r="D1116" s="0" t="s">
        <v>758</v>
      </c>
      <c r="E1116" s="0" t="n">
        <v>24597.9</v>
      </c>
    </row>
    <row r="1117" customFormat="false" ht="15" hidden="false" customHeight="false" outlineLevel="0" collapsed="false">
      <c r="A1117" s="0" t="n">
        <v>37730</v>
      </c>
      <c r="B1117" s="0" t="s">
        <v>1876</v>
      </c>
      <c r="C1117" s="0" t="s">
        <v>755</v>
      </c>
      <c r="D1117" s="0" t="s">
        <v>758</v>
      </c>
      <c r="E1117" s="0" t="n">
        <v>26472.02</v>
      </c>
    </row>
    <row r="1118" customFormat="false" ht="15" hidden="false" customHeight="false" outlineLevel="0" collapsed="false">
      <c r="A1118" s="0" t="n">
        <v>37731</v>
      </c>
      <c r="B1118" s="0" t="s">
        <v>1877</v>
      </c>
      <c r="C1118" s="0" t="s">
        <v>755</v>
      </c>
      <c r="D1118" s="0" t="s">
        <v>758</v>
      </c>
      <c r="E1118" s="0" t="n">
        <v>28346.15</v>
      </c>
    </row>
    <row r="1119" customFormat="false" ht="15" hidden="false" customHeight="false" outlineLevel="0" collapsed="false">
      <c r="A1119" s="0" t="n">
        <v>37732</v>
      </c>
      <c r="B1119" s="0" t="s">
        <v>1878</v>
      </c>
      <c r="C1119" s="0" t="s">
        <v>755</v>
      </c>
      <c r="D1119" s="0" t="s">
        <v>758</v>
      </c>
      <c r="E1119" s="0" t="n">
        <v>32328.67</v>
      </c>
    </row>
    <row r="1120" customFormat="false" ht="15" hidden="false" customHeight="false" outlineLevel="0" collapsed="false">
      <c r="A1120" s="0" t="n">
        <v>42256</v>
      </c>
      <c r="B1120" s="0" t="s">
        <v>1879</v>
      </c>
      <c r="C1120" s="0" t="s">
        <v>806</v>
      </c>
      <c r="D1120" s="0" t="s">
        <v>756</v>
      </c>
      <c r="E1120" s="0" t="n">
        <v>7.61</v>
      </c>
    </row>
    <row r="1121" customFormat="false" ht="15" hidden="false" customHeight="false" outlineLevel="0" collapsed="false">
      <c r="A1121" s="0" t="n">
        <v>42250</v>
      </c>
      <c r="B1121" s="0" t="s">
        <v>1880</v>
      </c>
      <c r="C1121" s="0" t="s">
        <v>1881</v>
      </c>
      <c r="D1121" s="0" t="s">
        <v>756</v>
      </c>
      <c r="E1121" s="0" t="n">
        <v>3425.43</v>
      </c>
    </row>
    <row r="1122" customFormat="false" ht="15" hidden="false" customHeight="false" outlineLevel="0" collapsed="false">
      <c r="A1122" s="0" t="n">
        <v>4743</v>
      </c>
      <c r="B1122" s="0" t="s">
        <v>1882</v>
      </c>
      <c r="C1122" s="0" t="s">
        <v>918</v>
      </c>
      <c r="D1122" s="0" t="s">
        <v>756</v>
      </c>
      <c r="E1122" s="0" t="n">
        <v>58.66</v>
      </c>
    </row>
    <row r="1123" customFormat="false" ht="15" hidden="false" customHeight="false" outlineLevel="0" collapsed="false">
      <c r="A1123" s="0" t="n">
        <v>4744</v>
      </c>
      <c r="B1123" s="0" t="s">
        <v>1883</v>
      </c>
      <c r="C1123" s="0" t="s">
        <v>918</v>
      </c>
      <c r="D1123" s="0" t="s">
        <v>756</v>
      </c>
      <c r="E1123" s="0" t="n">
        <v>93.86</v>
      </c>
    </row>
    <row r="1124" customFormat="false" ht="15" hidden="false" customHeight="false" outlineLevel="0" collapsed="false">
      <c r="A1124" s="0" t="n">
        <v>4745</v>
      </c>
      <c r="B1124" s="0" t="s">
        <v>1884</v>
      </c>
      <c r="C1124" s="0" t="s">
        <v>918</v>
      </c>
      <c r="D1124" s="0" t="s">
        <v>756</v>
      </c>
      <c r="E1124" s="0" t="n">
        <v>112.57</v>
      </c>
    </row>
    <row r="1125" customFormat="false" ht="15" hidden="false" customHeight="false" outlineLevel="0" collapsed="false">
      <c r="A1125" s="0" t="n">
        <v>36496</v>
      </c>
      <c r="B1125" s="0" t="s">
        <v>1885</v>
      </c>
      <c r="C1125" s="0" t="s">
        <v>755</v>
      </c>
      <c r="D1125" s="0" t="s">
        <v>756</v>
      </c>
      <c r="E1125" s="0" t="n">
        <v>9901.12</v>
      </c>
    </row>
    <row r="1126" customFormat="false" ht="15" hidden="false" customHeight="false" outlineLevel="0" collapsed="false">
      <c r="A1126" s="0" t="n">
        <v>10630</v>
      </c>
      <c r="B1126" s="0" t="s">
        <v>1886</v>
      </c>
      <c r="C1126" s="0" t="s">
        <v>755</v>
      </c>
      <c r="D1126" s="0" t="s">
        <v>756</v>
      </c>
      <c r="E1126" s="0" t="n">
        <v>722026.62</v>
      </c>
    </row>
    <row r="1127" customFormat="false" ht="15" hidden="false" customHeight="false" outlineLevel="0" collapsed="false">
      <c r="A1127" s="0" t="n">
        <v>37762</v>
      </c>
      <c r="B1127" s="0" t="s">
        <v>1887</v>
      </c>
      <c r="C1127" s="0" t="s">
        <v>755</v>
      </c>
      <c r="D1127" s="0" t="s">
        <v>756</v>
      </c>
      <c r="E1127" s="0" t="n">
        <v>619238.23</v>
      </c>
    </row>
    <row r="1128" customFormat="false" ht="15" hidden="false" customHeight="false" outlineLevel="0" collapsed="false">
      <c r="A1128" s="0" t="n">
        <v>37763</v>
      </c>
      <c r="B1128" s="0" t="s">
        <v>1888</v>
      </c>
      <c r="C1128" s="0" t="s">
        <v>755</v>
      </c>
      <c r="D1128" s="0" t="s">
        <v>756</v>
      </c>
      <c r="E1128" s="0" t="n">
        <v>626759.24</v>
      </c>
    </row>
    <row r="1129" customFormat="false" ht="15" hidden="false" customHeight="false" outlineLevel="0" collapsed="false">
      <c r="A1129" s="0" t="n">
        <v>41992</v>
      </c>
      <c r="B1129" s="0" t="s">
        <v>1889</v>
      </c>
      <c r="C1129" s="0" t="s">
        <v>755</v>
      </c>
      <c r="D1129" s="0" t="s">
        <v>763</v>
      </c>
      <c r="E1129" s="0" t="n">
        <v>712500</v>
      </c>
    </row>
    <row r="1130" customFormat="false" ht="15" hidden="false" customHeight="false" outlineLevel="0" collapsed="false">
      <c r="A1130" s="0" t="n">
        <v>13215</v>
      </c>
      <c r="B1130" s="0" t="s">
        <v>1890</v>
      </c>
      <c r="C1130" s="0" t="s">
        <v>755</v>
      </c>
      <c r="D1130" s="0" t="s">
        <v>756</v>
      </c>
      <c r="E1130" s="0" t="n">
        <v>873702.41</v>
      </c>
    </row>
    <row r="1131" customFormat="false" ht="15" hidden="false" customHeight="false" outlineLevel="0" collapsed="false">
      <c r="A1131" s="0" t="n">
        <v>4235</v>
      </c>
      <c r="B1131" s="0" t="s">
        <v>1891</v>
      </c>
      <c r="C1131" s="0" t="s">
        <v>920</v>
      </c>
      <c r="D1131" s="0" t="s">
        <v>756</v>
      </c>
      <c r="E1131" s="0" t="n">
        <v>15.98</v>
      </c>
    </row>
    <row r="1132" customFormat="false" ht="15" hidden="false" customHeight="false" outlineLevel="0" collapsed="false">
      <c r="A1132" s="0" t="n">
        <v>40976</v>
      </c>
      <c r="B1132" s="0" t="s">
        <v>1892</v>
      </c>
      <c r="C1132" s="0" t="s">
        <v>922</v>
      </c>
      <c r="D1132" s="0" t="s">
        <v>756</v>
      </c>
      <c r="E1132" s="0" t="n">
        <v>2822.21</v>
      </c>
    </row>
    <row r="1133" customFormat="false" ht="15" hidden="false" customHeight="false" outlineLevel="0" collapsed="false">
      <c r="A1133" s="0" t="n">
        <v>39013</v>
      </c>
      <c r="B1133" s="0" t="s">
        <v>1893</v>
      </c>
      <c r="C1133" s="0" t="s">
        <v>755</v>
      </c>
      <c r="D1133" s="0" t="s">
        <v>758</v>
      </c>
      <c r="E1133" s="0" t="n">
        <v>1.48</v>
      </c>
    </row>
    <row r="1134" customFormat="false" ht="15" hidden="false" customHeight="false" outlineLevel="0" collapsed="false">
      <c r="A1134" s="0" t="n">
        <v>43091</v>
      </c>
      <c r="B1134" s="0" t="s">
        <v>1894</v>
      </c>
      <c r="C1134" s="0" t="s">
        <v>755</v>
      </c>
      <c r="D1134" s="0" t="s">
        <v>756</v>
      </c>
      <c r="E1134" s="0" t="n">
        <v>6141.93</v>
      </c>
    </row>
    <row r="1135" customFormat="false" ht="15" hidden="false" customHeight="false" outlineLevel="0" collapsed="false">
      <c r="A1135" s="0" t="n">
        <v>43092</v>
      </c>
      <c r="B1135" s="0" t="s">
        <v>1895</v>
      </c>
      <c r="C1135" s="0" t="s">
        <v>755</v>
      </c>
      <c r="D1135" s="0" t="s">
        <v>756</v>
      </c>
      <c r="E1135" s="0" t="n">
        <v>8189.24</v>
      </c>
    </row>
    <row r="1136" customFormat="false" ht="15" hidden="false" customHeight="false" outlineLevel="0" collapsed="false">
      <c r="A1136" s="0" t="n">
        <v>43089</v>
      </c>
      <c r="B1136" s="0" t="s">
        <v>1896</v>
      </c>
      <c r="C1136" s="0" t="s">
        <v>755</v>
      </c>
      <c r="D1136" s="0" t="s">
        <v>756</v>
      </c>
      <c r="E1136" s="0" t="n">
        <v>1427.21</v>
      </c>
    </row>
    <row r="1137" customFormat="false" ht="15" hidden="false" customHeight="false" outlineLevel="0" collapsed="false">
      <c r="A1137" s="0" t="n">
        <v>43090</v>
      </c>
      <c r="B1137" s="0" t="s">
        <v>1897</v>
      </c>
      <c r="C1137" s="0" t="s">
        <v>755</v>
      </c>
      <c r="D1137" s="0" t="s">
        <v>756</v>
      </c>
      <c r="E1137" s="0" t="n">
        <v>3149.7</v>
      </c>
    </row>
    <row r="1138" customFormat="false" ht="15" hidden="false" customHeight="false" outlineLevel="0" collapsed="false">
      <c r="A1138" s="0" t="n">
        <v>41967</v>
      </c>
      <c r="B1138" s="0" t="s">
        <v>1898</v>
      </c>
      <c r="C1138" s="0" t="s">
        <v>808</v>
      </c>
      <c r="D1138" s="0" t="s">
        <v>756</v>
      </c>
      <c r="E1138" s="0" t="n">
        <v>22.54</v>
      </c>
    </row>
    <row r="1139" customFormat="false" ht="15" hidden="false" customHeight="false" outlineLevel="0" collapsed="false">
      <c r="A1139" s="0" t="n">
        <v>12760</v>
      </c>
      <c r="B1139" s="0" t="s">
        <v>1899</v>
      </c>
      <c r="C1139" s="0" t="s">
        <v>1185</v>
      </c>
      <c r="D1139" s="0" t="s">
        <v>756</v>
      </c>
      <c r="E1139" s="0" t="n">
        <v>1473.05</v>
      </c>
    </row>
    <row r="1140" customFormat="false" ht="15" hidden="false" customHeight="false" outlineLevel="0" collapsed="false">
      <c r="A1140" s="0" t="n">
        <v>12759</v>
      </c>
      <c r="B1140" s="0" t="s">
        <v>1900</v>
      </c>
      <c r="C1140" s="0" t="s">
        <v>1185</v>
      </c>
      <c r="D1140" s="0" t="s">
        <v>756</v>
      </c>
      <c r="E1140" s="0" t="n">
        <v>982.02</v>
      </c>
    </row>
    <row r="1141" customFormat="false" ht="15" hidden="false" customHeight="false" outlineLevel="0" collapsed="false">
      <c r="A1141" s="0" t="n">
        <v>43105</v>
      </c>
      <c r="B1141" s="0" t="s">
        <v>1901</v>
      </c>
      <c r="C1141" s="0" t="s">
        <v>806</v>
      </c>
      <c r="D1141" s="0" t="s">
        <v>758</v>
      </c>
      <c r="E1141" s="0" t="n">
        <v>43.94</v>
      </c>
    </row>
    <row r="1142" customFormat="false" ht="15" hidden="false" customHeight="false" outlineLevel="0" collapsed="false">
      <c r="A1142" s="0" t="n">
        <v>40424</v>
      </c>
      <c r="B1142" s="0" t="s">
        <v>1902</v>
      </c>
      <c r="C1142" s="0" t="s">
        <v>806</v>
      </c>
      <c r="D1142" s="0" t="s">
        <v>758</v>
      </c>
      <c r="E1142" s="0" t="n">
        <v>11.16</v>
      </c>
    </row>
    <row r="1143" customFormat="false" ht="15" hidden="false" customHeight="false" outlineLevel="0" collapsed="false">
      <c r="A1143" s="0" t="n">
        <v>1325</v>
      </c>
      <c r="B1143" s="0" t="s">
        <v>1903</v>
      </c>
      <c r="C1143" s="0" t="s">
        <v>806</v>
      </c>
      <c r="D1143" s="0" t="s">
        <v>758</v>
      </c>
      <c r="E1143" s="0" t="n">
        <v>12.23</v>
      </c>
    </row>
    <row r="1144" customFormat="false" ht="15" hidden="false" customHeight="false" outlineLevel="0" collapsed="false">
      <c r="A1144" s="0" t="n">
        <v>1327</v>
      </c>
      <c r="B1144" s="0" t="s">
        <v>1904</v>
      </c>
      <c r="C1144" s="0" t="s">
        <v>806</v>
      </c>
      <c r="D1144" s="0" t="s">
        <v>758</v>
      </c>
      <c r="E1144" s="0" t="n">
        <v>13.02</v>
      </c>
    </row>
    <row r="1145" customFormat="false" ht="15" hidden="false" customHeight="false" outlineLevel="0" collapsed="false">
      <c r="A1145" s="0" t="n">
        <v>1328</v>
      </c>
      <c r="B1145" s="0" t="s">
        <v>1905</v>
      </c>
      <c r="C1145" s="0" t="s">
        <v>806</v>
      </c>
      <c r="D1145" s="0" t="s">
        <v>758</v>
      </c>
      <c r="E1145" s="0" t="n">
        <v>12.26</v>
      </c>
    </row>
    <row r="1146" customFormat="false" ht="15" hidden="false" customHeight="false" outlineLevel="0" collapsed="false">
      <c r="A1146" s="0" t="n">
        <v>1321</v>
      </c>
      <c r="B1146" s="0" t="s">
        <v>1906</v>
      </c>
      <c r="C1146" s="0" t="s">
        <v>806</v>
      </c>
      <c r="D1146" s="0" t="s">
        <v>758</v>
      </c>
      <c r="E1146" s="0" t="n">
        <v>11.35</v>
      </c>
    </row>
    <row r="1147" customFormat="false" ht="15" hidden="false" customHeight="false" outlineLevel="0" collapsed="false">
      <c r="A1147" s="0" t="n">
        <v>1318</v>
      </c>
      <c r="B1147" s="0" t="s">
        <v>1907</v>
      </c>
      <c r="C1147" s="0" t="s">
        <v>806</v>
      </c>
      <c r="D1147" s="0" t="s">
        <v>758</v>
      </c>
      <c r="E1147" s="0" t="n">
        <v>11.36</v>
      </c>
    </row>
    <row r="1148" customFormat="false" ht="15" hidden="false" customHeight="false" outlineLevel="0" collapsed="false">
      <c r="A1148" s="0" t="n">
        <v>1322</v>
      </c>
      <c r="B1148" s="0" t="s">
        <v>1908</v>
      </c>
      <c r="C1148" s="0" t="s">
        <v>806</v>
      </c>
      <c r="D1148" s="0" t="s">
        <v>758</v>
      </c>
      <c r="E1148" s="0" t="n">
        <v>12</v>
      </c>
    </row>
    <row r="1149" customFormat="false" ht="15" hidden="false" customHeight="false" outlineLevel="0" collapsed="false">
      <c r="A1149" s="0" t="n">
        <v>1323</v>
      </c>
      <c r="B1149" s="0" t="s">
        <v>1909</v>
      </c>
      <c r="C1149" s="0" t="s">
        <v>806</v>
      </c>
      <c r="D1149" s="0" t="s">
        <v>758</v>
      </c>
      <c r="E1149" s="0" t="n">
        <v>12</v>
      </c>
    </row>
    <row r="1150" customFormat="false" ht="15" hidden="false" customHeight="false" outlineLevel="0" collapsed="false">
      <c r="A1150" s="0" t="n">
        <v>1319</v>
      </c>
      <c r="B1150" s="0" t="s">
        <v>1910</v>
      </c>
      <c r="C1150" s="0" t="s">
        <v>806</v>
      </c>
      <c r="D1150" s="0" t="s">
        <v>758</v>
      </c>
      <c r="E1150" s="0" t="n">
        <v>10.11</v>
      </c>
    </row>
    <row r="1151" customFormat="false" ht="15" hidden="false" customHeight="false" outlineLevel="0" collapsed="false">
      <c r="A1151" s="0" t="n">
        <v>11026</v>
      </c>
      <c r="B1151" s="0" t="s">
        <v>1911</v>
      </c>
      <c r="C1151" s="0" t="s">
        <v>806</v>
      </c>
      <c r="D1151" s="0" t="s">
        <v>758</v>
      </c>
      <c r="E1151" s="0" t="n">
        <v>13.91</v>
      </c>
    </row>
    <row r="1152" customFormat="false" ht="15" hidden="false" customHeight="false" outlineLevel="0" collapsed="false">
      <c r="A1152" s="0" t="n">
        <v>11027</v>
      </c>
      <c r="B1152" s="0" t="s">
        <v>1912</v>
      </c>
      <c r="C1152" s="0" t="s">
        <v>806</v>
      </c>
      <c r="D1152" s="0" t="s">
        <v>758</v>
      </c>
      <c r="E1152" s="0" t="n">
        <v>14.48</v>
      </c>
    </row>
    <row r="1153" customFormat="false" ht="15" hidden="false" customHeight="false" outlineLevel="0" collapsed="false">
      <c r="A1153" s="0" t="n">
        <v>11046</v>
      </c>
      <c r="B1153" s="0" t="s">
        <v>1913</v>
      </c>
      <c r="C1153" s="0" t="s">
        <v>806</v>
      </c>
      <c r="D1153" s="0" t="s">
        <v>758</v>
      </c>
      <c r="E1153" s="0" t="n">
        <v>13.87</v>
      </c>
    </row>
    <row r="1154" customFormat="false" ht="15" hidden="false" customHeight="false" outlineLevel="0" collapsed="false">
      <c r="A1154" s="0" t="n">
        <v>11047</v>
      </c>
      <c r="B1154" s="0" t="s">
        <v>1914</v>
      </c>
      <c r="C1154" s="0" t="s">
        <v>806</v>
      </c>
      <c r="D1154" s="0" t="s">
        <v>758</v>
      </c>
      <c r="E1154" s="0" t="n">
        <v>15.12</v>
      </c>
    </row>
    <row r="1155" customFormat="false" ht="15" hidden="false" customHeight="false" outlineLevel="0" collapsed="false">
      <c r="A1155" s="0" t="n">
        <v>43668</v>
      </c>
      <c r="B1155" s="0" t="s">
        <v>1915</v>
      </c>
      <c r="C1155" s="0" t="s">
        <v>806</v>
      </c>
      <c r="D1155" s="0" t="s">
        <v>758</v>
      </c>
      <c r="E1155" s="0" t="n">
        <v>13.34</v>
      </c>
    </row>
    <row r="1156" customFormat="false" ht="15" hidden="false" customHeight="false" outlineLevel="0" collapsed="false">
      <c r="A1156" s="0" t="n">
        <v>11049</v>
      </c>
      <c r="B1156" s="0" t="s">
        <v>1916</v>
      </c>
      <c r="C1156" s="0" t="s">
        <v>806</v>
      </c>
      <c r="D1156" s="0" t="s">
        <v>758</v>
      </c>
      <c r="E1156" s="0" t="n">
        <v>14.45</v>
      </c>
    </row>
    <row r="1157" customFormat="false" ht="15" hidden="false" customHeight="false" outlineLevel="0" collapsed="false">
      <c r="A1157" s="0" t="n">
        <v>43106</v>
      </c>
      <c r="B1157" s="0" t="s">
        <v>1917</v>
      </c>
      <c r="C1157" s="0" t="s">
        <v>806</v>
      </c>
      <c r="D1157" s="0" t="s">
        <v>758</v>
      </c>
      <c r="E1157" s="0" t="n">
        <v>14.54</v>
      </c>
    </row>
    <row r="1158" customFormat="false" ht="15" hidden="false" customHeight="false" outlineLevel="0" collapsed="false">
      <c r="A1158" s="0" t="n">
        <v>11051</v>
      </c>
      <c r="B1158" s="0" t="s">
        <v>1918</v>
      </c>
      <c r="C1158" s="0" t="s">
        <v>806</v>
      </c>
      <c r="D1158" s="0" t="s">
        <v>758</v>
      </c>
      <c r="E1158" s="0" t="n">
        <v>15.17</v>
      </c>
    </row>
    <row r="1159" customFormat="false" ht="15" hidden="false" customHeight="false" outlineLevel="0" collapsed="false">
      <c r="A1159" s="0" t="n">
        <v>11061</v>
      </c>
      <c r="B1159" s="0" t="s">
        <v>1919</v>
      </c>
      <c r="C1159" s="0" t="s">
        <v>806</v>
      </c>
      <c r="D1159" s="0" t="s">
        <v>758</v>
      </c>
      <c r="E1159" s="0" t="n">
        <v>18.2</v>
      </c>
    </row>
    <row r="1160" customFormat="false" ht="15" hidden="false" customHeight="false" outlineLevel="0" collapsed="false">
      <c r="A1160" s="0" t="n">
        <v>43667</v>
      </c>
      <c r="B1160" s="0" t="s">
        <v>1920</v>
      </c>
      <c r="C1160" s="0" t="s">
        <v>806</v>
      </c>
      <c r="D1160" s="0" t="s">
        <v>758</v>
      </c>
      <c r="E1160" s="0" t="n">
        <v>13.23</v>
      </c>
    </row>
    <row r="1161" customFormat="false" ht="15" hidden="false" customHeight="false" outlineLevel="0" collapsed="false">
      <c r="A1161" s="0" t="n">
        <v>1333</v>
      </c>
      <c r="B1161" s="0" t="s">
        <v>1921</v>
      </c>
      <c r="C1161" s="0" t="s">
        <v>806</v>
      </c>
      <c r="D1161" s="0" t="s">
        <v>758</v>
      </c>
      <c r="E1161" s="0" t="n">
        <v>11.02</v>
      </c>
    </row>
    <row r="1162" customFormat="false" ht="15" hidden="false" customHeight="false" outlineLevel="0" collapsed="false">
      <c r="A1162" s="0" t="n">
        <v>1330</v>
      </c>
      <c r="B1162" s="0" t="s">
        <v>1922</v>
      </c>
      <c r="C1162" s="0" t="s">
        <v>806</v>
      </c>
      <c r="D1162" s="0" t="s">
        <v>758</v>
      </c>
      <c r="E1162" s="0" t="n">
        <v>10.92</v>
      </c>
    </row>
    <row r="1163" customFormat="false" ht="15" hidden="false" customHeight="false" outlineLevel="0" collapsed="false">
      <c r="A1163" s="0" t="n">
        <v>10957</v>
      </c>
      <c r="B1163" s="0" t="s">
        <v>1923</v>
      </c>
      <c r="C1163" s="0" t="s">
        <v>806</v>
      </c>
      <c r="D1163" s="0" t="s">
        <v>758</v>
      </c>
      <c r="E1163" s="0" t="n">
        <v>12.59</v>
      </c>
    </row>
    <row r="1164" customFormat="false" ht="15" hidden="false" customHeight="false" outlineLevel="0" collapsed="false">
      <c r="A1164" s="0" t="n">
        <v>1332</v>
      </c>
      <c r="B1164" s="0" t="s">
        <v>1924</v>
      </c>
      <c r="C1164" s="0" t="s">
        <v>806</v>
      </c>
      <c r="D1164" s="0" t="s">
        <v>758</v>
      </c>
      <c r="E1164" s="0" t="n">
        <v>11.19</v>
      </c>
    </row>
    <row r="1165" customFormat="false" ht="15" hidden="false" customHeight="false" outlineLevel="0" collapsed="false">
      <c r="A1165" s="0" t="n">
        <v>1334</v>
      </c>
      <c r="B1165" s="0" t="s">
        <v>1925</v>
      </c>
      <c r="C1165" s="0" t="s">
        <v>806</v>
      </c>
      <c r="D1165" s="0" t="s">
        <v>758</v>
      </c>
      <c r="E1165" s="0" t="n">
        <v>12.41</v>
      </c>
    </row>
    <row r="1166" customFormat="false" ht="15" hidden="false" customHeight="false" outlineLevel="0" collapsed="false">
      <c r="A1166" s="0" t="n">
        <v>1335</v>
      </c>
      <c r="B1166" s="0" t="s">
        <v>1926</v>
      </c>
      <c r="C1166" s="0" t="s">
        <v>806</v>
      </c>
      <c r="D1166" s="0" t="s">
        <v>758</v>
      </c>
      <c r="E1166" s="0" t="n">
        <v>12.82</v>
      </c>
    </row>
    <row r="1167" customFormat="false" ht="15" hidden="false" customHeight="false" outlineLevel="0" collapsed="false">
      <c r="A1167" s="0" t="n">
        <v>40425</v>
      </c>
      <c r="B1167" s="0" t="s">
        <v>1927</v>
      </c>
      <c r="C1167" s="0" t="s">
        <v>806</v>
      </c>
      <c r="D1167" s="0" t="s">
        <v>758</v>
      </c>
      <c r="E1167" s="0" t="n">
        <v>10.98</v>
      </c>
    </row>
    <row r="1168" customFormat="false" ht="15" hidden="false" customHeight="false" outlineLevel="0" collapsed="false">
      <c r="A1168" s="0" t="n">
        <v>1337</v>
      </c>
      <c r="B1168" s="0" t="s">
        <v>1928</v>
      </c>
      <c r="C1168" s="0" t="s">
        <v>806</v>
      </c>
      <c r="D1168" s="0" t="s">
        <v>758</v>
      </c>
      <c r="E1168" s="0" t="n">
        <v>12.59</v>
      </c>
    </row>
    <row r="1169" customFormat="false" ht="15" hidden="false" customHeight="false" outlineLevel="0" collapsed="false">
      <c r="A1169" s="0" t="n">
        <v>1338</v>
      </c>
      <c r="B1169" s="0" t="s">
        <v>1929</v>
      </c>
      <c r="C1169" s="0" t="s">
        <v>1185</v>
      </c>
      <c r="D1169" s="0" t="s">
        <v>763</v>
      </c>
      <c r="E1169" s="0" t="n">
        <v>57.4</v>
      </c>
    </row>
    <row r="1170" customFormat="false" ht="15" hidden="false" customHeight="false" outlineLevel="0" collapsed="false">
      <c r="A1170" s="0" t="n">
        <v>1340</v>
      </c>
      <c r="B1170" s="0" t="s">
        <v>1930</v>
      </c>
      <c r="C1170" s="0" t="s">
        <v>1185</v>
      </c>
      <c r="D1170" s="0" t="s">
        <v>756</v>
      </c>
      <c r="E1170" s="0" t="n">
        <v>66.36</v>
      </c>
    </row>
    <row r="1171" customFormat="false" ht="15" hidden="false" customHeight="false" outlineLevel="0" collapsed="false">
      <c r="A1171" s="0" t="n">
        <v>1341</v>
      </c>
      <c r="B1171" s="0" t="s">
        <v>1931</v>
      </c>
      <c r="C1171" s="0" t="s">
        <v>1185</v>
      </c>
      <c r="D1171" s="0" t="s">
        <v>756</v>
      </c>
      <c r="E1171" s="0" t="n">
        <v>63.92</v>
      </c>
    </row>
    <row r="1172" customFormat="false" ht="15" hidden="false" customHeight="false" outlineLevel="0" collapsed="false">
      <c r="A1172" s="0" t="n">
        <v>34659</v>
      </c>
      <c r="B1172" s="0" t="s">
        <v>1932</v>
      </c>
      <c r="C1172" s="0" t="s">
        <v>1185</v>
      </c>
      <c r="D1172" s="0" t="s">
        <v>756</v>
      </c>
      <c r="E1172" s="0" t="n">
        <v>44.35</v>
      </c>
    </row>
    <row r="1173" customFormat="false" ht="15" hidden="false" customHeight="false" outlineLevel="0" collapsed="false">
      <c r="A1173" s="0" t="n">
        <v>34514</v>
      </c>
      <c r="B1173" s="0" t="s">
        <v>1933</v>
      </c>
      <c r="C1173" s="0" t="s">
        <v>1185</v>
      </c>
      <c r="D1173" s="0" t="s">
        <v>763</v>
      </c>
      <c r="E1173" s="0" t="n">
        <v>49.13</v>
      </c>
    </row>
    <row r="1174" customFormat="false" ht="15" hidden="false" customHeight="false" outlineLevel="0" collapsed="false">
      <c r="A1174" s="0" t="n">
        <v>34660</v>
      </c>
      <c r="B1174" s="0" t="s">
        <v>1934</v>
      </c>
      <c r="C1174" s="0" t="s">
        <v>1185</v>
      </c>
      <c r="D1174" s="0" t="s">
        <v>756</v>
      </c>
      <c r="E1174" s="0" t="n">
        <v>62.35</v>
      </c>
    </row>
    <row r="1175" customFormat="false" ht="15" hidden="false" customHeight="false" outlineLevel="0" collapsed="false">
      <c r="A1175" s="0" t="n">
        <v>34661</v>
      </c>
      <c r="B1175" s="0" t="s">
        <v>1935</v>
      </c>
      <c r="C1175" s="0" t="s">
        <v>1185</v>
      </c>
      <c r="D1175" s="0" t="s">
        <v>756</v>
      </c>
      <c r="E1175" s="0" t="n">
        <v>89.55</v>
      </c>
    </row>
    <row r="1176" customFormat="false" ht="15" hidden="false" customHeight="false" outlineLevel="0" collapsed="false">
      <c r="A1176" s="0" t="n">
        <v>34667</v>
      </c>
      <c r="B1176" s="0" t="s">
        <v>1936</v>
      </c>
      <c r="C1176" s="0" t="s">
        <v>1185</v>
      </c>
      <c r="D1176" s="0" t="s">
        <v>756</v>
      </c>
      <c r="E1176" s="0" t="n">
        <v>32.43</v>
      </c>
    </row>
    <row r="1177" customFormat="false" ht="15" hidden="false" customHeight="false" outlineLevel="0" collapsed="false">
      <c r="A1177" s="0" t="n">
        <v>34668</v>
      </c>
      <c r="B1177" s="0" t="s">
        <v>1937</v>
      </c>
      <c r="C1177" s="0" t="s">
        <v>1185</v>
      </c>
      <c r="D1177" s="0" t="s">
        <v>756</v>
      </c>
      <c r="E1177" s="0" t="n">
        <v>42.38</v>
      </c>
    </row>
    <row r="1178" customFormat="false" ht="15" hidden="false" customHeight="false" outlineLevel="0" collapsed="false">
      <c r="A1178" s="0" t="n">
        <v>34741</v>
      </c>
      <c r="B1178" s="0" t="s">
        <v>1938</v>
      </c>
      <c r="C1178" s="0" t="s">
        <v>1185</v>
      </c>
      <c r="D1178" s="0" t="s">
        <v>756</v>
      </c>
      <c r="E1178" s="0" t="n">
        <v>46.63</v>
      </c>
    </row>
    <row r="1179" customFormat="false" ht="15" hidden="false" customHeight="false" outlineLevel="0" collapsed="false">
      <c r="A1179" s="0" t="n">
        <v>34664</v>
      </c>
      <c r="B1179" s="0" t="s">
        <v>1939</v>
      </c>
      <c r="C1179" s="0" t="s">
        <v>1185</v>
      </c>
      <c r="D1179" s="0" t="s">
        <v>756</v>
      </c>
      <c r="E1179" s="0" t="n">
        <v>50.88</v>
      </c>
    </row>
    <row r="1180" customFormat="false" ht="15" hidden="false" customHeight="false" outlineLevel="0" collapsed="false">
      <c r="A1180" s="0" t="n">
        <v>34665</v>
      </c>
      <c r="B1180" s="0" t="s">
        <v>1940</v>
      </c>
      <c r="C1180" s="0" t="s">
        <v>1185</v>
      </c>
      <c r="D1180" s="0" t="s">
        <v>756</v>
      </c>
      <c r="E1180" s="0" t="n">
        <v>63.17</v>
      </c>
    </row>
    <row r="1181" customFormat="false" ht="15" hidden="false" customHeight="false" outlineLevel="0" collapsed="false">
      <c r="A1181" s="0" t="n">
        <v>34666</v>
      </c>
      <c r="B1181" s="0" t="s">
        <v>1941</v>
      </c>
      <c r="C1181" s="0" t="s">
        <v>1185</v>
      </c>
      <c r="D1181" s="0" t="s">
        <v>756</v>
      </c>
      <c r="E1181" s="0" t="n">
        <v>95.41</v>
      </c>
    </row>
    <row r="1182" customFormat="false" ht="15" hidden="false" customHeight="false" outlineLevel="0" collapsed="false">
      <c r="A1182" s="0" t="n">
        <v>34669</v>
      </c>
      <c r="B1182" s="0" t="s">
        <v>1942</v>
      </c>
      <c r="C1182" s="0" t="s">
        <v>1185</v>
      </c>
      <c r="D1182" s="0" t="s">
        <v>756</v>
      </c>
      <c r="E1182" s="0" t="n">
        <v>34.98</v>
      </c>
    </row>
    <row r="1183" customFormat="false" ht="15" hidden="false" customHeight="false" outlineLevel="0" collapsed="false">
      <c r="A1183" s="0" t="n">
        <v>34670</v>
      </c>
      <c r="B1183" s="0" t="s">
        <v>1943</v>
      </c>
      <c r="C1183" s="0" t="s">
        <v>1185</v>
      </c>
      <c r="D1183" s="0" t="s">
        <v>756</v>
      </c>
      <c r="E1183" s="0" t="n">
        <v>42.78</v>
      </c>
    </row>
    <row r="1184" customFormat="false" ht="15" hidden="false" customHeight="false" outlineLevel="0" collapsed="false">
      <c r="A1184" s="0" t="n">
        <v>34671</v>
      </c>
      <c r="B1184" s="0" t="s">
        <v>1944</v>
      </c>
      <c r="C1184" s="0" t="s">
        <v>1185</v>
      </c>
      <c r="D1184" s="0" t="s">
        <v>756</v>
      </c>
      <c r="E1184" s="0" t="n">
        <v>35.71</v>
      </c>
    </row>
    <row r="1185" customFormat="false" ht="15" hidden="false" customHeight="false" outlineLevel="0" collapsed="false">
      <c r="A1185" s="0" t="n">
        <v>34672</v>
      </c>
      <c r="B1185" s="0" t="s">
        <v>1945</v>
      </c>
      <c r="C1185" s="0" t="s">
        <v>1185</v>
      </c>
      <c r="D1185" s="0" t="s">
        <v>756</v>
      </c>
      <c r="E1185" s="0" t="n">
        <v>37.66</v>
      </c>
    </row>
    <row r="1186" customFormat="false" ht="15" hidden="false" customHeight="false" outlineLevel="0" collapsed="false">
      <c r="A1186" s="0" t="n">
        <v>34673</v>
      </c>
      <c r="B1186" s="0" t="s">
        <v>1946</v>
      </c>
      <c r="C1186" s="0" t="s">
        <v>1185</v>
      </c>
      <c r="D1186" s="0" t="s">
        <v>756</v>
      </c>
      <c r="E1186" s="0" t="n">
        <v>45.95</v>
      </c>
    </row>
    <row r="1187" customFormat="false" ht="15" hidden="false" customHeight="false" outlineLevel="0" collapsed="false">
      <c r="A1187" s="0" t="n">
        <v>34674</v>
      </c>
      <c r="B1187" s="0" t="s">
        <v>1947</v>
      </c>
      <c r="C1187" s="0" t="s">
        <v>1185</v>
      </c>
      <c r="D1187" s="0" t="s">
        <v>756</v>
      </c>
      <c r="E1187" s="0" t="n">
        <v>61.09</v>
      </c>
    </row>
    <row r="1188" customFormat="false" ht="15" hidden="false" customHeight="false" outlineLevel="0" collapsed="false">
      <c r="A1188" s="0" t="n">
        <v>34675</v>
      </c>
      <c r="B1188" s="0" t="s">
        <v>1948</v>
      </c>
      <c r="C1188" s="0" t="s">
        <v>1185</v>
      </c>
      <c r="D1188" s="0" t="s">
        <v>756</v>
      </c>
      <c r="E1188" s="0" t="n">
        <v>74.49</v>
      </c>
    </row>
    <row r="1189" customFormat="false" ht="15" hidden="false" customHeight="false" outlineLevel="0" collapsed="false">
      <c r="A1189" s="0" t="n">
        <v>34676</v>
      </c>
      <c r="B1189" s="0" t="s">
        <v>1949</v>
      </c>
      <c r="C1189" s="0" t="s">
        <v>1185</v>
      </c>
      <c r="D1189" s="0" t="s">
        <v>756</v>
      </c>
      <c r="E1189" s="0" t="n">
        <v>21.44</v>
      </c>
    </row>
    <row r="1190" customFormat="false" ht="15" hidden="false" customHeight="false" outlineLevel="0" collapsed="false">
      <c r="A1190" s="0" t="n">
        <v>34677</v>
      </c>
      <c r="B1190" s="0" t="s">
        <v>1950</v>
      </c>
      <c r="C1190" s="0" t="s">
        <v>1185</v>
      </c>
      <c r="D1190" s="0" t="s">
        <v>756</v>
      </c>
      <c r="E1190" s="0" t="n">
        <v>28.83</v>
      </c>
    </row>
    <row r="1191" customFormat="false" ht="15" hidden="false" customHeight="false" outlineLevel="0" collapsed="false">
      <c r="A1191" s="0" t="n">
        <v>43126</v>
      </c>
      <c r="B1191" s="0" t="s">
        <v>1951</v>
      </c>
      <c r="C1191" s="0" t="s">
        <v>1185</v>
      </c>
      <c r="D1191" s="0" t="s">
        <v>758</v>
      </c>
      <c r="E1191" s="0" t="n">
        <v>149.66</v>
      </c>
    </row>
    <row r="1192" customFormat="false" ht="15" hidden="false" customHeight="false" outlineLevel="0" collapsed="false">
      <c r="A1192" s="0" t="n">
        <v>43124</v>
      </c>
      <c r="B1192" s="0" t="s">
        <v>1952</v>
      </c>
      <c r="C1192" s="0" t="s">
        <v>1185</v>
      </c>
      <c r="D1192" s="0" t="s">
        <v>758</v>
      </c>
      <c r="E1192" s="0" t="n">
        <v>174.74</v>
      </c>
    </row>
    <row r="1193" customFormat="false" ht="15" hidden="false" customHeight="false" outlineLevel="0" collapsed="false">
      <c r="A1193" s="0" t="n">
        <v>43125</v>
      </c>
      <c r="B1193" s="0" t="s">
        <v>1953</v>
      </c>
      <c r="C1193" s="0" t="s">
        <v>1185</v>
      </c>
      <c r="D1193" s="0" t="s">
        <v>758</v>
      </c>
      <c r="E1193" s="0" t="n">
        <v>226.62</v>
      </c>
    </row>
    <row r="1194" customFormat="false" ht="15" hidden="false" customHeight="false" outlineLevel="0" collapsed="false">
      <c r="A1194" s="0" t="n">
        <v>40623</v>
      </c>
      <c r="B1194" s="0" t="s">
        <v>1954</v>
      </c>
      <c r="C1194" s="0" t="s">
        <v>1199</v>
      </c>
      <c r="D1194" s="0" t="s">
        <v>758</v>
      </c>
      <c r="E1194" s="0" t="n">
        <v>122.56</v>
      </c>
    </row>
    <row r="1195" customFormat="false" ht="15" hidden="false" customHeight="false" outlineLevel="0" collapsed="false">
      <c r="A1195" s="0" t="n">
        <v>43701</v>
      </c>
      <c r="B1195" s="0" t="s">
        <v>1955</v>
      </c>
      <c r="C1195" s="0" t="s">
        <v>806</v>
      </c>
      <c r="D1195" s="0" t="s">
        <v>758</v>
      </c>
      <c r="E1195" s="0" t="n">
        <v>48</v>
      </c>
    </row>
    <row r="1196" customFormat="false" ht="15" hidden="false" customHeight="false" outlineLevel="0" collapsed="false">
      <c r="A1196" s="0" t="n">
        <v>1345</v>
      </c>
      <c r="B1196" s="0" t="s">
        <v>1956</v>
      </c>
      <c r="C1196" s="0" t="s">
        <v>1185</v>
      </c>
      <c r="D1196" s="0" t="s">
        <v>756</v>
      </c>
      <c r="E1196" s="0" t="n">
        <v>66.55</v>
      </c>
    </row>
    <row r="1197" customFormat="false" ht="15" hidden="false" customHeight="false" outlineLevel="0" collapsed="false">
      <c r="A1197" s="0" t="n">
        <v>1346</v>
      </c>
      <c r="B1197" s="0" t="s">
        <v>1957</v>
      </c>
      <c r="C1197" s="0" t="s">
        <v>1185</v>
      </c>
      <c r="D1197" s="0" t="s">
        <v>756</v>
      </c>
      <c r="E1197" s="0" t="n">
        <v>38.71</v>
      </c>
    </row>
    <row r="1198" customFormat="false" ht="15" hidden="false" customHeight="false" outlineLevel="0" collapsed="false">
      <c r="A1198" s="0" t="n">
        <v>1347</v>
      </c>
      <c r="B1198" s="0" t="s">
        <v>1958</v>
      </c>
      <c r="C1198" s="0" t="s">
        <v>1185</v>
      </c>
      <c r="D1198" s="0" t="s">
        <v>756</v>
      </c>
      <c r="E1198" s="0" t="n">
        <v>47.96</v>
      </c>
    </row>
    <row r="1199" customFormat="false" ht="15" hidden="false" customHeight="false" outlineLevel="0" collapsed="false">
      <c r="A1199" s="0" t="n">
        <v>43678</v>
      </c>
      <c r="B1199" s="0" t="s">
        <v>1959</v>
      </c>
      <c r="C1199" s="0" t="s">
        <v>1185</v>
      </c>
      <c r="D1199" s="0" t="s">
        <v>756</v>
      </c>
      <c r="E1199" s="0" t="n">
        <v>55.64</v>
      </c>
    </row>
    <row r="1200" customFormat="false" ht="15" hidden="false" customHeight="false" outlineLevel="0" collapsed="false">
      <c r="A1200" s="0" t="n">
        <v>43680</v>
      </c>
      <c r="B1200" s="0" t="s">
        <v>1960</v>
      </c>
      <c r="C1200" s="0" t="s">
        <v>1185</v>
      </c>
      <c r="D1200" s="0" t="s">
        <v>756</v>
      </c>
      <c r="E1200" s="0" t="n">
        <v>80.15</v>
      </c>
    </row>
    <row r="1201" customFormat="false" ht="15" hidden="false" customHeight="false" outlineLevel="0" collapsed="false">
      <c r="A1201" s="0" t="n">
        <v>43679</v>
      </c>
      <c r="B1201" s="0" t="s">
        <v>1961</v>
      </c>
      <c r="C1201" s="0" t="s">
        <v>1185</v>
      </c>
      <c r="D1201" s="0" t="s">
        <v>756</v>
      </c>
      <c r="E1201" s="0" t="n">
        <v>28.13</v>
      </c>
    </row>
    <row r="1202" customFormat="false" ht="15" hidden="false" customHeight="false" outlineLevel="0" collapsed="false">
      <c r="A1202" s="0" t="n">
        <v>1355</v>
      </c>
      <c r="B1202" s="0" t="s">
        <v>1962</v>
      </c>
      <c r="C1202" s="0" t="s">
        <v>1185</v>
      </c>
      <c r="D1202" s="0" t="s">
        <v>756</v>
      </c>
      <c r="E1202" s="0" t="n">
        <v>32.01</v>
      </c>
    </row>
    <row r="1203" customFormat="false" ht="15" hidden="false" customHeight="false" outlineLevel="0" collapsed="false">
      <c r="A1203" s="0" t="n">
        <v>1358</v>
      </c>
      <c r="B1203" s="0" t="s">
        <v>1963</v>
      </c>
      <c r="C1203" s="0" t="s">
        <v>1185</v>
      </c>
      <c r="D1203" s="0" t="s">
        <v>756</v>
      </c>
      <c r="E1203" s="0" t="n">
        <v>39.3</v>
      </c>
    </row>
    <row r="1204" customFormat="false" ht="15" hidden="false" customHeight="false" outlineLevel="0" collapsed="false">
      <c r="A1204" s="0" t="n">
        <v>43681</v>
      </c>
      <c r="B1204" s="0" t="s">
        <v>1964</v>
      </c>
      <c r="C1204" s="0" t="s">
        <v>1185</v>
      </c>
      <c r="D1204" s="0" t="s">
        <v>763</v>
      </c>
      <c r="E1204" s="0" t="n">
        <v>24.76</v>
      </c>
    </row>
    <row r="1205" customFormat="false" ht="15" hidden="false" customHeight="false" outlineLevel="0" collapsed="false">
      <c r="A1205" s="0" t="n">
        <v>43677</v>
      </c>
      <c r="B1205" s="0" t="s">
        <v>1965</v>
      </c>
      <c r="C1205" s="0" t="s">
        <v>1185</v>
      </c>
      <c r="D1205" s="0" t="s">
        <v>756</v>
      </c>
      <c r="E1205" s="0" t="n">
        <v>48.75</v>
      </c>
    </row>
    <row r="1206" customFormat="false" ht="15" hidden="false" customHeight="false" outlineLevel="0" collapsed="false">
      <c r="A1206" s="0" t="n">
        <v>43682</v>
      </c>
      <c r="B1206" s="0" t="s">
        <v>1966</v>
      </c>
      <c r="C1206" s="0" t="s">
        <v>1185</v>
      </c>
      <c r="D1206" s="0" t="s">
        <v>756</v>
      </c>
      <c r="E1206" s="0" t="n">
        <v>14.94</v>
      </c>
    </row>
    <row r="1207" customFormat="false" ht="15" hidden="false" customHeight="false" outlineLevel="0" collapsed="false">
      <c r="A1207" s="0" t="n">
        <v>20971</v>
      </c>
      <c r="B1207" s="0" t="s">
        <v>1967</v>
      </c>
      <c r="C1207" s="0" t="s">
        <v>755</v>
      </c>
      <c r="D1207" s="0" t="s">
        <v>758</v>
      </c>
      <c r="E1207" s="0" t="n">
        <v>23.33</v>
      </c>
    </row>
    <row r="1208" customFormat="false" ht="15" hidden="false" customHeight="false" outlineLevel="0" collapsed="false">
      <c r="A1208" s="0" t="n">
        <v>13279</v>
      </c>
      <c r="B1208" s="0" t="s">
        <v>1968</v>
      </c>
      <c r="C1208" s="0" t="s">
        <v>806</v>
      </c>
      <c r="D1208" s="0" t="s">
        <v>758</v>
      </c>
      <c r="E1208" s="0" t="n">
        <v>19.22</v>
      </c>
    </row>
    <row r="1209" customFormat="false" ht="15" hidden="false" customHeight="false" outlineLevel="0" collapsed="false">
      <c r="A1209" s="0" t="n">
        <v>11977</v>
      </c>
      <c r="B1209" s="0" t="s">
        <v>1969</v>
      </c>
      <c r="C1209" s="0" t="s">
        <v>755</v>
      </c>
      <c r="D1209" s="0" t="s">
        <v>758</v>
      </c>
      <c r="E1209" s="0" t="n">
        <v>9.96</v>
      </c>
    </row>
    <row r="1210" customFormat="false" ht="15" hidden="false" customHeight="false" outlineLevel="0" collapsed="false">
      <c r="A1210" s="0" t="n">
        <v>11975</v>
      </c>
      <c r="B1210" s="0" t="s">
        <v>1970</v>
      </c>
      <c r="C1210" s="0" t="s">
        <v>755</v>
      </c>
      <c r="D1210" s="0" t="s">
        <v>758</v>
      </c>
      <c r="E1210" s="0" t="n">
        <v>21.83</v>
      </c>
    </row>
    <row r="1211" customFormat="false" ht="15" hidden="false" customHeight="false" outlineLevel="0" collapsed="false">
      <c r="A1211" s="0" t="n">
        <v>39746</v>
      </c>
      <c r="B1211" s="0" t="s">
        <v>1971</v>
      </c>
      <c r="C1211" s="0" t="s">
        <v>755</v>
      </c>
      <c r="D1211" s="0" t="s">
        <v>758</v>
      </c>
      <c r="E1211" s="0" t="n">
        <v>242.9</v>
      </c>
    </row>
    <row r="1212" customFormat="false" ht="15" hidden="false" customHeight="false" outlineLevel="0" collapsed="false">
      <c r="A1212" s="0" t="n">
        <v>11976</v>
      </c>
      <c r="B1212" s="0" t="s">
        <v>1972</v>
      </c>
      <c r="C1212" s="0" t="s">
        <v>755</v>
      </c>
      <c r="D1212" s="0" t="s">
        <v>758</v>
      </c>
      <c r="E1212" s="0" t="n">
        <v>1.11</v>
      </c>
    </row>
    <row r="1213" customFormat="false" ht="15" hidden="false" customHeight="false" outlineLevel="0" collapsed="false">
      <c r="A1213" s="0" t="n">
        <v>1368</v>
      </c>
      <c r="B1213" s="0" t="s">
        <v>1973</v>
      </c>
      <c r="C1213" s="0" t="s">
        <v>755</v>
      </c>
      <c r="D1213" s="0" t="s">
        <v>763</v>
      </c>
      <c r="E1213" s="0" t="n">
        <v>70</v>
      </c>
    </row>
    <row r="1214" customFormat="false" ht="15" hidden="false" customHeight="false" outlineLevel="0" collapsed="false">
      <c r="A1214" s="0" t="n">
        <v>1367</v>
      </c>
      <c r="B1214" s="0" t="s">
        <v>1974</v>
      </c>
      <c r="C1214" s="0" t="s">
        <v>755</v>
      </c>
      <c r="D1214" s="0" t="s">
        <v>756</v>
      </c>
      <c r="E1214" s="0" t="n">
        <v>226.43</v>
      </c>
    </row>
    <row r="1215" customFormat="false" ht="15" hidden="false" customHeight="false" outlineLevel="0" collapsed="false">
      <c r="A1215" s="0" t="n">
        <v>41899</v>
      </c>
      <c r="B1215" s="0" t="s">
        <v>1975</v>
      </c>
      <c r="C1215" s="0" t="s">
        <v>1881</v>
      </c>
      <c r="D1215" s="0" t="s">
        <v>763</v>
      </c>
      <c r="E1215" s="0" t="n">
        <v>5644.51</v>
      </c>
    </row>
    <row r="1216" customFormat="false" ht="15" hidden="false" customHeight="false" outlineLevel="0" collapsed="false">
      <c r="A1216" s="0" t="n">
        <v>1380</v>
      </c>
      <c r="B1216" s="0" t="s">
        <v>1976</v>
      </c>
      <c r="C1216" s="0" t="s">
        <v>806</v>
      </c>
      <c r="D1216" s="0" t="s">
        <v>756</v>
      </c>
      <c r="E1216" s="0" t="n">
        <v>2.14</v>
      </c>
    </row>
    <row r="1217" customFormat="false" ht="15" hidden="false" customHeight="false" outlineLevel="0" collapsed="false">
      <c r="A1217" s="0" t="n">
        <v>1375</v>
      </c>
      <c r="B1217" s="0" t="s">
        <v>1977</v>
      </c>
      <c r="C1217" s="0" t="s">
        <v>806</v>
      </c>
      <c r="D1217" s="0" t="s">
        <v>756</v>
      </c>
      <c r="E1217" s="0" t="n">
        <v>16.86</v>
      </c>
    </row>
    <row r="1218" customFormat="false" ht="15" hidden="false" customHeight="false" outlineLevel="0" collapsed="false">
      <c r="A1218" s="0" t="n">
        <v>1379</v>
      </c>
      <c r="B1218" s="0" t="s">
        <v>1978</v>
      </c>
      <c r="C1218" s="0" t="s">
        <v>806</v>
      </c>
      <c r="D1218" s="0" t="s">
        <v>763</v>
      </c>
      <c r="E1218" s="0" t="n">
        <v>0.68</v>
      </c>
    </row>
    <row r="1219" customFormat="false" ht="15" hidden="false" customHeight="false" outlineLevel="0" collapsed="false">
      <c r="A1219" s="0" t="n">
        <v>13284</v>
      </c>
      <c r="B1219" s="0" t="s">
        <v>1979</v>
      </c>
      <c r="C1219" s="0" t="s">
        <v>806</v>
      </c>
      <c r="D1219" s="0" t="s">
        <v>756</v>
      </c>
      <c r="E1219" s="0" t="n">
        <v>0.68</v>
      </c>
    </row>
    <row r="1220" customFormat="false" ht="15" hidden="false" customHeight="false" outlineLevel="0" collapsed="false">
      <c r="A1220" s="0" t="n">
        <v>44528</v>
      </c>
      <c r="B1220" s="0" t="s">
        <v>1980</v>
      </c>
      <c r="C1220" s="0" t="s">
        <v>806</v>
      </c>
      <c r="D1220" s="0" t="s">
        <v>756</v>
      </c>
      <c r="E1220" s="0" t="n">
        <v>2.56</v>
      </c>
    </row>
    <row r="1221" customFormat="false" ht="15" hidden="false" customHeight="false" outlineLevel="0" collapsed="false">
      <c r="A1221" s="0" t="n">
        <v>34753</v>
      </c>
      <c r="B1221" s="0" t="s">
        <v>1981</v>
      </c>
      <c r="C1221" s="0" t="s">
        <v>806</v>
      </c>
      <c r="D1221" s="0" t="s">
        <v>756</v>
      </c>
      <c r="E1221" s="0" t="n">
        <v>0.74</v>
      </c>
    </row>
    <row r="1222" customFormat="false" ht="15" hidden="false" customHeight="false" outlineLevel="0" collapsed="false">
      <c r="A1222" s="0" t="n">
        <v>420</v>
      </c>
      <c r="B1222" s="0" t="s">
        <v>1982</v>
      </c>
      <c r="C1222" s="0" t="s">
        <v>755</v>
      </c>
      <c r="D1222" s="0" t="s">
        <v>756</v>
      </c>
      <c r="E1222" s="0" t="n">
        <v>38.07</v>
      </c>
    </row>
    <row r="1223" customFormat="false" ht="15" hidden="false" customHeight="false" outlineLevel="0" collapsed="false">
      <c r="A1223" s="0" t="n">
        <v>12327</v>
      </c>
      <c r="B1223" s="0" t="s">
        <v>1983</v>
      </c>
      <c r="C1223" s="0" t="s">
        <v>755</v>
      </c>
      <c r="D1223" s="0" t="s">
        <v>756</v>
      </c>
      <c r="E1223" s="0" t="n">
        <v>45.35</v>
      </c>
    </row>
    <row r="1224" customFormat="false" ht="15" hidden="false" customHeight="false" outlineLevel="0" collapsed="false">
      <c r="A1224" s="0" t="n">
        <v>36148</v>
      </c>
      <c r="B1224" s="0" t="s">
        <v>1984</v>
      </c>
      <c r="C1224" s="0" t="s">
        <v>755</v>
      </c>
      <c r="D1224" s="0" t="s">
        <v>756</v>
      </c>
      <c r="E1224" s="0" t="n">
        <v>64.8</v>
      </c>
    </row>
    <row r="1225" customFormat="false" ht="15" hidden="false" customHeight="false" outlineLevel="0" collapsed="false">
      <c r="A1225" s="0" t="n">
        <v>12329</v>
      </c>
      <c r="B1225" s="0" t="s">
        <v>1985</v>
      </c>
      <c r="C1225" s="0" t="s">
        <v>806</v>
      </c>
      <c r="D1225" s="0" t="s">
        <v>756</v>
      </c>
      <c r="E1225" s="0" t="n">
        <v>139.41</v>
      </c>
    </row>
    <row r="1226" customFormat="false" ht="15" hidden="false" customHeight="false" outlineLevel="0" collapsed="false">
      <c r="A1226" s="0" t="n">
        <v>1339</v>
      </c>
      <c r="B1226" s="0" t="s">
        <v>1986</v>
      </c>
      <c r="C1226" s="0" t="s">
        <v>806</v>
      </c>
      <c r="D1226" s="0" t="s">
        <v>756</v>
      </c>
      <c r="E1226" s="0" t="n">
        <v>57.55</v>
      </c>
    </row>
    <row r="1227" customFormat="false" ht="15" hidden="false" customHeight="false" outlineLevel="0" collapsed="false">
      <c r="A1227" s="0" t="n">
        <v>44396</v>
      </c>
      <c r="B1227" s="0" t="s">
        <v>1987</v>
      </c>
      <c r="C1227" s="0" t="s">
        <v>806</v>
      </c>
      <c r="D1227" s="0" t="s">
        <v>756</v>
      </c>
      <c r="E1227" s="0" t="n">
        <v>40.07</v>
      </c>
    </row>
    <row r="1228" customFormat="false" ht="15" hidden="false" customHeight="false" outlineLevel="0" collapsed="false">
      <c r="A1228" s="0" t="n">
        <v>44327</v>
      </c>
      <c r="B1228" s="0" t="s">
        <v>1988</v>
      </c>
      <c r="C1228" s="0" t="s">
        <v>808</v>
      </c>
      <c r="D1228" s="0" t="s">
        <v>756</v>
      </c>
      <c r="E1228" s="0" t="n">
        <v>136.27</v>
      </c>
    </row>
    <row r="1229" customFormat="false" ht="15" hidden="false" customHeight="false" outlineLevel="0" collapsed="false">
      <c r="A1229" s="0" t="n">
        <v>37418</v>
      </c>
      <c r="B1229" s="0" t="s">
        <v>1989</v>
      </c>
      <c r="C1229" s="0" t="s">
        <v>755</v>
      </c>
      <c r="D1229" s="0" t="s">
        <v>758</v>
      </c>
      <c r="E1229" s="0" t="n">
        <v>19.9</v>
      </c>
    </row>
    <row r="1230" customFormat="false" ht="15" hidden="false" customHeight="false" outlineLevel="0" collapsed="false">
      <c r="A1230" s="0" t="n">
        <v>37419</v>
      </c>
      <c r="B1230" s="0" t="s">
        <v>1990</v>
      </c>
      <c r="C1230" s="0" t="s">
        <v>755</v>
      </c>
      <c r="D1230" s="0" t="s">
        <v>758</v>
      </c>
      <c r="E1230" s="0" t="n">
        <v>20.43</v>
      </c>
    </row>
    <row r="1231" customFormat="false" ht="15" hidden="false" customHeight="false" outlineLevel="0" collapsed="false">
      <c r="A1231" s="0" t="n">
        <v>1427</v>
      </c>
      <c r="B1231" s="0" t="s">
        <v>1991</v>
      </c>
      <c r="C1231" s="0" t="s">
        <v>755</v>
      </c>
      <c r="D1231" s="0" t="s">
        <v>758</v>
      </c>
      <c r="E1231" s="0" t="n">
        <v>23.38</v>
      </c>
    </row>
    <row r="1232" customFormat="false" ht="15" hidden="false" customHeight="false" outlineLevel="0" collapsed="false">
      <c r="A1232" s="0" t="n">
        <v>1402</v>
      </c>
      <c r="B1232" s="0" t="s">
        <v>1992</v>
      </c>
      <c r="C1232" s="0" t="s">
        <v>755</v>
      </c>
      <c r="D1232" s="0" t="s">
        <v>758</v>
      </c>
      <c r="E1232" s="0" t="n">
        <v>8.09</v>
      </c>
    </row>
    <row r="1233" customFormat="false" ht="15" hidden="false" customHeight="false" outlineLevel="0" collapsed="false">
      <c r="A1233" s="0" t="n">
        <v>1420</v>
      </c>
      <c r="B1233" s="0" t="s">
        <v>1993</v>
      </c>
      <c r="C1233" s="0" t="s">
        <v>755</v>
      </c>
      <c r="D1233" s="0" t="s">
        <v>758</v>
      </c>
      <c r="E1233" s="0" t="n">
        <v>10.4</v>
      </c>
    </row>
    <row r="1234" customFormat="false" ht="15" hidden="false" customHeight="false" outlineLevel="0" collapsed="false">
      <c r="A1234" s="0" t="n">
        <v>1419</v>
      </c>
      <c r="B1234" s="0" t="s">
        <v>1994</v>
      </c>
      <c r="C1234" s="0" t="s">
        <v>755</v>
      </c>
      <c r="D1234" s="0" t="s">
        <v>758</v>
      </c>
      <c r="E1234" s="0" t="n">
        <v>12.57</v>
      </c>
    </row>
    <row r="1235" customFormat="false" ht="15" hidden="false" customHeight="false" outlineLevel="0" collapsed="false">
      <c r="A1235" s="0" t="n">
        <v>1414</v>
      </c>
      <c r="B1235" s="0" t="s">
        <v>1995</v>
      </c>
      <c r="C1235" s="0" t="s">
        <v>755</v>
      </c>
      <c r="D1235" s="0" t="s">
        <v>758</v>
      </c>
      <c r="E1235" s="0" t="n">
        <v>12.29</v>
      </c>
    </row>
    <row r="1236" customFormat="false" ht="15" hidden="false" customHeight="false" outlineLevel="0" collapsed="false">
      <c r="A1236" s="0" t="n">
        <v>1413</v>
      </c>
      <c r="B1236" s="0" t="s">
        <v>1996</v>
      </c>
      <c r="C1236" s="0" t="s">
        <v>755</v>
      </c>
      <c r="D1236" s="0" t="s">
        <v>758</v>
      </c>
      <c r="E1236" s="0" t="n">
        <v>18.16</v>
      </c>
    </row>
    <row r="1237" customFormat="false" ht="15" hidden="false" customHeight="false" outlineLevel="0" collapsed="false">
      <c r="A1237" s="0" t="n">
        <v>1412</v>
      </c>
      <c r="B1237" s="0" t="s">
        <v>1997</v>
      </c>
      <c r="C1237" s="0" t="s">
        <v>755</v>
      </c>
      <c r="D1237" s="0" t="s">
        <v>758</v>
      </c>
      <c r="E1237" s="0" t="n">
        <v>15.39</v>
      </c>
    </row>
    <row r="1238" customFormat="false" ht="15" hidden="false" customHeight="false" outlineLevel="0" collapsed="false">
      <c r="A1238" s="0" t="n">
        <v>1411</v>
      </c>
      <c r="B1238" s="0" t="s">
        <v>1998</v>
      </c>
      <c r="C1238" s="0" t="s">
        <v>755</v>
      </c>
      <c r="D1238" s="0" t="s">
        <v>758</v>
      </c>
      <c r="E1238" s="0" t="n">
        <v>27.99</v>
      </c>
    </row>
    <row r="1239" customFormat="false" ht="15" hidden="false" customHeight="false" outlineLevel="0" collapsed="false">
      <c r="A1239" s="0" t="n">
        <v>1406</v>
      </c>
      <c r="B1239" s="0" t="s">
        <v>1999</v>
      </c>
      <c r="C1239" s="0" t="s">
        <v>755</v>
      </c>
      <c r="D1239" s="0" t="s">
        <v>758</v>
      </c>
      <c r="E1239" s="0" t="n">
        <v>18.56</v>
      </c>
    </row>
    <row r="1240" customFormat="false" ht="15" hidden="false" customHeight="false" outlineLevel="0" collapsed="false">
      <c r="A1240" s="0" t="n">
        <v>1407</v>
      </c>
      <c r="B1240" s="0" t="s">
        <v>2000</v>
      </c>
      <c r="C1240" s="0" t="s">
        <v>755</v>
      </c>
      <c r="D1240" s="0" t="s">
        <v>758</v>
      </c>
      <c r="E1240" s="0" t="n">
        <v>23.15</v>
      </c>
    </row>
    <row r="1241" customFormat="false" ht="15" hidden="false" customHeight="false" outlineLevel="0" collapsed="false">
      <c r="A1241" s="0" t="n">
        <v>1404</v>
      </c>
      <c r="B1241" s="0" t="s">
        <v>2001</v>
      </c>
      <c r="C1241" s="0" t="s">
        <v>755</v>
      </c>
      <c r="D1241" s="0" t="s">
        <v>758</v>
      </c>
      <c r="E1241" s="0" t="n">
        <v>24.61</v>
      </c>
    </row>
    <row r="1242" customFormat="false" ht="15" hidden="false" customHeight="false" outlineLevel="0" collapsed="false">
      <c r="A1242" s="0" t="n">
        <v>11281</v>
      </c>
      <c r="B1242" s="0" t="s">
        <v>2002</v>
      </c>
      <c r="C1242" s="0" t="s">
        <v>755</v>
      </c>
      <c r="D1242" s="0" t="s">
        <v>758</v>
      </c>
      <c r="E1242" s="0" t="n">
        <v>11599.9</v>
      </c>
    </row>
    <row r="1243" customFormat="false" ht="15" hidden="false" customHeight="false" outlineLevel="0" collapsed="false">
      <c r="A1243" s="0" t="n">
        <v>1442</v>
      </c>
      <c r="B1243" s="0" t="s">
        <v>2003</v>
      </c>
      <c r="C1243" s="0" t="s">
        <v>755</v>
      </c>
      <c r="D1243" s="0" t="s">
        <v>758</v>
      </c>
      <c r="E1243" s="0" t="n">
        <v>9738.03</v>
      </c>
    </row>
    <row r="1244" customFormat="false" ht="15" hidden="false" customHeight="false" outlineLevel="0" collapsed="false">
      <c r="A1244" s="0" t="n">
        <v>13457</v>
      </c>
      <c r="B1244" s="0" t="s">
        <v>2004</v>
      </c>
      <c r="C1244" s="0" t="s">
        <v>755</v>
      </c>
      <c r="D1244" s="0" t="s">
        <v>758</v>
      </c>
      <c r="E1244" s="0" t="n">
        <v>8405.72</v>
      </c>
    </row>
    <row r="1245" customFormat="false" ht="15" hidden="false" customHeight="false" outlineLevel="0" collapsed="false">
      <c r="A1245" s="0" t="n">
        <v>40699</v>
      </c>
      <c r="B1245" s="0" t="s">
        <v>2005</v>
      </c>
      <c r="C1245" s="0" t="s">
        <v>755</v>
      </c>
      <c r="D1245" s="0" t="s">
        <v>758</v>
      </c>
      <c r="E1245" s="0" t="n">
        <v>6497.94</v>
      </c>
    </row>
    <row r="1246" customFormat="false" ht="15" hidden="false" customHeight="false" outlineLevel="0" collapsed="false">
      <c r="A1246" s="0" t="n">
        <v>40701</v>
      </c>
      <c r="B1246" s="0" t="s">
        <v>2006</v>
      </c>
      <c r="C1246" s="0" t="s">
        <v>755</v>
      </c>
      <c r="D1246" s="0" t="s">
        <v>758</v>
      </c>
      <c r="E1246" s="0" t="n">
        <v>114892.54</v>
      </c>
    </row>
    <row r="1247" customFormat="false" ht="15" hidden="false" customHeight="false" outlineLevel="0" collapsed="false">
      <c r="A1247" s="0" t="n">
        <v>40700</v>
      </c>
      <c r="B1247" s="0" t="s">
        <v>2007</v>
      </c>
      <c r="C1247" s="0" t="s">
        <v>755</v>
      </c>
      <c r="D1247" s="0" t="s">
        <v>758</v>
      </c>
      <c r="E1247" s="0" t="n">
        <v>15126.36</v>
      </c>
    </row>
    <row r="1248" customFormat="false" ht="15" hidden="false" customHeight="false" outlineLevel="0" collapsed="false">
      <c r="A1248" s="0" t="n">
        <v>13458</v>
      </c>
      <c r="B1248" s="0" t="s">
        <v>2008</v>
      </c>
      <c r="C1248" s="0" t="s">
        <v>755</v>
      </c>
      <c r="D1248" s="0" t="s">
        <v>758</v>
      </c>
      <c r="E1248" s="0" t="n">
        <v>14373.78</v>
      </c>
    </row>
    <row r="1249" customFormat="false" ht="15" hidden="false" customHeight="false" outlineLevel="0" collapsed="false">
      <c r="A1249" s="0" t="n">
        <v>11134</v>
      </c>
      <c r="B1249" s="0" t="s">
        <v>2009</v>
      </c>
      <c r="C1249" s="0" t="s">
        <v>1185</v>
      </c>
      <c r="D1249" s="0" t="s">
        <v>756</v>
      </c>
      <c r="E1249" s="0" t="n">
        <v>55.15</v>
      </c>
    </row>
    <row r="1250" customFormat="false" ht="15" hidden="false" customHeight="false" outlineLevel="0" collapsed="false">
      <c r="A1250" s="0" t="n">
        <v>11135</v>
      </c>
      <c r="B1250" s="0" t="s">
        <v>2010</v>
      </c>
      <c r="C1250" s="0" t="s">
        <v>1185</v>
      </c>
      <c r="D1250" s="0" t="s">
        <v>756</v>
      </c>
      <c r="E1250" s="0" t="n">
        <v>59.54</v>
      </c>
    </row>
    <row r="1251" customFormat="false" ht="15" hidden="false" customHeight="false" outlineLevel="0" collapsed="false">
      <c r="A1251" s="0" t="n">
        <v>11136</v>
      </c>
      <c r="B1251" s="0" t="s">
        <v>2011</v>
      </c>
      <c r="C1251" s="0" t="s">
        <v>1185</v>
      </c>
      <c r="D1251" s="0" t="s">
        <v>756</v>
      </c>
      <c r="E1251" s="0" t="n">
        <v>68.18</v>
      </c>
    </row>
    <row r="1252" customFormat="false" ht="15" hidden="false" customHeight="false" outlineLevel="0" collapsed="false">
      <c r="A1252" s="0" t="n">
        <v>34743</v>
      </c>
      <c r="B1252" s="0" t="s">
        <v>2012</v>
      </c>
      <c r="C1252" s="0" t="s">
        <v>1185</v>
      </c>
      <c r="D1252" s="0" t="s">
        <v>756</v>
      </c>
      <c r="E1252" s="0" t="n">
        <v>82.26</v>
      </c>
    </row>
    <row r="1253" customFormat="false" ht="15" hidden="false" customHeight="false" outlineLevel="0" collapsed="false">
      <c r="A1253" s="0" t="n">
        <v>11137</v>
      </c>
      <c r="B1253" s="0" t="s">
        <v>2013</v>
      </c>
      <c r="C1253" s="0" t="s">
        <v>1185</v>
      </c>
      <c r="D1253" s="0" t="s">
        <v>756</v>
      </c>
      <c r="E1253" s="0" t="n">
        <v>93.43</v>
      </c>
    </row>
    <row r="1254" customFormat="false" ht="15" hidden="false" customHeight="false" outlineLevel="0" collapsed="false">
      <c r="A1254" s="0" t="n">
        <v>34745</v>
      </c>
      <c r="B1254" s="0" t="s">
        <v>2014</v>
      </c>
      <c r="C1254" s="0" t="s">
        <v>1185</v>
      </c>
      <c r="D1254" s="0" t="s">
        <v>756</v>
      </c>
      <c r="E1254" s="0" t="n">
        <v>111.11</v>
      </c>
    </row>
    <row r="1255" customFormat="false" ht="15" hidden="false" customHeight="false" outlineLevel="0" collapsed="false">
      <c r="A1255" s="0" t="n">
        <v>34746</v>
      </c>
      <c r="B1255" s="0" t="s">
        <v>2015</v>
      </c>
      <c r="C1255" s="0" t="s">
        <v>1185</v>
      </c>
      <c r="D1255" s="0" t="s">
        <v>756</v>
      </c>
      <c r="E1255" s="0" t="n">
        <v>30.3</v>
      </c>
    </row>
    <row r="1256" customFormat="false" ht="15" hidden="false" customHeight="false" outlineLevel="0" collapsed="false">
      <c r="A1256" s="0" t="n">
        <v>1360</v>
      </c>
      <c r="B1256" s="0" t="s">
        <v>2016</v>
      </c>
      <c r="C1256" s="0" t="s">
        <v>1185</v>
      </c>
      <c r="D1256" s="0" t="s">
        <v>756</v>
      </c>
      <c r="E1256" s="0" t="n">
        <v>35.35</v>
      </c>
    </row>
    <row r="1257" customFormat="false" ht="15" hidden="false" customHeight="false" outlineLevel="0" collapsed="false">
      <c r="A1257" s="0" t="n">
        <v>36524</v>
      </c>
      <c r="B1257" s="0" t="s">
        <v>2017</v>
      </c>
      <c r="C1257" s="0" t="s">
        <v>755</v>
      </c>
      <c r="D1257" s="0" t="s">
        <v>758</v>
      </c>
      <c r="E1257" s="0" t="n">
        <v>144260.8</v>
      </c>
    </row>
    <row r="1258" customFormat="false" ht="15" hidden="false" customHeight="false" outlineLevel="0" collapsed="false">
      <c r="A1258" s="0" t="n">
        <v>36526</v>
      </c>
      <c r="B1258" s="0" t="s">
        <v>2018</v>
      </c>
      <c r="C1258" s="0" t="s">
        <v>755</v>
      </c>
      <c r="D1258" s="0" t="s">
        <v>758</v>
      </c>
      <c r="E1258" s="0" t="n">
        <v>116251.23</v>
      </c>
    </row>
    <row r="1259" customFormat="false" ht="15" hidden="false" customHeight="false" outlineLevel="0" collapsed="false">
      <c r="A1259" s="0" t="n">
        <v>36523</v>
      </c>
      <c r="B1259" s="0" t="s">
        <v>2019</v>
      </c>
      <c r="C1259" s="0" t="s">
        <v>755</v>
      </c>
      <c r="D1259" s="0" t="s">
        <v>758</v>
      </c>
      <c r="E1259" s="0" t="n">
        <v>248878.19</v>
      </c>
    </row>
    <row r="1260" customFormat="false" ht="15" hidden="false" customHeight="false" outlineLevel="0" collapsed="false">
      <c r="A1260" s="0" t="n">
        <v>36527</v>
      </c>
      <c r="B1260" s="0" t="s">
        <v>2020</v>
      </c>
      <c r="C1260" s="0" t="s">
        <v>755</v>
      </c>
      <c r="D1260" s="0" t="s">
        <v>758</v>
      </c>
      <c r="E1260" s="0" t="n">
        <v>270332.98</v>
      </c>
    </row>
    <row r="1261" customFormat="false" ht="15" hidden="false" customHeight="false" outlineLevel="0" collapsed="false">
      <c r="A1261" s="0" t="n">
        <v>13803</v>
      </c>
      <c r="B1261" s="0" t="s">
        <v>2021</v>
      </c>
      <c r="C1261" s="0" t="s">
        <v>755</v>
      </c>
      <c r="D1261" s="0" t="s">
        <v>758</v>
      </c>
      <c r="E1261" s="0" t="n">
        <v>97750.05</v>
      </c>
    </row>
    <row r="1262" customFormat="false" ht="15" hidden="false" customHeight="false" outlineLevel="0" collapsed="false">
      <c r="A1262" s="0" t="n">
        <v>38642</v>
      </c>
      <c r="B1262" s="0" t="s">
        <v>2022</v>
      </c>
      <c r="C1262" s="0" t="s">
        <v>755</v>
      </c>
      <c r="D1262" s="0" t="s">
        <v>758</v>
      </c>
      <c r="E1262" s="0" t="n">
        <v>62940.45</v>
      </c>
    </row>
    <row r="1263" customFormat="false" ht="15" hidden="false" customHeight="false" outlineLevel="0" collapsed="false">
      <c r="A1263" s="0" t="n">
        <v>36522</v>
      </c>
      <c r="B1263" s="0" t="s">
        <v>2023</v>
      </c>
      <c r="C1263" s="0" t="s">
        <v>755</v>
      </c>
      <c r="D1263" s="0" t="s">
        <v>758</v>
      </c>
      <c r="E1263" s="0" t="n">
        <v>73199</v>
      </c>
    </row>
    <row r="1264" customFormat="false" ht="15" hidden="false" customHeight="false" outlineLevel="0" collapsed="false">
      <c r="A1264" s="0" t="n">
        <v>36525</v>
      </c>
      <c r="B1264" s="0" t="s">
        <v>2024</v>
      </c>
      <c r="C1264" s="0" t="s">
        <v>755</v>
      </c>
      <c r="D1264" s="0" t="s">
        <v>758</v>
      </c>
      <c r="E1264" s="0" t="n">
        <v>98030.55</v>
      </c>
    </row>
    <row r="1265" customFormat="false" ht="15" hidden="false" customHeight="false" outlineLevel="0" collapsed="false">
      <c r="A1265" s="0" t="n">
        <v>34348</v>
      </c>
      <c r="B1265" s="0" t="s">
        <v>2025</v>
      </c>
      <c r="C1265" s="0" t="s">
        <v>802</v>
      </c>
      <c r="D1265" s="0" t="s">
        <v>756</v>
      </c>
      <c r="E1265" s="0" t="n">
        <v>28.7</v>
      </c>
    </row>
    <row r="1266" customFormat="false" ht="15" hidden="false" customHeight="false" outlineLevel="0" collapsed="false">
      <c r="A1266" s="0" t="n">
        <v>34347</v>
      </c>
      <c r="B1266" s="0" t="s">
        <v>2026</v>
      </c>
      <c r="C1266" s="0" t="s">
        <v>802</v>
      </c>
      <c r="D1266" s="0" t="s">
        <v>756</v>
      </c>
      <c r="E1266" s="0" t="n">
        <v>20.52</v>
      </c>
    </row>
    <row r="1267" customFormat="false" ht="15" hidden="false" customHeight="false" outlineLevel="0" collapsed="false">
      <c r="A1267" s="0" t="n">
        <v>11146</v>
      </c>
      <c r="B1267" s="0" t="s">
        <v>2027</v>
      </c>
      <c r="C1267" s="0" t="s">
        <v>918</v>
      </c>
      <c r="D1267" s="0" t="s">
        <v>756</v>
      </c>
      <c r="E1267" s="0" t="n">
        <v>652.64</v>
      </c>
    </row>
    <row r="1268" customFormat="false" ht="15" hidden="false" customHeight="false" outlineLevel="0" collapsed="false">
      <c r="A1268" s="0" t="n">
        <v>11147</v>
      </c>
      <c r="B1268" s="0" t="s">
        <v>2028</v>
      </c>
      <c r="C1268" s="0" t="s">
        <v>918</v>
      </c>
      <c r="D1268" s="0" t="s">
        <v>756</v>
      </c>
      <c r="E1268" s="0" t="n">
        <v>678.18</v>
      </c>
    </row>
    <row r="1269" customFormat="false" ht="15" hidden="false" customHeight="false" outlineLevel="0" collapsed="false">
      <c r="A1269" s="0" t="n">
        <v>34872</v>
      </c>
      <c r="B1269" s="0" t="s">
        <v>2029</v>
      </c>
      <c r="C1269" s="0" t="s">
        <v>918</v>
      </c>
      <c r="D1269" s="0" t="s">
        <v>756</v>
      </c>
      <c r="E1269" s="0" t="n">
        <v>685.8</v>
      </c>
    </row>
    <row r="1270" customFormat="false" ht="15" hidden="false" customHeight="false" outlineLevel="0" collapsed="false">
      <c r="A1270" s="0" t="n">
        <v>34491</v>
      </c>
      <c r="B1270" s="0" t="s">
        <v>2030</v>
      </c>
      <c r="C1270" s="0" t="s">
        <v>918</v>
      </c>
      <c r="D1270" s="0" t="s">
        <v>756</v>
      </c>
      <c r="E1270" s="0" t="n">
        <v>705.67</v>
      </c>
    </row>
    <row r="1271" customFormat="false" ht="15" hidden="false" customHeight="false" outlineLevel="0" collapsed="false">
      <c r="A1271" s="0" t="n">
        <v>34770</v>
      </c>
      <c r="B1271" s="0" t="s">
        <v>2031</v>
      </c>
      <c r="C1271" s="0" t="s">
        <v>1881</v>
      </c>
      <c r="D1271" s="0" t="s">
        <v>758</v>
      </c>
      <c r="E1271" s="0" t="n">
        <v>512.51</v>
      </c>
    </row>
    <row r="1272" customFormat="false" ht="15" hidden="false" customHeight="false" outlineLevel="0" collapsed="false">
      <c r="A1272" s="0" t="n">
        <v>1518</v>
      </c>
      <c r="B1272" s="0" t="s">
        <v>2032</v>
      </c>
      <c r="C1272" s="0" t="s">
        <v>1881</v>
      </c>
      <c r="D1272" s="0" t="s">
        <v>758</v>
      </c>
      <c r="E1272" s="0" t="n">
        <v>522.5</v>
      </c>
    </row>
    <row r="1273" customFormat="false" ht="15" hidden="false" customHeight="false" outlineLevel="0" collapsed="false">
      <c r="A1273" s="0" t="n">
        <v>41965</v>
      </c>
      <c r="B1273" s="0" t="s">
        <v>2033</v>
      </c>
      <c r="C1273" s="0" t="s">
        <v>1881</v>
      </c>
      <c r="D1273" s="0" t="s">
        <v>758</v>
      </c>
      <c r="E1273" s="0" t="n">
        <v>458.14</v>
      </c>
    </row>
    <row r="1274" customFormat="false" ht="15" hidden="false" customHeight="false" outlineLevel="0" collapsed="false">
      <c r="A1274" s="0" t="n">
        <v>34492</v>
      </c>
      <c r="B1274" s="0" t="s">
        <v>2034</v>
      </c>
      <c r="C1274" s="0" t="s">
        <v>918</v>
      </c>
      <c r="D1274" s="0" t="s">
        <v>763</v>
      </c>
      <c r="E1274" s="0" t="n">
        <v>580</v>
      </c>
    </row>
    <row r="1275" customFormat="false" ht="15" hidden="false" customHeight="false" outlineLevel="0" collapsed="false">
      <c r="A1275" s="0" t="n">
        <v>1524</v>
      </c>
      <c r="B1275" s="0" t="s">
        <v>2035</v>
      </c>
      <c r="C1275" s="0" t="s">
        <v>918</v>
      </c>
      <c r="D1275" s="0" t="s">
        <v>756</v>
      </c>
      <c r="E1275" s="0" t="n">
        <v>626.16</v>
      </c>
    </row>
    <row r="1276" customFormat="false" ht="15" hidden="false" customHeight="false" outlineLevel="0" collapsed="false">
      <c r="A1276" s="0" t="n">
        <v>38404</v>
      </c>
      <c r="B1276" s="0" t="s">
        <v>2036</v>
      </c>
      <c r="C1276" s="0" t="s">
        <v>918</v>
      </c>
      <c r="D1276" s="0" t="s">
        <v>756</v>
      </c>
      <c r="E1276" s="0" t="n">
        <v>600.76</v>
      </c>
    </row>
    <row r="1277" customFormat="false" ht="15" hidden="false" customHeight="false" outlineLevel="0" collapsed="false">
      <c r="A1277" s="0" t="n">
        <v>39849</v>
      </c>
      <c r="B1277" s="0" t="s">
        <v>2037</v>
      </c>
      <c r="C1277" s="0" t="s">
        <v>918</v>
      </c>
      <c r="D1277" s="0" t="s">
        <v>756</v>
      </c>
      <c r="E1277" s="0" t="n">
        <v>688.48</v>
      </c>
    </row>
    <row r="1278" customFormat="false" ht="15" hidden="false" customHeight="false" outlineLevel="0" collapsed="false">
      <c r="A1278" s="0" t="n">
        <v>38464</v>
      </c>
      <c r="B1278" s="0" t="s">
        <v>2038</v>
      </c>
      <c r="C1278" s="0" t="s">
        <v>918</v>
      </c>
      <c r="D1278" s="0" t="s">
        <v>756</v>
      </c>
      <c r="E1278" s="0" t="n">
        <v>698.47</v>
      </c>
    </row>
    <row r="1279" customFormat="false" ht="15" hidden="false" customHeight="false" outlineLevel="0" collapsed="false">
      <c r="A1279" s="0" t="n">
        <v>34493</v>
      </c>
      <c r="B1279" s="0" t="s">
        <v>2039</v>
      </c>
      <c r="C1279" s="0" t="s">
        <v>918</v>
      </c>
      <c r="D1279" s="0" t="s">
        <v>756</v>
      </c>
      <c r="E1279" s="0" t="n">
        <v>596.34</v>
      </c>
    </row>
    <row r="1280" customFormat="false" ht="15" hidden="false" customHeight="false" outlineLevel="0" collapsed="false">
      <c r="A1280" s="0" t="n">
        <v>1527</v>
      </c>
      <c r="B1280" s="0" t="s">
        <v>2040</v>
      </c>
      <c r="C1280" s="0" t="s">
        <v>918</v>
      </c>
      <c r="D1280" s="0" t="s">
        <v>756</v>
      </c>
      <c r="E1280" s="0" t="n">
        <v>646.04</v>
      </c>
    </row>
    <row r="1281" customFormat="false" ht="15" hidden="false" customHeight="false" outlineLevel="0" collapsed="false">
      <c r="A1281" s="0" t="n">
        <v>38405</v>
      </c>
      <c r="B1281" s="0" t="s">
        <v>2041</v>
      </c>
      <c r="C1281" s="0" t="s">
        <v>918</v>
      </c>
      <c r="D1281" s="0" t="s">
        <v>756</v>
      </c>
      <c r="E1281" s="0" t="n">
        <v>619.29</v>
      </c>
    </row>
    <row r="1282" customFormat="false" ht="15" hidden="false" customHeight="false" outlineLevel="0" collapsed="false">
      <c r="A1282" s="0" t="n">
        <v>38408</v>
      </c>
      <c r="B1282" s="0" t="s">
        <v>2042</v>
      </c>
      <c r="C1282" s="0" t="s">
        <v>918</v>
      </c>
      <c r="D1282" s="0" t="s">
        <v>756</v>
      </c>
      <c r="E1282" s="0" t="n">
        <v>685.5</v>
      </c>
    </row>
    <row r="1283" customFormat="false" ht="15" hidden="false" customHeight="false" outlineLevel="0" collapsed="false">
      <c r="A1283" s="0" t="n">
        <v>34494</v>
      </c>
      <c r="B1283" s="0" t="s">
        <v>2043</v>
      </c>
      <c r="C1283" s="0" t="s">
        <v>918</v>
      </c>
      <c r="D1283" s="0" t="s">
        <v>756</v>
      </c>
      <c r="E1283" s="0" t="n">
        <v>616.22</v>
      </c>
    </row>
    <row r="1284" customFormat="false" ht="15" hidden="false" customHeight="false" outlineLevel="0" collapsed="false">
      <c r="A1284" s="0" t="n">
        <v>1525</v>
      </c>
      <c r="B1284" s="0" t="s">
        <v>2044</v>
      </c>
      <c r="C1284" s="0" t="s">
        <v>918</v>
      </c>
      <c r="D1284" s="0" t="s">
        <v>756</v>
      </c>
      <c r="E1284" s="0" t="n">
        <v>665.92</v>
      </c>
    </row>
    <row r="1285" customFormat="false" ht="15" hidden="false" customHeight="false" outlineLevel="0" collapsed="false">
      <c r="A1285" s="0" t="n">
        <v>38406</v>
      </c>
      <c r="B1285" s="0" t="s">
        <v>2045</v>
      </c>
      <c r="C1285" s="0" t="s">
        <v>918</v>
      </c>
      <c r="D1285" s="0" t="s">
        <v>756</v>
      </c>
      <c r="E1285" s="0" t="n">
        <v>653.93</v>
      </c>
    </row>
    <row r="1286" customFormat="false" ht="15" hidden="false" customHeight="false" outlineLevel="0" collapsed="false">
      <c r="A1286" s="0" t="n">
        <v>38409</v>
      </c>
      <c r="B1286" s="0" t="s">
        <v>2046</v>
      </c>
      <c r="C1286" s="0" t="s">
        <v>918</v>
      </c>
      <c r="D1286" s="0" t="s">
        <v>756</v>
      </c>
      <c r="E1286" s="0" t="n">
        <v>690.17</v>
      </c>
    </row>
    <row r="1287" customFormat="false" ht="15" hidden="false" customHeight="false" outlineLevel="0" collapsed="false">
      <c r="A1287" s="0" t="n">
        <v>43360</v>
      </c>
      <c r="B1287" s="0" t="s">
        <v>2047</v>
      </c>
      <c r="C1287" s="0" t="s">
        <v>918</v>
      </c>
      <c r="D1287" s="0" t="s">
        <v>756</v>
      </c>
      <c r="E1287" s="0" t="n">
        <v>719.65</v>
      </c>
    </row>
    <row r="1288" customFormat="false" ht="15" hidden="false" customHeight="false" outlineLevel="0" collapsed="false">
      <c r="A1288" s="0" t="n">
        <v>34495</v>
      </c>
      <c r="B1288" s="0" t="s">
        <v>2048</v>
      </c>
      <c r="C1288" s="0" t="s">
        <v>918</v>
      </c>
      <c r="D1288" s="0" t="s">
        <v>756</v>
      </c>
      <c r="E1288" s="0" t="n">
        <v>636.1</v>
      </c>
    </row>
    <row r="1289" customFormat="false" ht="15" hidden="false" customHeight="false" outlineLevel="0" collapsed="false">
      <c r="A1289" s="0" t="n">
        <v>11145</v>
      </c>
      <c r="B1289" s="0" t="s">
        <v>2049</v>
      </c>
      <c r="C1289" s="0" t="s">
        <v>918</v>
      </c>
      <c r="D1289" s="0" t="s">
        <v>756</v>
      </c>
      <c r="E1289" s="0" t="n">
        <v>685.8</v>
      </c>
    </row>
    <row r="1290" customFormat="false" ht="15" hidden="false" customHeight="false" outlineLevel="0" collapsed="false">
      <c r="A1290" s="0" t="n">
        <v>34496</v>
      </c>
      <c r="B1290" s="0" t="s">
        <v>2050</v>
      </c>
      <c r="C1290" s="0" t="s">
        <v>918</v>
      </c>
      <c r="D1290" s="0" t="s">
        <v>756</v>
      </c>
      <c r="E1290" s="0" t="n">
        <v>663.56</v>
      </c>
    </row>
    <row r="1291" customFormat="false" ht="15" hidden="false" customHeight="false" outlineLevel="0" collapsed="false">
      <c r="A1291" s="0" t="n">
        <v>34479</v>
      </c>
      <c r="B1291" s="0" t="s">
        <v>2051</v>
      </c>
      <c r="C1291" s="0" t="s">
        <v>918</v>
      </c>
      <c r="D1291" s="0" t="s">
        <v>756</v>
      </c>
      <c r="E1291" s="0" t="n">
        <v>705.67</v>
      </c>
    </row>
    <row r="1292" customFormat="false" ht="15" hidden="false" customHeight="false" outlineLevel="0" collapsed="false">
      <c r="A1292" s="0" t="n">
        <v>34481</v>
      </c>
      <c r="B1292" s="0" t="s">
        <v>2052</v>
      </c>
      <c r="C1292" s="0" t="s">
        <v>918</v>
      </c>
      <c r="D1292" s="0" t="s">
        <v>756</v>
      </c>
      <c r="E1292" s="0" t="n">
        <v>737.34</v>
      </c>
    </row>
    <row r="1293" customFormat="false" ht="15" hidden="false" customHeight="false" outlineLevel="0" collapsed="false">
      <c r="A1293" s="0" t="n">
        <v>34483</v>
      </c>
      <c r="B1293" s="0" t="s">
        <v>2053</v>
      </c>
      <c r="C1293" s="0" t="s">
        <v>918</v>
      </c>
      <c r="D1293" s="0" t="s">
        <v>756</v>
      </c>
      <c r="E1293" s="0" t="n">
        <v>787.8</v>
      </c>
    </row>
    <row r="1294" customFormat="false" ht="15" hidden="false" customHeight="false" outlineLevel="0" collapsed="false">
      <c r="A1294" s="0" t="n">
        <v>34485</v>
      </c>
      <c r="B1294" s="0" t="s">
        <v>2054</v>
      </c>
      <c r="C1294" s="0" t="s">
        <v>918</v>
      </c>
      <c r="D1294" s="0" t="s">
        <v>756</v>
      </c>
      <c r="E1294" s="0" t="n">
        <v>842.47</v>
      </c>
    </row>
    <row r="1295" customFormat="false" ht="15" hidden="false" customHeight="false" outlineLevel="0" collapsed="false">
      <c r="A1295" s="0" t="n">
        <v>14041</v>
      </c>
      <c r="B1295" s="0" t="s">
        <v>2055</v>
      </c>
      <c r="C1295" s="0" t="s">
        <v>918</v>
      </c>
      <c r="D1295" s="0" t="s">
        <v>756</v>
      </c>
      <c r="E1295" s="0" t="n">
        <v>547.64</v>
      </c>
    </row>
    <row r="1296" customFormat="false" ht="15" hidden="false" customHeight="false" outlineLevel="0" collapsed="false">
      <c r="A1296" s="0" t="n">
        <v>1523</v>
      </c>
      <c r="B1296" s="0" t="s">
        <v>2056</v>
      </c>
      <c r="C1296" s="0" t="s">
        <v>918</v>
      </c>
      <c r="D1296" s="0" t="s">
        <v>756</v>
      </c>
      <c r="E1296" s="0" t="n">
        <v>556.59</v>
      </c>
    </row>
    <row r="1297" customFormat="false" ht="15" hidden="false" customHeight="false" outlineLevel="0" collapsed="false">
      <c r="A1297" s="0" t="n">
        <v>14052</v>
      </c>
      <c r="B1297" s="0" t="s">
        <v>2057</v>
      </c>
      <c r="C1297" s="0" t="s">
        <v>755</v>
      </c>
      <c r="D1297" s="0" t="s">
        <v>756</v>
      </c>
      <c r="E1297" s="0" t="n">
        <v>10.45</v>
      </c>
    </row>
    <row r="1298" customFormat="false" ht="15" hidden="false" customHeight="false" outlineLevel="0" collapsed="false">
      <c r="A1298" s="0" t="n">
        <v>14054</v>
      </c>
      <c r="B1298" s="0" t="s">
        <v>2058</v>
      </c>
      <c r="C1298" s="0" t="s">
        <v>755</v>
      </c>
      <c r="D1298" s="0" t="s">
        <v>756</v>
      </c>
      <c r="E1298" s="0" t="n">
        <v>13.59</v>
      </c>
    </row>
    <row r="1299" customFormat="false" ht="15" hidden="false" customHeight="false" outlineLevel="0" collapsed="false">
      <c r="A1299" s="0" t="n">
        <v>14053</v>
      </c>
      <c r="B1299" s="0" t="s">
        <v>2059</v>
      </c>
      <c r="C1299" s="0" t="s">
        <v>755</v>
      </c>
      <c r="D1299" s="0" t="s">
        <v>756</v>
      </c>
      <c r="E1299" s="0" t="n">
        <v>10.61</v>
      </c>
    </row>
    <row r="1300" customFormat="false" ht="15" hidden="false" customHeight="false" outlineLevel="0" collapsed="false">
      <c r="A1300" s="0" t="n">
        <v>2558</v>
      </c>
      <c r="B1300" s="0" t="s">
        <v>2060</v>
      </c>
      <c r="C1300" s="0" t="s">
        <v>755</v>
      </c>
      <c r="D1300" s="0" t="s">
        <v>756</v>
      </c>
      <c r="E1300" s="0" t="n">
        <v>7.99</v>
      </c>
    </row>
    <row r="1301" customFormat="false" ht="15" hidden="false" customHeight="false" outlineLevel="0" collapsed="false">
      <c r="A1301" s="0" t="n">
        <v>2560</v>
      </c>
      <c r="B1301" s="0" t="s">
        <v>2061</v>
      </c>
      <c r="C1301" s="0" t="s">
        <v>755</v>
      </c>
      <c r="D1301" s="0" t="s">
        <v>756</v>
      </c>
      <c r="E1301" s="0" t="n">
        <v>14.07</v>
      </c>
    </row>
    <row r="1302" customFormat="false" ht="15" hidden="false" customHeight="false" outlineLevel="0" collapsed="false">
      <c r="A1302" s="0" t="n">
        <v>2559</v>
      </c>
      <c r="B1302" s="0" t="s">
        <v>2062</v>
      </c>
      <c r="C1302" s="0" t="s">
        <v>755</v>
      </c>
      <c r="D1302" s="0" t="s">
        <v>763</v>
      </c>
      <c r="E1302" s="0" t="n">
        <v>11.25</v>
      </c>
    </row>
    <row r="1303" customFormat="false" ht="15" hidden="false" customHeight="false" outlineLevel="0" collapsed="false">
      <c r="A1303" s="0" t="n">
        <v>2592</v>
      </c>
      <c r="B1303" s="0" t="s">
        <v>2063</v>
      </c>
      <c r="C1303" s="0" t="s">
        <v>755</v>
      </c>
      <c r="D1303" s="0" t="s">
        <v>756</v>
      </c>
      <c r="E1303" s="0" t="n">
        <v>186.5</v>
      </c>
    </row>
    <row r="1304" customFormat="false" ht="15" hidden="false" customHeight="false" outlineLevel="0" collapsed="false">
      <c r="A1304" s="0" t="n">
        <v>2566</v>
      </c>
      <c r="B1304" s="0" t="s">
        <v>2064</v>
      </c>
      <c r="C1304" s="0" t="s">
        <v>755</v>
      </c>
      <c r="D1304" s="0" t="s">
        <v>756</v>
      </c>
      <c r="E1304" s="0" t="n">
        <v>18.77</v>
      </c>
    </row>
    <row r="1305" customFormat="false" ht="15" hidden="false" customHeight="false" outlineLevel="0" collapsed="false">
      <c r="A1305" s="0" t="n">
        <v>2589</v>
      </c>
      <c r="B1305" s="0" t="s">
        <v>2065</v>
      </c>
      <c r="C1305" s="0" t="s">
        <v>755</v>
      </c>
      <c r="D1305" s="0" t="s">
        <v>756</v>
      </c>
      <c r="E1305" s="0" t="n">
        <v>24.94</v>
      </c>
    </row>
    <row r="1306" customFormat="false" ht="15" hidden="false" customHeight="false" outlineLevel="0" collapsed="false">
      <c r="A1306" s="0" t="n">
        <v>2591</v>
      </c>
      <c r="B1306" s="0" t="s">
        <v>2066</v>
      </c>
      <c r="C1306" s="0" t="s">
        <v>755</v>
      </c>
      <c r="D1306" s="0" t="s">
        <v>756</v>
      </c>
      <c r="E1306" s="0" t="n">
        <v>9.1</v>
      </c>
    </row>
    <row r="1307" customFormat="false" ht="15" hidden="false" customHeight="false" outlineLevel="0" collapsed="false">
      <c r="A1307" s="0" t="n">
        <v>2590</v>
      </c>
      <c r="B1307" s="0" t="s">
        <v>2067</v>
      </c>
      <c r="C1307" s="0" t="s">
        <v>755</v>
      </c>
      <c r="D1307" s="0" t="s">
        <v>756</v>
      </c>
      <c r="E1307" s="0" t="n">
        <v>15.31</v>
      </c>
    </row>
    <row r="1308" customFormat="false" ht="15" hidden="false" customHeight="false" outlineLevel="0" collapsed="false">
      <c r="A1308" s="0" t="n">
        <v>2567</v>
      </c>
      <c r="B1308" s="0" t="s">
        <v>2068</v>
      </c>
      <c r="C1308" s="0" t="s">
        <v>755</v>
      </c>
      <c r="D1308" s="0" t="s">
        <v>756</v>
      </c>
      <c r="E1308" s="0" t="n">
        <v>36.59</v>
      </c>
    </row>
    <row r="1309" customFormat="false" ht="15" hidden="false" customHeight="false" outlineLevel="0" collapsed="false">
      <c r="A1309" s="0" t="n">
        <v>2565</v>
      </c>
      <c r="B1309" s="0" t="s">
        <v>2069</v>
      </c>
      <c r="C1309" s="0" t="s">
        <v>755</v>
      </c>
      <c r="D1309" s="0" t="s">
        <v>756</v>
      </c>
      <c r="E1309" s="0" t="n">
        <v>9.11</v>
      </c>
    </row>
    <row r="1310" customFormat="false" ht="15" hidden="false" customHeight="false" outlineLevel="0" collapsed="false">
      <c r="A1310" s="0" t="n">
        <v>2568</v>
      </c>
      <c r="B1310" s="0" t="s">
        <v>2070</v>
      </c>
      <c r="C1310" s="0" t="s">
        <v>755</v>
      </c>
      <c r="D1310" s="0" t="s">
        <v>756</v>
      </c>
      <c r="E1310" s="0" t="n">
        <v>101.61</v>
      </c>
    </row>
    <row r="1311" customFormat="false" ht="15" hidden="false" customHeight="false" outlineLevel="0" collapsed="false">
      <c r="A1311" s="0" t="n">
        <v>2594</v>
      </c>
      <c r="B1311" s="0" t="s">
        <v>2071</v>
      </c>
      <c r="C1311" s="0" t="s">
        <v>755</v>
      </c>
      <c r="D1311" s="0" t="s">
        <v>756</v>
      </c>
      <c r="E1311" s="0" t="n">
        <v>169.27</v>
      </c>
    </row>
    <row r="1312" customFormat="false" ht="15" hidden="false" customHeight="false" outlineLevel="0" collapsed="false">
      <c r="A1312" s="0" t="n">
        <v>2587</v>
      </c>
      <c r="B1312" s="0" t="s">
        <v>2072</v>
      </c>
      <c r="C1312" s="0" t="s">
        <v>755</v>
      </c>
      <c r="D1312" s="0" t="s">
        <v>756</v>
      </c>
      <c r="E1312" s="0" t="n">
        <v>28.85</v>
      </c>
    </row>
    <row r="1313" customFormat="false" ht="15" hidden="false" customHeight="false" outlineLevel="0" collapsed="false">
      <c r="A1313" s="0" t="n">
        <v>2588</v>
      </c>
      <c r="B1313" s="0" t="s">
        <v>2073</v>
      </c>
      <c r="C1313" s="0" t="s">
        <v>755</v>
      </c>
      <c r="D1313" s="0" t="s">
        <v>756</v>
      </c>
      <c r="E1313" s="0" t="n">
        <v>22.91</v>
      </c>
    </row>
    <row r="1314" customFormat="false" ht="15" hidden="false" customHeight="false" outlineLevel="0" collapsed="false">
      <c r="A1314" s="0" t="n">
        <v>2569</v>
      </c>
      <c r="B1314" s="0" t="s">
        <v>2074</v>
      </c>
      <c r="C1314" s="0" t="s">
        <v>755</v>
      </c>
      <c r="D1314" s="0" t="s">
        <v>756</v>
      </c>
      <c r="E1314" s="0" t="n">
        <v>8.83</v>
      </c>
    </row>
    <row r="1315" customFormat="false" ht="15" hidden="false" customHeight="false" outlineLevel="0" collapsed="false">
      <c r="A1315" s="0" t="n">
        <v>2570</v>
      </c>
      <c r="B1315" s="0" t="s">
        <v>2075</v>
      </c>
      <c r="C1315" s="0" t="s">
        <v>755</v>
      </c>
      <c r="D1315" s="0" t="s">
        <v>756</v>
      </c>
      <c r="E1315" s="0" t="n">
        <v>14.8</v>
      </c>
    </row>
    <row r="1316" customFormat="false" ht="15" hidden="false" customHeight="false" outlineLevel="0" collapsed="false">
      <c r="A1316" s="0" t="n">
        <v>2571</v>
      </c>
      <c r="B1316" s="0" t="s">
        <v>2076</v>
      </c>
      <c r="C1316" s="0" t="s">
        <v>755</v>
      </c>
      <c r="D1316" s="0" t="s">
        <v>756</v>
      </c>
      <c r="E1316" s="0" t="n">
        <v>43.94</v>
      </c>
    </row>
    <row r="1317" customFormat="false" ht="15" hidden="false" customHeight="false" outlineLevel="0" collapsed="false">
      <c r="A1317" s="0" t="n">
        <v>2593</v>
      </c>
      <c r="B1317" s="0" t="s">
        <v>2077</v>
      </c>
      <c r="C1317" s="0" t="s">
        <v>755</v>
      </c>
      <c r="D1317" s="0" t="s">
        <v>756</v>
      </c>
      <c r="E1317" s="0" t="n">
        <v>9.41</v>
      </c>
    </row>
    <row r="1318" customFormat="false" ht="15" hidden="false" customHeight="false" outlineLevel="0" collapsed="false">
      <c r="A1318" s="0" t="n">
        <v>2572</v>
      </c>
      <c r="B1318" s="0" t="s">
        <v>2078</v>
      </c>
      <c r="C1318" s="0" t="s">
        <v>755</v>
      </c>
      <c r="D1318" s="0" t="s">
        <v>756</v>
      </c>
      <c r="E1318" s="0" t="n">
        <v>129.94</v>
      </c>
    </row>
    <row r="1319" customFormat="false" ht="15" hidden="false" customHeight="false" outlineLevel="0" collapsed="false">
      <c r="A1319" s="0" t="n">
        <v>2595</v>
      </c>
      <c r="B1319" s="0" t="s">
        <v>2079</v>
      </c>
      <c r="C1319" s="0" t="s">
        <v>755</v>
      </c>
      <c r="D1319" s="0" t="s">
        <v>756</v>
      </c>
      <c r="E1319" s="0" t="n">
        <v>202.73</v>
      </c>
    </row>
    <row r="1320" customFormat="false" ht="15" hidden="false" customHeight="false" outlineLevel="0" collapsed="false">
      <c r="A1320" s="0" t="n">
        <v>2576</v>
      </c>
      <c r="B1320" s="0" t="s">
        <v>2080</v>
      </c>
      <c r="C1320" s="0" t="s">
        <v>755</v>
      </c>
      <c r="D1320" s="0" t="s">
        <v>756</v>
      </c>
      <c r="E1320" s="0" t="n">
        <v>34.56</v>
      </c>
    </row>
    <row r="1321" customFormat="false" ht="15" hidden="false" customHeight="false" outlineLevel="0" collapsed="false">
      <c r="A1321" s="0" t="n">
        <v>2575</v>
      </c>
      <c r="B1321" s="0" t="s">
        <v>2081</v>
      </c>
      <c r="C1321" s="0" t="s">
        <v>755</v>
      </c>
      <c r="D1321" s="0" t="s">
        <v>756</v>
      </c>
      <c r="E1321" s="0" t="n">
        <v>25.98</v>
      </c>
    </row>
    <row r="1322" customFormat="false" ht="15" hidden="false" customHeight="false" outlineLevel="0" collapsed="false">
      <c r="A1322" s="0" t="n">
        <v>2573</v>
      </c>
      <c r="B1322" s="0" t="s">
        <v>2082</v>
      </c>
      <c r="C1322" s="0" t="s">
        <v>755</v>
      </c>
      <c r="D1322" s="0" t="s">
        <v>756</v>
      </c>
      <c r="E1322" s="0" t="n">
        <v>10.79</v>
      </c>
    </row>
    <row r="1323" customFormat="false" ht="15" hidden="false" customHeight="false" outlineLevel="0" collapsed="false">
      <c r="A1323" s="0" t="n">
        <v>2586</v>
      </c>
      <c r="B1323" s="0" t="s">
        <v>2083</v>
      </c>
      <c r="C1323" s="0" t="s">
        <v>755</v>
      </c>
      <c r="D1323" s="0" t="s">
        <v>756</v>
      </c>
      <c r="E1323" s="0" t="n">
        <v>17.49</v>
      </c>
    </row>
    <row r="1324" customFormat="false" ht="15" hidden="false" customHeight="false" outlineLevel="0" collapsed="false">
      <c r="A1324" s="0" t="n">
        <v>2577</v>
      </c>
      <c r="B1324" s="0" t="s">
        <v>2084</v>
      </c>
      <c r="C1324" s="0" t="s">
        <v>755</v>
      </c>
      <c r="D1324" s="0" t="s">
        <v>756</v>
      </c>
      <c r="E1324" s="0" t="n">
        <v>46.83</v>
      </c>
    </row>
    <row r="1325" customFormat="false" ht="15" hidden="false" customHeight="false" outlineLevel="0" collapsed="false">
      <c r="A1325" s="0" t="n">
        <v>2574</v>
      </c>
      <c r="B1325" s="0" t="s">
        <v>2085</v>
      </c>
      <c r="C1325" s="0" t="s">
        <v>755</v>
      </c>
      <c r="D1325" s="0" t="s">
        <v>756</v>
      </c>
      <c r="E1325" s="0" t="n">
        <v>10.86</v>
      </c>
    </row>
    <row r="1326" customFormat="false" ht="15" hidden="false" customHeight="false" outlineLevel="0" collapsed="false">
      <c r="A1326" s="0" t="n">
        <v>2578</v>
      </c>
      <c r="B1326" s="0" t="s">
        <v>2086</v>
      </c>
      <c r="C1326" s="0" t="s">
        <v>755</v>
      </c>
      <c r="D1326" s="0" t="s">
        <v>756</v>
      </c>
      <c r="E1326" s="0" t="n">
        <v>146.21</v>
      </c>
    </row>
    <row r="1327" customFormat="false" ht="15" hidden="false" customHeight="false" outlineLevel="0" collapsed="false">
      <c r="A1327" s="0" t="n">
        <v>2585</v>
      </c>
      <c r="B1327" s="0" t="s">
        <v>2087</v>
      </c>
      <c r="C1327" s="0" t="s">
        <v>755</v>
      </c>
      <c r="D1327" s="0" t="s">
        <v>756</v>
      </c>
      <c r="E1327" s="0" t="n">
        <v>200.63</v>
      </c>
    </row>
    <row r="1328" customFormat="false" ht="15" hidden="false" customHeight="false" outlineLevel="0" collapsed="false">
      <c r="A1328" s="0" t="n">
        <v>12008</v>
      </c>
      <c r="B1328" s="0" t="s">
        <v>2088</v>
      </c>
      <c r="C1328" s="0" t="s">
        <v>755</v>
      </c>
      <c r="D1328" s="0" t="s">
        <v>756</v>
      </c>
      <c r="E1328" s="0" t="n">
        <v>107.64</v>
      </c>
    </row>
    <row r="1329" customFormat="false" ht="15" hidden="false" customHeight="false" outlineLevel="0" collapsed="false">
      <c r="A1329" s="0" t="n">
        <v>2582</v>
      </c>
      <c r="B1329" s="0" t="s">
        <v>2089</v>
      </c>
      <c r="C1329" s="0" t="s">
        <v>755</v>
      </c>
      <c r="D1329" s="0" t="s">
        <v>756</v>
      </c>
      <c r="E1329" s="0" t="n">
        <v>32.05</v>
      </c>
    </row>
    <row r="1330" customFormat="false" ht="15" hidden="false" customHeight="false" outlineLevel="0" collapsed="false">
      <c r="A1330" s="0" t="n">
        <v>2597</v>
      </c>
      <c r="B1330" s="0" t="s">
        <v>2090</v>
      </c>
      <c r="C1330" s="0" t="s">
        <v>755</v>
      </c>
      <c r="D1330" s="0" t="s">
        <v>756</v>
      </c>
      <c r="E1330" s="0" t="n">
        <v>27.47</v>
      </c>
    </row>
    <row r="1331" customFormat="false" ht="15" hidden="false" customHeight="false" outlineLevel="0" collapsed="false">
      <c r="A1331" s="0" t="n">
        <v>2579</v>
      </c>
      <c r="B1331" s="0" t="s">
        <v>2091</v>
      </c>
      <c r="C1331" s="0" t="s">
        <v>755</v>
      </c>
      <c r="D1331" s="0" t="s">
        <v>756</v>
      </c>
      <c r="E1331" s="0" t="n">
        <v>13.08</v>
      </c>
    </row>
    <row r="1332" customFormat="false" ht="15" hidden="false" customHeight="false" outlineLevel="0" collapsed="false">
      <c r="A1332" s="0" t="n">
        <v>2581</v>
      </c>
      <c r="B1332" s="0" t="s">
        <v>2092</v>
      </c>
      <c r="C1332" s="0" t="s">
        <v>755</v>
      </c>
      <c r="D1332" s="0" t="s">
        <v>756</v>
      </c>
      <c r="E1332" s="0" t="n">
        <v>16.74</v>
      </c>
    </row>
    <row r="1333" customFormat="false" ht="15" hidden="false" customHeight="false" outlineLevel="0" collapsed="false">
      <c r="A1333" s="0" t="n">
        <v>2596</v>
      </c>
      <c r="B1333" s="0" t="s">
        <v>2093</v>
      </c>
      <c r="C1333" s="0" t="s">
        <v>755</v>
      </c>
      <c r="D1333" s="0" t="s">
        <v>756</v>
      </c>
      <c r="E1333" s="0" t="n">
        <v>49.5</v>
      </c>
    </row>
    <row r="1334" customFormat="false" ht="15" hidden="false" customHeight="false" outlineLevel="0" collapsed="false">
      <c r="A1334" s="0" t="n">
        <v>2580</v>
      </c>
      <c r="B1334" s="0" t="s">
        <v>2094</v>
      </c>
      <c r="C1334" s="0" t="s">
        <v>755</v>
      </c>
      <c r="D1334" s="0" t="s">
        <v>756</v>
      </c>
      <c r="E1334" s="0" t="n">
        <v>14.33</v>
      </c>
    </row>
    <row r="1335" customFormat="false" ht="15" hidden="false" customHeight="false" outlineLevel="0" collapsed="false">
      <c r="A1335" s="0" t="n">
        <v>2583</v>
      </c>
      <c r="B1335" s="0" t="s">
        <v>2095</v>
      </c>
      <c r="C1335" s="0" t="s">
        <v>755</v>
      </c>
      <c r="D1335" s="0" t="s">
        <v>756</v>
      </c>
      <c r="E1335" s="0" t="n">
        <v>120.4</v>
      </c>
    </row>
    <row r="1336" customFormat="false" ht="15" hidden="false" customHeight="false" outlineLevel="0" collapsed="false">
      <c r="A1336" s="0" t="n">
        <v>2584</v>
      </c>
      <c r="B1336" s="0" t="s">
        <v>2096</v>
      </c>
      <c r="C1336" s="0" t="s">
        <v>755</v>
      </c>
      <c r="D1336" s="0" t="s">
        <v>756</v>
      </c>
      <c r="E1336" s="0" t="n">
        <v>200.43</v>
      </c>
    </row>
    <row r="1337" customFormat="false" ht="15" hidden="false" customHeight="false" outlineLevel="0" collapsed="false">
      <c r="A1337" s="0" t="n">
        <v>12010</v>
      </c>
      <c r="B1337" s="0" t="s">
        <v>2097</v>
      </c>
      <c r="C1337" s="0" t="s">
        <v>755</v>
      </c>
      <c r="D1337" s="0" t="s">
        <v>756</v>
      </c>
      <c r="E1337" s="0" t="n">
        <v>6.54</v>
      </c>
    </row>
    <row r="1338" customFormat="false" ht="15" hidden="false" customHeight="false" outlineLevel="0" collapsed="false">
      <c r="A1338" s="0" t="n">
        <v>39329</v>
      </c>
      <c r="B1338" s="0" t="s">
        <v>2098</v>
      </c>
      <c r="C1338" s="0" t="s">
        <v>755</v>
      </c>
      <c r="D1338" s="0" t="s">
        <v>756</v>
      </c>
      <c r="E1338" s="0" t="n">
        <v>6.84</v>
      </c>
    </row>
    <row r="1339" customFormat="false" ht="15" hidden="false" customHeight="false" outlineLevel="0" collapsed="false">
      <c r="A1339" s="0" t="n">
        <v>39330</v>
      </c>
      <c r="B1339" s="0" t="s">
        <v>2099</v>
      </c>
      <c r="C1339" s="0" t="s">
        <v>755</v>
      </c>
      <c r="D1339" s="0" t="s">
        <v>756</v>
      </c>
      <c r="E1339" s="0" t="n">
        <v>7.19</v>
      </c>
    </row>
    <row r="1340" customFormat="false" ht="15" hidden="false" customHeight="false" outlineLevel="0" collapsed="false">
      <c r="A1340" s="0" t="n">
        <v>39332</v>
      </c>
      <c r="B1340" s="0" t="s">
        <v>2100</v>
      </c>
      <c r="C1340" s="0" t="s">
        <v>755</v>
      </c>
      <c r="D1340" s="0" t="s">
        <v>756</v>
      </c>
      <c r="E1340" s="0" t="n">
        <v>8.04</v>
      </c>
    </row>
    <row r="1341" customFormat="false" ht="15" hidden="false" customHeight="false" outlineLevel="0" collapsed="false">
      <c r="A1341" s="0" t="n">
        <v>39331</v>
      </c>
      <c r="B1341" s="0" t="s">
        <v>2101</v>
      </c>
      <c r="C1341" s="0" t="s">
        <v>755</v>
      </c>
      <c r="D1341" s="0" t="s">
        <v>756</v>
      </c>
      <c r="E1341" s="0" t="n">
        <v>6.4</v>
      </c>
    </row>
    <row r="1342" customFormat="false" ht="15" hidden="false" customHeight="false" outlineLevel="0" collapsed="false">
      <c r="A1342" s="0" t="n">
        <v>39333</v>
      </c>
      <c r="B1342" s="0" t="s">
        <v>2102</v>
      </c>
      <c r="C1342" s="0" t="s">
        <v>755</v>
      </c>
      <c r="D1342" s="0" t="s">
        <v>756</v>
      </c>
      <c r="E1342" s="0" t="n">
        <v>6.24</v>
      </c>
    </row>
    <row r="1343" customFormat="false" ht="15" hidden="false" customHeight="false" outlineLevel="0" collapsed="false">
      <c r="A1343" s="0" t="n">
        <v>39335</v>
      </c>
      <c r="B1343" s="0" t="s">
        <v>2103</v>
      </c>
      <c r="C1343" s="0" t="s">
        <v>755</v>
      </c>
      <c r="D1343" s="0" t="s">
        <v>756</v>
      </c>
      <c r="E1343" s="0" t="n">
        <v>7.22</v>
      </c>
    </row>
    <row r="1344" customFormat="false" ht="15" hidden="false" customHeight="false" outlineLevel="0" collapsed="false">
      <c r="A1344" s="0" t="n">
        <v>39334</v>
      </c>
      <c r="B1344" s="0" t="s">
        <v>2104</v>
      </c>
      <c r="C1344" s="0" t="s">
        <v>755</v>
      </c>
      <c r="D1344" s="0" t="s">
        <v>756</v>
      </c>
      <c r="E1344" s="0" t="n">
        <v>5.74</v>
      </c>
    </row>
    <row r="1345" customFormat="false" ht="15" hidden="false" customHeight="false" outlineLevel="0" collapsed="false">
      <c r="A1345" s="0" t="n">
        <v>12016</v>
      </c>
      <c r="B1345" s="0" t="s">
        <v>2105</v>
      </c>
      <c r="C1345" s="0" t="s">
        <v>755</v>
      </c>
      <c r="D1345" s="0" t="s">
        <v>756</v>
      </c>
      <c r="E1345" s="0" t="n">
        <v>7.2</v>
      </c>
    </row>
    <row r="1346" customFormat="false" ht="15" hidden="false" customHeight="false" outlineLevel="0" collapsed="false">
      <c r="A1346" s="0" t="n">
        <v>12015</v>
      </c>
      <c r="B1346" s="0" t="s">
        <v>2106</v>
      </c>
      <c r="C1346" s="0" t="s">
        <v>755</v>
      </c>
      <c r="D1346" s="0" t="s">
        <v>756</v>
      </c>
      <c r="E1346" s="0" t="n">
        <v>8.38</v>
      </c>
    </row>
    <row r="1347" customFormat="false" ht="15" hidden="false" customHeight="false" outlineLevel="0" collapsed="false">
      <c r="A1347" s="0" t="n">
        <v>12020</v>
      </c>
      <c r="B1347" s="0" t="s">
        <v>2107</v>
      </c>
      <c r="C1347" s="0" t="s">
        <v>755</v>
      </c>
      <c r="D1347" s="0" t="s">
        <v>756</v>
      </c>
      <c r="E1347" s="0" t="n">
        <v>7.2</v>
      </c>
    </row>
    <row r="1348" customFormat="false" ht="15" hidden="false" customHeight="false" outlineLevel="0" collapsed="false">
      <c r="A1348" s="0" t="n">
        <v>12019</v>
      </c>
      <c r="B1348" s="0" t="s">
        <v>2108</v>
      </c>
      <c r="C1348" s="0" t="s">
        <v>755</v>
      </c>
      <c r="D1348" s="0" t="s">
        <v>756</v>
      </c>
      <c r="E1348" s="0" t="n">
        <v>8.38</v>
      </c>
    </row>
    <row r="1349" customFormat="false" ht="15" hidden="false" customHeight="false" outlineLevel="0" collapsed="false">
      <c r="A1349" s="0" t="n">
        <v>39336</v>
      </c>
      <c r="B1349" s="0" t="s">
        <v>2109</v>
      </c>
      <c r="C1349" s="0" t="s">
        <v>755</v>
      </c>
      <c r="D1349" s="0" t="s">
        <v>756</v>
      </c>
      <c r="E1349" s="0" t="n">
        <v>7.19</v>
      </c>
    </row>
    <row r="1350" customFormat="false" ht="15" hidden="false" customHeight="false" outlineLevel="0" collapsed="false">
      <c r="A1350" s="0" t="n">
        <v>39338</v>
      </c>
      <c r="B1350" s="0" t="s">
        <v>2110</v>
      </c>
      <c r="C1350" s="0" t="s">
        <v>755</v>
      </c>
      <c r="D1350" s="0" t="s">
        <v>756</v>
      </c>
      <c r="E1350" s="0" t="n">
        <v>8.04</v>
      </c>
    </row>
    <row r="1351" customFormat="false" ht="15" hidden="false" customHeight="false" outlineLevel="0" collapsed="false">
      <c r="A1351" s="0" t="n">
        <v>39337</v>
      </c>
      <c r="B1351" s="0" t="s">
        <v>2111</v>
      </c>
      <c r="C1351" s="0" t="s">
        <v>755</v>
      </c>
      <c r="D1351" s="0" t="s">
        <v>756</v>
      </c>
      <c r="E1351" s="0" t="n">
        <v>6.4</v>
      </c>
    </row>
    <row r="1352" customFormat="false" ht="15" hidden="false" customHeight="false" outlineLevel="0" collapsed="false">
      <c r="A1352" s="0" t="n">
        <v>39341</v>
      </c>
      <c r="B1352" s="0" t="s">
        <v>2112</v>
      </c>
      <c r="C1352" s="0" t="s">
        <v>755</v>
      </c>
      <c r="D1352" s="0" t="s">
        <v>756</v>
      </c>
      <c r="E1352" s="0" t="n">
        <v>10.48</v>
      </c>
    </row>
    <row r="1353" customFormat="false" ht="15" hidden="false" customHeight="false" outlineLevel="0" collapsed="false">
      <c r="A1353" s="0" t="n">
        <v>39340</v>
      </c>
      <c r="B1353" s="0" t="s">
        <v>2113</v>
      </c>
      <c r="C1353" s="0" t="s">
        <v>755</v>
      </c>
      <c r="D1353" s="0" t="s">
        <v>756</v>
      </c>
      <c r="E1353" s="0" t="n">
        <v>7.69</v>
      </c>
    </row>
    <row r="1354" customFormat="false" ht="15" hidden="false" customHeight="false" outlineLevel="0" collapsed="false">
      <c r="A1354" s="0" t="n">
        <v>12025</v>
      </c>
      <c r="B1354" s="0" t="s">
        <v>2114</v>
      </c>
      <c r="C1354" s="0" t="s">
        <v>755</v>
      </c>
      <c r="D1354" s="0" t="s">
        <v>756</v>
      </c>
      <c r="E1354" s="0" t="n">
        <v>7.95</v>
      </c>
    </row>
    <row r="1355" customFormat="false" ht="15" hidden="false" customHeight="false" outlineLevel="0" collapsed="false">
      <c r="A1355" s="0" t="n">
        <v>39342</v>
      </c>
      <c r="B1355" s="0" t="s">
        <v>2115</v>
      </c>
      <c r="C1355" s="0" t="s">
        <v>755</v>
      </c>
      <c r="D1355" s="0" t="s">
        <v>756</v>
      </c>
      <c r="E1355" s="0" t="n">
        <v>10.48</v>
      </c>
    </row>
    <row r="1356" customFormat="false" ht="15" hidden="false" customHeight="false" outlineLevel="0" collapsed="false">
      <c r="A1356" s="0" t="n">
        <v>39343</v>
      </c>
      <c r="B1356" s="0" t="s">
        <v>2116</v>
      </c>
      <c r="C1356" s="0" t="s">
        <v>755</v>
      </c>
      <c r="D1356" s="0" t="s">
        <v>756</v>
      </c>
      <c r="E1356" s="0" t="n">
        <v>8.85</v>
      </c>
    </row>
    <row r="1357" customFormat="false" ht="15" hidden="false" customHeight="false" outlineLevel="0" collapsed="false">
      <c r="A1357" s="0" t="n">
        <v>39345</v>
      </c>
      <c r="B1357" s="0" t="s">
        <v>2117</v>
      </c>
      <c r="C1357" s="0" t="s">
        <v>755</v>
      </c>
      <c r="D1357" s="0" t="s">
        <v>756</v>
      </c>
      <c r="E1357" s="0" t="n">
        <v>11.98</v>
      </c>
    </row>
    <row r="1358" customFormat="false" ht="15" hidden="false" customHeight="false" outlineLevel="0" collapsed="false">
      <c r="A1358" s="0" t="n">
        <v>39344</v>
      </c>
      <c r="B1358" s="0" t="s">
        <v>2118</v>
      </c>
      <c r="C1358" s="0" t="s">
        <v>755</v>
      </c>
      <c r="D1358" s="0" t="s">
        <v>756</v>
      </c>
      <c r="E1358" s="0" t="n">
        <v>8.55</v>
      </c>
    </row>
    <row r="1359" customFormat="false" ht="15" hidden="false" customHeight="false" outlineLevel="0" collapsed="false">
      <c r="A1359" s="0" t="n">
        <v>12623</v>
      </c>
      <c r="B1359" s="0" t="s">
        <v>2119</v>
      </c>
      <c r="C1359" s="0" t="s">
        <v>802</v>
      </c>
      <c r="D1359" s="0" t="s">
        <v>758</v>
      </c>
      <c r="E1359" s="0" t="n">
        <v>14.18</v>
      </c>
    </row>
    <row r="1360" customFormat="false" ht="15" hidden="false" customHeight="false" outlineLevel="0" collapsed="false">
      <c r="A1360" s="0" t="n">
        <v>34498</v>
      </c>
      <c r="B1360" s="0" t="s">
        <v>2120</v>
      </c>
      <c r="C1360" s="0" t="s">
        <v>755</v>
      </c>
      <c r="D1360" s="0" t="s">
        <v>756</v>
      </c>
      <c r="E1360" s="0" t="n">
        <v>99.77</v>
      </c>
    </row>
    <row r="1361" customFormat="false" ht="15" hidden="false" customHeight="false" outlineLevel="0" collapsed="false">
      <c r="A1361" s="0" t="n">
        <v>13244</v>
      </c>
      <c r="B1361" s="0" t="s">
        <v>2121</v>
      </c>
      <c r="C1361" s="0" t="s">
        <v>755</v>
      </c>
      <c r="D1361" s="0" t="s">
        <v>763</v>
      </c>
      <c r="E1361" s="0" t="n">
        <v>42</v>
      </c>
    </row>
    <row r="1362" customFormat="false" ht="15" hidden="false" customHeight="false" outlineLevel="0" collapsed="false">
      <c r="A1362" s="0" t="n">
        <v>38998</v>
      </c>
      <c r="B1362" s="0" t="s">
        <v>2122</v>
      </c>
      <c r="C1362" s="0" t="s">
        <v>755</v>
      </c>
      <c r="D1362" s="0" t="s">
        <v>758</v>
      </c>
      <c r="E1362" s="0" t="n">
        <v>15.16</v>
      </c>
    </row>
    <row r="1363" customFormat="false" ht="15" hidden="false" customHeight="false" outlineLevel="0" collapsed="false">
      <c r="A1363" s="0" t="n">
        <v>38999</v>
      </c>
      <c r="B1363" s="0" t="s">
        <v>2123</v>
      </c>
      <c r="C1363" s="0" t="s">
        <v>755</v>
      </c>
      <c r="D1363" s="0" t="s">
        <v>758</v>
      </c>
      <c r="E1363" s="0" t="n">
        <v>25.08</v>
      </c>
    </row>
    <row r="1364" customFormat="false" ht="15" hidden="false" customHeight="false" outlineLevel="0" collapsed="false">
      <c r="A1364" s="0" t="n">
        <v>38996</v>
      </c>
      <c r="B1364" s="0" t="s">
        <v>2124</v>
      </c>
      <c r="C1364" s="0" t="s">
        <v>755</v>
      </c>
      <c r="D1364" s="0" t="s">
        <v>758</v>
      </c>
      <c r="E1364" s="0" t="n">
        <v>21.9</v>
      </c>
    </row>
    <row r="1365" customFormat="false" ht="15" hidden="false" customHeight="false" outlineLevel="0" collapsed="false">
      <c r="A1365" s="0" t="n">
        <v>38997</v>
      </c>
      <c r="B1365" s="0" t="s">
        <v>2125</v>
      </c>
      <c r="C1365" s="0" t="s">
        <v>755</v>
      </c>
      <c r="D1365" s="0" t="s">
        <v>758</v>
      </c>
      <c r="E1365" s="0" t="n">
        <v>35.45</v>
      </c>
    </row>
    <row r="1366" customFormat="false" ht="15" hidden="false" customHeight="false" outlineLevel="0" collapsed="false">
      <c r="A1366" s="0" t="n">
        <v>39600</v>
      </c>
      <c r="B1366" s="0" t="s">
        <v>2126</v>
      </c>
      <c r="C1366" s="0" t="s">
        <v>755</v>
      </c>
      <c r="D1366" s="0" t="s">
        <v>756</v>
      </c>
      <c r="E1366" s="0" t="n">
        <v>16.2</v>
      </c>
    </row>
    <row r="1367" customFormat="false" ht="15" hidden="false" customHeight="false" outlineLevel="0" collapsed="false">
      <c r="A1367" s="0" t="n">
        <v>39601</v>
      </c>
      <c r="B1367" s="0" t="s">
        <v>2127</v>
      </c>
      <c r="C1367" s="0" t="s">
        <v>755</v>
      </c>
      <c r="D1367" s="0" t="s">
        <v>756</v>
      </c>
      <c r="E1367" s="0" t="n">
        <v>34.37</v>
      </c>
    </row>
    <row r="1368" customFormat="false" ht="15" hidden="false" customHeight="false" outlineLevel="0" collapsed="false">
      <c r="A1368" s="0" t="n">
        <v>39862</v>
      </c>
      <c r="B1368" s="0" t="s">
        <v>2128</v>
      </c>
      <c r="C1368" s="0" t="s">
        <v>755</v>
      </c>
      <c r="D1368" s="0" t="s">
        <v>758</v>
      </c>
      <c r="E1368" s="0" t="n">
        <v>14.86</v>
      </c>
    </row>
    <row r="1369" customFormat="false" ht="15" hidden="false" customHeight="false" outlineLevel="0" collapsed="false">
      <c r="A1369" s="0" t="n">
        <v>39863</v>
      </c>
      <c r="B1369" s="0" t="s">
        <v>2129</v>
      </c>
      <c r="C1369" s="0" t="s">
        <v>755</v>
      </c>
      <c r="D1369" s="0" t="s">
        <v>758</v>
      </c>
      <c r="E1369" s="0" t="n">
        <v>15.06</v>
      </c>
    </row>
    <row r="1370" customFormat="false" ht="15" hidden="false" customHeight="false" outlineLevel="0" collapsed="false">
      <c r="A1370" s="0" t="n">
        <v>39864</v>
      </c>
      <c r="B1370" s="0" t="s">
        <v>2130</v>
      </c>
      <c r="C1370" s="0" t="s">
        <v>755</v>
      </c>
      <c r="D1370" s="0" t="s">
        <v>758</v>
      </c>
      <c r="E1370" s="0" t="n">
        <v>18.69</v>
      </c>
    </row>
    <row r="1371" customFormat="false" ht="15" hidden="false" customHeight="false" outlineLevel="0" collapsed="false">
      <c r="A1371" s="0" t="n">
        <v>39865</v>
      </c>
      <c r="B1371" s="0" t="s">
        <v>2131</v>
      </c>
      <c r="C1371" s="0" t="s">
        <v>755</v>
      </c>
      <c r="D1371" s="0" t="s">
        <v>758</v>
      </c>
      <c r="E1371" s="0" t="n">
        <v>26.35</v>
      </c>
    </row>
    <row r="1372" customFormat="false" ht="15" hidden="false" customHeight="false" outlineLevel="0" collapsed="false">
      <c r="A1372" s="0" t="n">
        <v>2517</v>
      </c>
      <c r="B1372" s="0" t="s">
        <v>2132</v>
      </c>
      <c r="C1372" s="0" t="s">
        <v>755</v>
      </c>
      <c r="D1372" s="0" t="s">
        <v>756</v>
      </c>
      <c r="E1372" s="0" t="n">
        <v>19.97</v>
      </c>
    </row>
    <row r="1373" customFormat="false" ht="15" hidden="false" customHeight="false" outlineLevel="0" collapsed="false">
      <c r="A1373" s="0" t="n">
        <v>2522</v>
      </c>
      <c r="B1373" s="0" t="s">
        <v>2133</v>
      </c>
      <c r="C1373" s="0" t="s">
        <v>755</v>
      </c>
      <c r="D1373" s="0" t="s">
        <v>756</v>
      </c>
      <c r="E1373" s="0" t="n">
        <v>12.9</v>
      </c>
    </row>
    <row r="1374" customFormat="false" ht="15" hidden="false" customHeight="false" outlineLevel="0" collapsed="false">
      <c r="A1374" s="0" t="n">
        <v>2548</v>
      </c>
      <c r="B1374" s="0" t="s">
        <v>2134</v>
      </c>
      <c r="C1374" s="0" t="s">
        <v>755</v>
      </c>
      <c r="D1374" s="0" t="s">
        <v>756</v>
      </c>
      <c r="E1374" s="0" t="n">
        <v>7.93</v>
      </c>
    </row>
    <row r="1375" customFormat="false" ht="15" hidden="false" customHeight="false" outlineLevel="0" collapsed="false">
      <c r="A1375" s="0" t="n">
        <v>2516</v>
      </c>
      <c r="B1375" s="0" t="s">
        <v>2135</v>
      </c>
      <c r="C1375" s="0" t="s">
        <v>755</v>
      </c>
      <c r="D1375" s="0" t="s">
        <v>756</v>
      </c>
      <c r="E1375" s="0" t="n">
        <v>10.36</v>
      </c>
    </row>
    <row r="1376" customFormat="false" ht="15" hidden="false" customHeight="false" outlineLevel="0" collapsed="false">
      <c r="A1376" s="0" t="n">
        <v>2518</v>
      </c>
      <c r="B1376" s="0" t="s">
        <v>2136</v>
      </c>
      <c r="C1376" s="0" t="s">
        <v>755</v>
      </c>
      <c r="D1376" s="0" t="s">
        <v>756</v>
      </c>
      <c r="E1376" s="0" t="n">
        <v>95.05</v>
      </c>
    </row>
    <row r="1377" customFormat="false" ht="15" hidden="false" customHeight="false" outlineLevel="0" collapsed="false">
      <c r="A1377" s="0" t="n">
        <v>2521</v>
      </c>
      <c r="B1377" s="0" t="s">
        <v>2137</v>
      </c>
      <c r="C1377" s="0" t="s">
        <v>755</v>
      </c>
      <c r="D1377" s="0" t="s">
        <v>756</v>
      </c>
      <c r="E1377" s="0" t="n">
        <v>40.46</v>
      </c>
    </row>
    <row r="1378" customFormat="false" ht="15" hidden="false" customHeight="false" outlineLevel="0" collapsed="false">
      <c r="A1378" s="0" t="n">
        <v>2515</v>
      </c>
      <c r="B1378" s="0" t="s">
        <v>2138</v>
      </c>
      <c r="C1378" s="0" t="s">
        <v>755</v>
      </c>
      <c r="D1378" s="0" t="s">
        <v>756</v>
      </c>
      <c r="E1378" s="0" t="n">
        <v>8.62</v>
      </c>
    </row>
    <row r="1379" customFormat="false" ht="15" hidden="false" customHeight="false" outlineLevel="0" collapsed="false">
      <c r="A1379" s="0" t="n">
        <v>2519</v>
      </c>
      <c r="B1379" s="0" t="s">
        <v>2139</v>
      </c>
      <c r="C1379" s="0" t="s">
        <v>755</v>
      </c>
      <c r="D1379" s="0" t="s">
        <v>756</v>
      </c>
      <c r="E1379" s="0" t="n">
        <v>114.61</v>
      </c>
    </row>
    <row r="1380" customFormat="false" ht="15" hidden="false" customHeight="false" outlineLevel="0" collapsed="false">
      <c r="A1380" s="0" t="n">
        <v>2520</v>
      </c>
      <c r="B1380" s="0" t="s">
        <v>2140</v>
      </c>
      <c r="C1380" s="0" t="s">
        <v>755</v>
      </c>
      <c r="D1380" s="0" t="s">
        <v>756</v>
      </c>
      <c r="E1380" s="0" t="n">
        <v>210.95</v>
      </c>
    </row>
    <row r="1381" customFormat="false" ht="15" hidden="false" customHeight="false" outlineLevel="0" collapsed="false">
      <c r="A1381" s="0" t="n">
        <v>1602</v>
      </c>
      <c r="B1381" s="0" t="s">
        <v>2141</v>
      </c>
      <c r="C1381" s="0" t="s">
        <v>755</v>
      </c>
      <c r="D1381" s="0" t="s">
        <v>756</v>
      </c>
      <c r="E1381" s="0" t="n">
        <v>47.21</v>
      </c>
    </row>
    <row r="1382" customFormat="false" ht="15" hidden="false" customHeight="false" outlineLevel="0" collapsed="false">
      <c r="A1382" s="0" t="n">
        <v>1601</v>
      </c>
      <c r="B1382" s="0" t="s">
        <v>2142</v>
      </c>
      <c r="C1382" s="0" t="s">
        <v>755</v>
      </c>
      <c r="D1382" s="0" t="s">
        <v>756</v>
      </c>
      <c r="E1382" s="0" t="n">
        <v>42.08</v>
      </c>
    </row>
    <row r="1383" customFormat="false" ht="15" hidden="false" customHeight="false" outlineLevel="0" collapsed="false">
      <c r="A1383" s="0" t="n">
        <v>1598</v>
      </c>
      <c r="B1383" s="0" t="s">
        <v>2143</v>
      </c>
      <c r="C1383" s="0" t="s">
        <v>755</v>
      </c>
      <c r="D1383" s="0" t="s">
        <v>756</v>
      </c>
      <c r="E1383" s="0" t="n">
        <v>12.45</v>
      </c>
    </row>
    <row r="1384" customFormat="false" ht="15" hidden="false" customHeight="false" outlineLevel="0" collapsed="false">
      <c r="A1384" s="0" t="n">
        <v>1600</v>
      </c>
      <c r="B1384" s="0" t="s">
        <v>2144</v>
      </c>
      <c r="C1384" s="0" t="s">
        <v>755</v>
      </c>
      <c r="D1384" s="0" t="s">
        <v>756</v>
      </c>
      <c r="E1384" s="0" t="n">
        <v>18.38</v>
      </c>
    </row>
    <row r="1385" customFormat="false" ht="15" hidden="false" customHeight="false" outlineLevel="0" collapsed="false">
      <c r="A1385" s="0" t="n">
        <v>1603</v>
      </c>
      <c r="B1385" s="0" t="s">
        <v>2145</v>
      </c>
      <c r="C1385" s="0" t="s">
        <v>755</v>
      </c>
      <c r="D1385" s="0" t="s">
        <v>756</v>
      </c>
      <c r="E1385" s="0" t="n">
        <v>71.28</v>
      </c>
    </row>
    <row r="1386" customFormat="false" ht="15" hidden="false" customHeight="false" outlineLevel="0" collapsed="false">
      <c r="A1386" s="0" t="n">
        <v>1599</v>
      </c>
      <c r="B1386" s="0" t="s">
        <v>2146</v>
      </c>
      <c r="C1386" s="0" t="s">
        <v>755</v>
      </c>
      <c r="D1386" s="0" t="s">
        <v>756</v>
      </c>
      <c r="E1386" s="0" t="n">
        <v>14.45</v>
      </c>
    </row>
    <row r="1387" customFormat="false" ht="15" hidden="false" customHeight="false" outlineLevel="0" collapsed="false">
      <c r="A1387" s="0" t="n">
        <v>1597</v>
      </c>
      <c r="B1387" s="0" t="s">
        <v>2147</v>
      </c>
      <c r="C1387" s="0" t="s">
        <v>755</v>
      </c>
      <c r="D1387" s="0" t="s">
        <v>756</v>
      </c>
      <c r="E1387" s="0" t="n">
        <v>11.71</v>
      </c>
    </row>
    <row r="1388" customFormat="false" ht="15" hidden="false" customHeight="false" outlineLevel="0" collapsed="false">
      <c r="A1388" s="0" t="n">
        <v>39602</v>
      </c>
      <c r="B1388" s="0" t="s">
        <v>2148</v>
      </c>
      <c r="C1388" s="0" t="s">
        <v>755</v>
      </c>
      <c r="D1388" s="0" t="s">
        <v>756</v>
      </c>
      <c r="E1388" s="0" t="n">
        <v>1.72</v>
      </c>
    </row>
    <row r="1389" customFormat="false" ht="15" hidden="false" customHeight="false" outlineLevel="0" collapsed="false">
      <c r="A1389" s="0" t="n">
        <v>39603</v>
      </c>
      <c r="B1389" s="0" t="s">
        <v>2149</v>
      </c>
      <c r="C1389" s="0" t="s">
        <v>755</v>
      </c>
      <c r="D1389" s="0" t="s">
        <v>756</v>
      </c>
      <c r="E1389" s="0" t="n">
        <v>3.66</v>
      </c>
    </row>
    <row r="1390" customFormat="false" ht="15" hidden="false" customHeight="false" outlineLevel="0" collapsed="false">
      <c r="A1390" s="0" t="n">
        <v>11821</v>
      </c>
      <c r="B1390" s="0" t="s">
        <v>2150</v>
      </c>
      <c r="C1390" s="0" t="s">
        <v>755</v>
      </c>
      <c r="D1390" s="0" t="s">
        <v>756</v>
      </c>
      <c r="E1390" s="0" t="n">
        <v>9.61</v>
      </c>
    </row>
    <row r="1391" customFormat="false" ht="15" hidden="false" customHeight="false" outlineLevel="0" collapsed="false">
      <c r="A1391" s="0" t="n">
        <v>1562</v>
      </c>
      <c r="B1391" s="0" t="s">
        <v>2151</v>
      </c>
      <c r="C1391" s="0" t="s">
        <v>755</v>
      </c>
      <c r="D1391" s="0" t="s">
        <v>756</v>
      </c>
      <c r="E1391" s="0" t="n">
        <v>15.75</v>
      </c>
    </row>
    <row r="1392" customFormat="false" ht="15" hidden="false" customHeight="false" outlineLevel="0" collapsed="false">
      <c r="A1392" s="0" t="n">
        <v>1563</v>
      </c>
      <c r="B1392" s="0" t="s">
        <v>2152</v>
      </c>
      <c r="C1392" s="0" t="s">
        <v>755</v>
      </c>
      <c r="D1392" s="0" t="s">
        <v>756</v>
      </c>
      <c r="E1392" s="0" t="n">
        <v>21.13</v>
      </c>
    </row>
    <row r="1393" customFormat="false" ht="15" hidden="false" customHeight="false" outlineLevel="0" collapsed="false">
      <c r="A1393" s="0" t="n">
        <v>11856</v>
      </c>
      <c r="B1393" s="0" t="s">
        <v>2153</v>
      </c>
      <c r="C1393" s="0" t="s">
        <v>755</v>
      </c>
      <c r="D1393" s="0" t="s">
        <v>763</v>
      </c>
      <c r="E1393" s="0" t="n">
        <v>6.3</v>
      </c>
    </row>
    <row r="1394" customFormat="false" ht="15" hidden="false" customHeight="false" outlineLevel="0" collapsed="false">
      <c r="A1394" s="0" t="n">
        <v>11857</v>
      </c>
      <c r="B1394" s="0" t="s">
        <v>2154</v>
      </c>
      <c r="C1394" s="0" t="s">
        <v>755</v>
      </c>
      <c r="D1394" s="0" t="s">
        <v>756</v>
      </c>
      <c r="E1394" s="0" t="n">
        <v>33.15</v>
      </c>
    </row>
    <row r="1395" customFormat="false" ht="15" hidden="false" customHeight="false" outlineLevel="0" collapsed="false">
      <c r="A1395" s="0" t="n">
        <v>11858</v>
      </c>
      <c r="B1395" s="0" t="s">
        <v>2155</v>
      </c>
      <c r="C1395" s="0" t="s">
        <v>755</v>
      </c>
      <c r="D1395" s="0" t="s">
        <v>756</v>
      </c>
      <c r="E1395" s="0" t="n">
        <v>41.15</v>
      </c>
    </row>
    <row r="1396" customFormat="false" ht="15" hidden="false" customHeight="false" outlineLevel="0" collapsed="false">
      <c r="A1396" s="0" t="n">
        <v>1539</v>
      </c>
      <c r="B1396" s="0" t="s">
        <v>2156</v>
      </c>
      <c r="C1396" s="0" t="s">
        <v>755</v>
      </c>
      <c r="D1396" s="0" t="s">
        <v>756</v>
      </c>
      <c r="E1396" s="0" t="n">
        <v>7.4</v>
      </c>
    </row>
    <row r="1397" customFormat="false" ht="15" hidden="false" customHeight="false" outlineLevel="0" collapsed="false">
      <c r="A1397" s="0" t="n">
        <v>11859</v>
      </c>
      <c r="B1397" s="0" t="s">
        <v>2157</v>
      </c>
      <c r="C1397" s="0" t="s">
        <v>755</v>
      </c>
      <c r="D1397" s="0" t="s">
        <v>756</v>
      </c>
      <c r="E1397" s="0" t="n">
        <v>55.99</v>
      </c>
    </row>
    <row r="1398" customFormat="false" ht="15" hidden="false" customHeight="false" outlineLevel="0" collapsed="false">
      <c r="A1398" s="0" t="n">
        <v>1550</v>
      </c>
      <c r="B1398" s="0" t="s">
        <v>2158</v>
      </c>
      <c r="C1398" s="0" t="s">
        <v>755</v>
      </c>
      <c r="D1398" s="0" t="s">
        <v>756</v>
      </c>
      <c r="E1398" s="0" t="n">
        <v>7.81</v>
      </c>
    </row>
    <row r="1399" customFormat="false" ht="15" hidden="false" customHeight="false" outlineLevel="0" collapsed="false">
      <c r="A1399" s="0" t="n">
        <v>11854</v>
      </c>
      <c r="B1399" s="0" t="s">
        <v>2159</v>
      </c>
      <c r="C1399" s="0" t="s">
        <v>755</v>
      </c>
      <c r="D1399" s="0" t="s">
        <v>756</v>
      </c>
      <c r="E1399" s="0" t="n">
        <v>9.76</v>
      </c>
    </row>
    <row r="1400" customFormat="false" ht="15" hidden="false" customHeight="false" outlineLevel="0" collapsed="false">
      <c r="A1400" s="0" t="n">
        <v>11862</v>
      </c>
      <c r="B1400" s="0" t="s">
        <v>2160</v>
      </c>
      <c r="C1400" s="0" t="s">
        <v>755</v>
      </c>
      <c r="D1400" s="0" t="s">
        <v>756</v>
      </c>
      <c r="E1400" s="0" t="n">
        <v>13.69</v>
      </c>
    </row>
    <row r="1401" customFormat="false" ht="15" hidden="false" customHeight="false" outlineLevel="0" collapsed="false">
      <c r="A1401" s="0" t="n">
        <v>11863</v>
      </c>
      <c r="B1401" s="0" t="s">
        <v>2161</v>
      </c>
      <c r="C1401" s="0" t="s">
        <v>755</v>
      </c>
      <c r="D1401" s="0" t="s">
        <v>756</v>
      </c>
      <c r="E1401" s="0" t="n">
        <v>5.53</v>
      </c>
    </row>
    <row r="1402" customFormat="false" ht="15" hidden="false" customHeight="false" outlineLevel="0" collapsed="false">
      <c r="A1402" s="0" t="n">
        <v>11855</v>
      </c>
      <c r="B1402" s="0" t="s">
        <v>2162</v>
      </c>
      <c r="C1402" s="0" t="s">
        <v>755</v>
      </c>
      <c r="D1402" s="0" t="s">
        <v>756</v>
      </c>
      <c r="E1402" s="0" t="n">
        <v>20.43</v>
      </c>
    </row>
    <row r="1403" customFormat="false" ht="15" hidden="false" customHeight="false" outlineLevel="0" collapsed="false">
      <c r="A1403" s="0" t="n">
        <v>11864</v>
      </c>
      <c r="B1403" s="0" t="s">
        <v>2163</v>
      </c>
      <c r="C1403" s="0" t="s">
        <v>755</v>
      </c>
      <c r="D1403" s="0" t="s">
        <v>756</v>
      </c>
      <c r="E1403" s="0" t="n">
        <v>30.89</v>
      </c>
    </row>
    <row r="1404" customFormat="false" ht="15" hidden="false" customHeight="false" outlineLevel="0" collapsed="false">
      <c r="A1404" s="0" t="n">
        <v>2527</v>
      </c>
      <c r="B1404" s="0" t="s">
        <v>2164</v>
      </c>
      <c r="C1404" s="0" t="s">
        <v>755</v>
      </c>
      <c r="D1404" s="0" t="s">
        <v>756</v>
      </c>
      <c r="E1404" s="0" t="n">
        <v>7.14</v>
      </c>
    </row>
    <row r="1405" customFormat="false" ht="15" hidden="false" customHeight="false" outlineLevel="0" collapsed="false">
      <c r="A1405" s="0" t="n">
        <v>2526</v>
      </c>
      <c r="B1405" s="0" t="s">
        <v>2165</v>
      </c>
      <c r="C1405" s="0" t="s">
        <v>755</v>
      </c>
      <c r="D1405" s="0" t="s">
        <v>756</v>
      </c>
      <c r="E1405" s="0" t="n">
        <v>4.58</v>
      </c>
    </row>
    <row r="1406" customFormat="false" ht="15" hidden="false" customHeight="false" outlineLevel="0" collapsed="false">
      <c r="A1406" s="0" t="n">
        <v>2487</v>
      </c>
      <c r="B1406" s="0" t="s">
        <v>2166</v>
      </c>
      <c r="C1406" s="0" t="s">
        <v>755</v>
      </c>
      <c r="D1406" s="0" t="s">
        <v>756</v>
      </c>
      <c r="E1406" s="0" t="n">
        <v>1.56</v>
      </c>
    </row>
    <row r="1407" customFormat="false" ht="15" hidden="false" customHeight="false" outlineLevel="0" collapsed="false">
      <c r="A1407" s="0" t="n">
        <v>2483</v>
      </c>
      <c r="B1407" s="0" t="s">
        <v>2167</v>
      </c>
      <c r="C1407" s="0" t="s">
        <v>755</v>
      </c>
      <c r="D1407" s="0" t="s">
        <v>756</v>
      </c>
      <c r="E1407" s="0" t="n">
        <v>3.26</v>
      </c>
    </row>
    <row r="1408" customFormat="false" ht="15" hidden="false" customHeight="false" outlineLevel="0" collapsed="false">
      <c r="A1408" s="0" t="n">
        <v>2528</v>
      </c>
      <c r="B1408" s="0" t="s">
        <v>2168</v>
      </c>
      <c r="C1408" s="0" t="s">
        <v>755</v>
      </c>
      <c r="D1408" s="0" t="s">
        <v>756</v>
      </c>
      <c r="E1408" s="0" t="n">
        <v>17.98</v>
      </c>
    </row>
    <row r="1409" customFormat="false" ht="15" hidden="false" customHeight="false" outlineLevel="0" collapsed="false">
      <c r="A1409" s="0" t="n">
        <v>2489</v>
      </c>
      <c r="B1409" s="0" t="s">
        <v>2169</v>
      </c>
      <c r="C1409" s="0" t="s">
        <v>755</v>
      </c>
      <c r="D1409" s="0" t="s">
        <v>756</v>
      </c>
      <c r="E1409" s="0" t="n">
        <v>7.92</v>
      </c>
    </row>
    <row r="1410" customFormat="false" ht="15" hidden="false" customHeight="false" outlineLevel="0" collapsed="false">
      <c r="A1410" s="0" t="n">
        <v>2488</v>
      </c>
      <c r="B1410" s="0" t="s">
        <v>2170</v>
      </c>
      <c r="C1410" s="0" t="s">
        <v>755</v>
      </c>
      <c r="D1410" s="0" t="s">
        <v>756</v>
      </c>
      <c r="E1410" s="0" t="n">
        <v>1.83</v>
      </c>
    </row>
    <row r="1411" customFormat="false" ht="15" hidden="false" customHeight="false" outlineLevel="0" collapsed="false">
      <c r="A1411" s="0" t="n">
        <v>2484</v>
      </c>
      <c r="B1411" s="0" t="s">
        <v>2171</v>
      </c>
      <c r="C1411" s="0" t="s">
        <v>755</v>
      </c>
      <c r="D1411" s="0" t="s">
        <v>756</v>
      </c>
      <c r="E1411" s="0" t="n">
        <v>26.12</v>
      </c>
    </row>
    <row r="1412" customFormat="false" ht="15" hidden="false" customHeight="false" outlineLevel="0" collapsed="false">
      <c r="A1412" s="0" t="n">
        <v>2485</v>
      </c>
      <c r="B1412" s="0" t="s">
        <v>2172</v>
      </c>
      <c r="C1412" s="0" t="s">
        <v>755</v>
      </c>
      <c r="D1412" s="0" t="s">
        <v>756</v>
      </c>
      <c r="E1412" s="0" t="n">
        <v>40.94</v>
      </c>
    </row>
    <row r="1413" customFormat="false" ht="15" hidden="false" customHeight="false" outlineLevel="0" collapsed="false">
      <c r="A1413" s="0" t="n">
        <v>38005</v>
      </c>
      <c r="B1413" s="0" t="s">
        <v>2173</v>
      </c>
      <c r="C1413" s="0" t="s">
        <v>755</v>
      </c>
      <c r="D1413" s="0" t="s">
        <v>758</v>
      </c>
      <c r="E1413" s="0" t="n">
        <v>16.98</v>
      </c>
    </row>
    <row r="1414" customFormat="false" ht="15" hidden="false" customHeight="false" outlineLevel="0" collapsed="false">
      <c r="A1414" s="0" t="n">
        <v>38006</v>
      </c>
      <c r="B1414" s="0" t="s">
        <v>2174</v>
      </c>
      <c r="C1414" s="0" t="s">
        <v>755</v>
      </c>
      <c r="D1414" s="0" t="s">
        <v>758</v>
      </c>
      <c r="E1414" s="0" t="n">
        <v>20.84</v>
      </c>
    </row>
    <row r="1415" customFormat="false" ht="15" hidden="false" customHeight="false" outlineLevel="0" collapsed="false">
      <c r="A1415" s="0" t="n">
        <v>38428</v>
      </c>
      <c r="B1415" s="0" t="s">
        <v>2175</v>
      </c>
      <c r="C1415" s="0" t="s">
        <v>755</v>
      </c>
      <c r="D1415" s="0" t="s">
        <v>758</v>
      </c>
      <c r="E1415" s="0" t="n">
        <v>19.52</v>
      </c>
    </row>
    <row r="1416" customFormat="false" ht="15" hidden="false" customHeight="false" outlineLevel="0" collapsed="false">
      <c r="A1416" s="0" t="n">
        <v>38007</v>
      </c>
      <c r="B1416" s="0" t="s">
        <v>2176</v>
      </c>
      <c r="C1416" s="0" t="s">
        <v>755</v>
      </c>
      <c r="D1416" s="0" t="s">
        <v>758</v>
      </c>
      <c r="E1416" s="0" t="n">
        <v>31.89</v>
      </c>
    </row>
    <row r="1417" customFormat="false" ht="15" hidden="false" customHeight="false" outlineLevel="0" collapsed="false">
      <c r="A1417" s="0" t="n">
        <v>38008</v>
      </c>
      <c r="B1417" s="0" t="s">
        <v>2177</v>
      </c>
      <c r="C1417" s="0" t="s">
        <v>755</v>
      </c>
      <c r="D1417" s="0" t="s">
        <v>758</v>
      </c>
      <c r="E1417" s="0" t="n">
        <v>128.45</v>
      </c>
    </row>
    <row r="1418" customFormat="false" ht="15" hidden="false" customHeight="false" outlineLevel="0" collapsed="false">
      <c r="A1418" s="0" t="n">
        <v>38009</v>
      </c>
      <c r="B1418" s="0" t="s">
        <v>2178</v>
      </c>
      <c r="C1418" s="0" t="s">
        <v>755</v>
      </c>
      <c r="D1418" s="0" t="s">
        <v>758</v>
      </c>
      <c r="E1418" s="0" t="n">
        <v>156.98</v>
      </c>
    </row>
    <row r="1419" customFormat="false" ht="15" hidden="false" customHeight="false" outlineLevel="0" collapsed="false">
      <c r="A1419" s="0" t="n">
        <v>39279</v>
      </c>
      <c r="B1419" s="0" t="s">
        <v>2179</v>
      </c>
      <c r="C1419" s="0" t="s">
        <v>755</v>
      </c>
      <c r="D1419" s="0" t="s">
        <v>758</v>
      </c>
      <c r="E1419" s="0" t="n">
        <v>11.03</v>
      </c>
    </row>
    <row r="1420" customFormat="false" ht="15" hidden="false" customHeight="false" outlineLevel="0" collapsed="false">
      <c r="A1420" s="0" t="n">
        <v>38845</v>
      </c>
      <c r="B1420" s="0" t="s">
        <v>2180</v>
      </c>
      <c r="C1420" s="0" t="s">
        <v>755</v>
      </c>
      <c r="D1420" s="0" t="s">
        <v>758</v>
      </c>
      <c r="E1420" s="0" t="n">
        <v>15.96</v>
      </c>
    </row>
    <row r="1421" customFormat="false" ht="15" hidden="false" customHeight="false" outlineLevel="0" collapsed="false">
      <c r="A1421" s="0" t="n">
        <v>39280</v>
      </c>
      <c r="B1421" s="0" t="s">
        <v>2181</v>
      </c>
      <c r="C1421" s="0" t="s">
        <v>755</v>
      </c>
      <c r="D1421" s="0" t="s">
        <v>758</v>
      </c>
      <c r="E1421" s="0" t="n">
        <v>14.3</v>
      </c>
    </row>
    <row r="1422" customFormat="false" ht="15" hidden="false" customHeight="false" outlineLevel="0" collapsed="false">
      <c r="A1422" s="0" t="n">
        <v>39281</v>
      </c>
      <c r="B1422" s="0" t="s">
        <v>2182</v>
      </c>
      <c r="C1422" s="0" t="s">
        <v>755</v>
      </c>
      <c r="D1422" s="0" t="s">
        <v>758</v>
      </c>
      <c r="E1422" s="0" t="n">
        <v>18.83</v>
      </c>
    </row>
    <row r="1423" customFormat="false" ht="15" hidden="false" customHeight="false" outlineLevel="0" collapsed="false">
      <c r="A1423" s="0" t="n">
        <v>38849</v>
      </c>
      <c r="B1423" s="0" t="s">
        <v>2183</v>
      </c>
      <c r="C1423" s="0" t="s">
        <v>755</v>
      </c>
      <c r="D1423" s="0" t="s">
        <v>758</v>
      </c>
      <c r="E1423" s="0" t="n">
        <v>16.13</v>
      </c>
    </row>
    <row r="1424" customFormat="false" ht="15" hidden="false" customHeight="false" outlineLevel="0" collapsed="false">
      <c r="A1424" s="0" t="n">
        <v>39282</v>
      </c>
      <c r="B1424" s="0" t="s">
        <v>2184</v>
      </c>
      <c r="C1424" s="0" t="s">
        <v>755</v>
      </c>
      <c r="D1424" s="0" t="s">
        <v>758</v>
      </c>
      <c r="E1424" s="0" t="n">
        <v>19.28</v>
      </c>
    </row>
    <row r="1425" customFormat="false" ht="15" hidden="false" customHeight="false" outlineLevel="0" collapsed="false">
      <c r="A1425" s="0" t="n">
        <v>38852</v>
      </c>
      <c r="B1425" s="0" t="s">
        <v>2185</v>
      </c>
      <c r="C1425" s="0" t="s">
        <v>755</v>
      </c>
      <c r="D1425" s="0" t="s">
        <v>758</v>
      </c>
      <c r="E1425" s="0" t="n">
        <v>26.23</v>
      </c>
    </row>
    <row r="1426" customFormat="false" ht="15" hidden="false" customHeight="false" outlineLevel="0" collapsed="false">
      <c r="A1426" s="0" t="n">
        <v>38844</v>
      </c>
      <c r="B1426" s="0" t="s">
        <v>2186</v>
      </c>
      <c r="C1426" s="0" t="s">
        <v>755</v>
      </c>
      <c r="D1426" s="0" t="s">
        <v>758</v>
      </c>
      <c r="E1426" s="0" t="n">
        <v>8.06</v>
      </c>
    </row>
    <row r="1427" customFormat="false" ht="15" hidden="false" customHeight="false" outlineLevel="0" collapsed="false">
      <c r="A1427" s="0" t="n">
        <v>38846</v>
      </c>
      <c r="B1427" s="0" t="s">
        <v>2187</v>
      </c>
      <c r="C1427" s="0" t="s">
        <v>755</v>
      </c>
      <c r="D1427" s="0" t="s">
        <v>758</v>
      </c>
      <c r="E1427" s="0" t="n">
        <v>8.81</v>
      </c>
    </row>
    <row r="1428" customFormat="false" ht="15" hidden="false" customHeight="false" outlineLevel="0" collapsed="false">
      <c r="A1428" s="0" t="n">
        <v>38847</v>
      </c>
      <c r="B1428" s="0" t="s">
        <v>2188</v>
      </c>
      <c r="C1428" s="0" t="s">
        <v>755</v>
      </c>
      <c r="D1428" s="0" t="s">
        <v>758</v>
      </c>
      <c r="E1428" s="0" t="n">
        <v>10.84</v>
      </c>
    </row>
    <row r="1429" customFormat="false" ht="15" hidden="false" customHeight="false" outlineLevel="0" collapsed="false">
      <c r="A1429" s="0" t="n">
        <v>38850</v>
      </c>
      <c r="B1429" s="0" t="s">
        <v>2189</v>
      </c>
      <c r="C1429" s="0" t="s">
        <v>755</v>
      </c>
      <c r="D1429" s="0" t="s">
        <v>758</v>
      </c>
      <c r="E1429" s="0" t="n">
        <v>15.07</v>
      </c>
    </row>
    <row r="1430" customFormat="false" ht="15" hidden="false" customHeight="false" outlineLevel="0" collapsed="false">
      <c r="A1430" s="0" t="n">
        <v>38848</v>
      </c>
      <c r="B1430" s="0" t="s">
        <v>2190</v>
      </c>
      <c r="C1430" s="0" t="s">
        <v>755</v>
      </c>
      <c r="D1430" s="0" t="s">
        <v>758</v>
      </c>
      <c r="E1430" s="0" t="n">
        <v>12.61</v>
      </c>
    </row>
    <row r="1431" customFormat="false" ht="15" hidden="false" customHeight="false" outlineLevel="0" collapsed="false">
      <c r="A1431" s="0" t="n">
        <v>38851</v>
      </c>
      <c r="B1431" s="0" t="s">
        <v>2191</v>
      </c>
      <c r="C1431" s="0" t="s">
        <v>755</v>
      </c>
      <c r="D1431" s="0" t="s">
        <v>758</v>
      </c>
      <c r="E1431" s="0" t="n">
        <v>22.92</v>
      </c>
    </row>
    <row r="1432" customFormat="false" ht="15" hidden="false" customHeight="false" outlineLevel="0" collapsed="false">
      <c r="A1432" s="0" t="n">
        <v>38860</v>
      </c>
      <c r="B1432" s="0" t="s">
        <v>2192</v>
      </c>
      <c r="C1432" s="0" t="s">
        <v>755</v>
      </c>
      <c r="D1432" s="0" t="s">
        <v>758</v>
      </c>
      <c r="E1432" s="0" t="n">
        <v>6.47</v>
      </c>
    </row>
    <row r="1433" customFormat="false" ht="15" hidden="false" customHeight="false" outlineLevel="0" collapsed="false">
      <c r="A1433" s="0" t="n">
        <v>38861</v>
      </c>
      <c r="B1433" s="0" t="s">
        <v>2193</v>
      </c>
      <c r="C1433" s="0" t="s">
        <v>755</v>
      </c>
      <c r="D1433" s="0" t="s">
        <v>758</v>
      </c>
      <c r="E1433" s="0" t="n">
        <v>8.72</v>
      </c>
    </row>
    <row r="1434" customFormat="false" ht="15" hidden="false" customHeight="false" outlineLevel="0" collapsed="false">
      <c r="A1434" s="0" t="n">
        <v>38862</v>
      </c>
      <c r="B1434" s="0" t="s">
        <v>2194</v>
      </c>
      <c r="C1434" s="0" t="s">
        <v>755</v>
      </c>
      <c r="D1434" s="0" t="s">
        <v>758</v>
      </c>
      <c r="E1434" s="0" t="n">
        <v>7.35</v>
      </c>
    </row>
    <row r="1435" customFormat="false" ht="15" hidden="false" customHeight="false" outlineLevel="0" collapsed="false">
      <c r="A1435" s="0" t="n">
        <v>38863</v>
      </c>
      <c r="B1435" s="0" t="s">
        <v>2195</v>
      </c>
      <c r="C1435" s="0" t="s">
        <v>755</v>
      </c>
      <c r="D1435" s="0" t="s">
        <v>758</v>
      </c>
      <c r="E1435" s="0" t="n">
        <v>8.44</v>
      </c>
    </row>
    <row r="1436" customFormat="false" ht="15" hidden="false" customHeight="false" outlineLevel="0" collapsed="false">
      <c r="A1436" s="0" t="n">
        <v>38865</v>
      </c>
      <c r="B1436" s="0" t="s">
        <v>2196</v>
      </c>
      <c r="C1436" s="0" t="s">
        <v>755</v>
      </c>
      <c r="D1436" s="0" t="s">
        <v>758</v>
      </c>
      <c r="E1436" s="0" t="n">
        <v>11.46</v>
      </c>
    </row>
    <row r="1437" customFormat="false" ht="15" hidden="false" customHeight="false" outlineLevel="0" collapsed="false">
      <c r="A1437" s="0" t="n">
        <v>38864</v>
      </c>
      <c r="B1437" s="0" t="s">
        <v>2197</v>
      </c>
      <c r="C1437" s="0" t="s">
        <v>755</v>
      </c>
      <c r="D1437" s="0" t="s">
        <v>758</v>
      </c>
      <c r="E1437" s="0" t="n">
        <v>17.52</v>
      </c>
    </row>
    <row r="1438" customFormat="false" ht="15" hidden="false" customHeight="false" outlineLevel="0" collapsed="false">
      <c r="A1438" s="0" t="n">
        <v>38866</v>
      </c>
      <c r="B1438" s="0" t="s">
        <v>2198</v>
      </c>
      <c r="C1438" s="0" t="s">
        <v>755</v>
      </c>
      <c r="D1438" s="0" t="s">
        <v>758</v>
      </c>
      <c r="E1438" s="0" t="n">
        <v>12.33</v>
      </c>
    </row>
    <row r="1439" customFormat="false" ht="15" hidden="false" customHeight="false" outlineLevel="0" collapsed="false">
      <c r="A1439" s="0" t="n">
        <v>38868</v>
      </c>
      <c r="B1439" s="0" t="s">
        <v>2199</v>
      </c>
      <c r="C1439" s="0" t="s">
        <v>755</v>
      </c>
      <c r="D1439" s="0" t="s">
        <v>758</v>
      </c>
      <c r="E1439" s="0" t="n">
        <v>20.56</v>
      </c>
    </row>
    <row r="1440" customFormat="false" ht="15" hidden="false" customHeight="false" outlineLevel="0" collapsed="false">
      <c r="A1440" s="0" t="n">
        <v>38853</v>
      </c>
      <c r="B1440" s="0" t="s">
        <v>2200</v>
      </c>
      <c r="C1440" s="0" t="s">
        <v>755</v>
      </c>
      <c r="D1440" s="0" t="s">
        <v>758</v>
      </c>
      <c r="E1440" s="0" t="n">
        <v>6.64</v>
      </c>
    </row>
    <row r="1441" customFormat="false" ht="15" hidden="false" customHeight="false" outlineLevel="0" collapsed="false">
      <c r="A1441" s="0" t="n">
        <v>38854</v>
      </c>
      <c r="B1441" s="0" t="s">
        <v>2201</v>
      </c>
      <c r="C1441" s="0" t="s">
        <v>755</v>
      </c>
      <c r="D1441" s="0" t="s">
        <v>758</v>
      </c>
      <c r="E1441" s="0" t="n">
        <v>9.08</v>
      </c>
    </row>
    <row r="1442" customFormat="false" ht="15" hidden="false" customHeight="false" outlineLevel="0" collapsed="false">
      <c r="A1442" s="0" t="n">
        <v>38855</v>
      </c>
      <c r="B1442" s="0" t="s">
        <v>2202</v>
      </c>
      <c r="C1442" s="0" t="s">
        <v>755</v>
      </c>
      <c r="D1442" s="0" t="s">
        <v>758</v>
      </c>
      <c r="E1442" s="0" t="n">
        <v>6.73</v>
      </c>
    </row>
    <row r="1443" customFormat="false" ht="15" hidden="false" customHeight="false" outlineLevel="0" collapsed="false">
      <c r="A1443" s="0" t="n">
        <v>38856</v>
      </c>
      <c r="B1443" s="0" t="s">
        <v>2203</v>
      </c>
      <c r="C1443" s="0" t="s">
        <v>755</v>
      </c>
      <c r="D1443" s="0" t="s">
        <v>758</v>
      </c>
      <c r="E1443" s="0" t="n">
        <v>10.82</v>
      </c>
    </row>
    <row r="1444" customFormat="false" ht="15" hidden="false" customHeight="false" outlineLevel="0" collapsed="false">
      <c r="A1444" s="0" t="n">
        <v>38857</v>
      </c>
      <c r="B1444" s="0" t="s">
        <v>2204</v>
      </c>
      <c r="C1444" s="0" t="s">
        <v>755</v>
      </c>
      <c r="D1444" s="0" t="s">
        <v>758</v>
      </c>
      <c r="E1444" s="0" t="n">
        <v>14.31</v>
      </c>
    </row>
    <row r="1445" customFormat="false" ht="15" hidden="false" customHeight="false" outlineLevel="0" collapsed="false">
      <c r="A1445" s="0" t="n">
        <v>38858</v>
      </c>
      <c r="B1445" s="0" t="s">
        <v>2205</v>
      </c>
      <c r="C1445" s="0" t="s">
        <v>755</v>
      </c>
      <c r="D1445" s="0" t="s">
        <v>758</v>
      </c>
      <c r="E1445" s="0" t="n">
        <v>13.01</v>
      </c>
    </row>
    <row r="1446" customFormat="false" ht="15" hidden="false" customHeight="false" outlineLevel="0" collapsed="false">
      <c r="A1446" s="0" t="n">
        <v>38859</v>
      </c>
      <c r="B1446" s="0" t="s">
        <v>2206</v>
      </c>
      <c r="C1446" s="0" t="s">
        <v>755</v>
      </c>
      <c r="D1446" s="0" t="s">
        <v>758</v>
      </c>
      <c r="E1446" s="0" t="n">
        <v>21.07</v>
      </c>
    </row>
    <row r="1447" customFormat="false" ht="15" hidden="false" customHeight="false" outlineLevel="0" collapsed="false">
      <c r="A1447" s="0" t="n">
        <v>3104</v>
      </c>
      <c r="B1447" s="0" t="s">
        <v>2207</v>
      </c>
      <c r="C1447" s="0" t="s">
        <v>2208</v>
      </c>
      <c r="D1447" s="0" t="s">
        <v>756</v>
      </c>
      <c r="E1447" s="0" t="n">
        <v>184.39</v>
      </c>
    </row>
    <row r="1448" customFormat="false" ht="15" hidden="false" customHeight="false" outlineLevel="0" collapsed="false">
      <c r="A1448" s="0" t="n">
        <v>1607</v>
      </c>
      <c r="B1448" s="0" t="s">
        <v>2209</v>
      </c>
      <c r="C1448" s="0" t="s">
        <v>2208</v>
      </c>
      <c r="D1448" s="0" t="s">
        <v>756</v>
      </c>
      <c r="E1448" s="0" t="n">
        <v>0.29</v>
      </c>
    </row>
    <row r="1449" customFormat="false" ht="15" hidden="false" customHeight="false" outlineLevel="0" collapsed="false">
      <c r="A1449" s="0" t="n">
        <v>38169</v>
      </c>
      <c r="B1449" s="0" t="s">
        <v>2210</v>
      </c>
      <c r="C1449" s="0" t="s">
        <v>2208</v>
      </c>
      <c r="D1449" s="0" t="s">
        <v>756</v>
      </c>
      <c r="E1449" s="0" t="n">
        <v>74.26</v>
      </c>
    </row>
    <row r="1450" customFormat="false" ht="15" hidden="false" customHeight="false" outlineLevel="0" collapsed="false">
      <c r="A1450" s="0" t="n">
        <v>6142</v>
      </c>
      <c r="B1450" s="0" t="s">
        <v>2211</v>
      </c>
      <c r="C1450" s="0" t="s">
        <v>755</v>
      </c>
      <c r="D1450" s="0" t="s">
        <v>756</v>
      </c>
      <c r="E1450" s="0" t="n">
        <v>11.33</v>
      </c>
    </row>
    <row r="1451" customFormat="false" ht="15" hidden="false" customHeight="false" outlineLevel="0" collapsed="false">
      <c r="A1451" s="0" t="n">
        <v>11686</v>
      </c>
      <c r="B1451" s="0" t="s">
        <v>2212</v>
      </c>
      <c r="C1451" s="0" t="s">
        <v>755</v>
      </c>
      <c r="D1451" s="0" t="s">
        <v>756</v>
      </c>
      <c r="E1451" s="0" t="n">
        <v>15.73</v>
      </c>
    </row>
    <row r="1452" customFormat="false" ht="15" hidden="false" customHeight="false" outlineLevel="0" collapsed="false">
      <c r="A1452" s="0" t="n">
        <v>37598</v>
      </c>
      <c r="B1452" s="0" t="s">
        <v>2213</v>
      </c>
      <c r="C1452" s="0" t="s">
        <v>755</v>
      </c>
      <c r="D1452" s="0" t="s">
        <v>758</v>
      </c>
      <c r="E1452" s="0" t="n">
        <v>41.06</v>
      </c>
    </row>
    <row r="1453" customFormat="false" ht="15" hidden="false" customHeight="false" outlineLevel="0" collapsed="false">
      <c r="A1453" s="0" t="n">
        <v>25398</v>
      </c>
      <c r="B1453" s="0" t="s">
        <v>2214</v>
      </c>
      <c r="C1453" s="0" t="s">
        <v>755</v>
      </c>
      <c r="D1453" s="0" t="s">
        <v>758</v>
      </c>
      <c r="E1453" s="0" t="n">
        <v>4727.99</v>
      </c>
    </row>
    <row r="1454" customFormat="false" ht="15" hidden="false" customHeight="false" outlineLevel="0" collapsed="false">
      <c r="A1454" s="0" t="n">
        <v>25399</v>
      </c>
      <c r="B1454" s="0" t="s">
        <v>2215</v>
      </c>
      <c r="C1454" s="0" t="s">
        <v>755</v>
      </c>
      <c r="D1454" s="0" t="s">
        <v>758</v>
      </c>
      <c r="E1454" s="0" t="n">
        <v>2870.3</v>
      </c>
    </row>
    <row r="1455" customFormat="false" ht="15" hidden="false" customHeight="false" outlineLevel="0" collapsed="false">
      <c r="A1455" s="0" t="n">
        <v>43440</v>
      </c>
      <c r="B1455" s="0" t="s">
        <v>2216</v>
      </c>
      <c r="C1455" s="0" t="s">
        <v>755</v>
      </c>
      <c r="D1455" s="0" t="s">
        <v>756</v>
      </c>
      <c r="E1455" s="0" t="n">
        <v>294.26</v>
      </c>
    </row>
    <row r="1456" customFormat="false" ht="15" hidden="false" customHeight="false" outlineLevel="0" collapsed="false">
      <c r="A1456" s="0" t="n">
        <v>10667</v>
      </c>
      <c r="B1456" s="0" t="s">
        <v>2217</v>
      </c>
      <c r="C1456" s="0" t="s">
        <v>755</v>
      </c>
      <c r="D1456" s="0" t="s">
        <v>758</v>
      </c>
      <c r="E1456" s="0" t="n">
        <v>22500</v>
      </c>
    </row>
    <row r="1457" customFormat="false" ht="15" hidden="false" customHeight="false" outlineLevel="0" collapsed="false">
      <c r="A1457" s="0" t="n">
        <v>1613</v>
      </c>
      <c r="B1457" s="0" t="s">
        <v>2218</v>
      </c>
      <c r="C1457" s="0" t="s">
        <v>755</v>
      </c>
      <c r="D1457" s="0" t="s">
        <v>756</v>
      </c>
      <c r="E1457" s="0" t="n">
        <v>967.35</v>
      </c>
    </row>
    <row r="1458" customFormat="false" ht="15" hidden="false" customHeight="false" outlineLevel="0" collapsed="false">
      <c r="A1458" s="0" t="n">
        <v>1626</v>
      </c>
      <c r="B1458" s="0" t="s">
        <v>2219</v>
      </c>
      <c r="C1458" s="0" t="s">
        <v>755</v>
      </c>
      <c r="D1458" s="0" t="s">
        <v>756</v>
      </c>
      <c r="E1458" s="0" t="n">
        <v>1446.79</v>
      </c>
    </row>
    <row r="1459" customFormat="false" ht="15" hidden="false" customHeight="false" outlineLevel="0" collapsed="false">
      <c r="A1459" s="0" t="n">
        <v>1625</v>
      </c>
      <c r="B1459" s="0" t="s">
        <v>2220</v>
      </c>
      <c r="C1459" s="0" t="s">
        <v>755</v>
      </c>
      <c r="D1459" s="0" t="s">
        <v>756</v>
      </c>
      <c r="E1459" s="0" t="n">
        <v>101.05</v>
      </c>
    </row>
    <row r="1460" customFormat="false" ht="15" hidden="false" customHeight="false" outlineLevel="0" collapsed="false">
      <c r="A1460" s="0" t="n">
        <v>1622</v>
      </c>
      <c r="B1460" s="0" t="s">
        <v>2221</v>
      </c>
      <c r="C1460" s="0" t="s">
        <v>755</v>
      </c>
      <c r="D1460" s="0" t="s">
        <v>756</v>
      </c>
      <c r="E1460" s="0" t="n">
        <v>3264.81</v>
      </c>
    </row>
    <row r="1461" customFormat="false" ht="15" hidden="false" customHeight="false" outlineLevel="0" collapsed="false">
      <c r="A1461" s="0" t="n">
        <v>1620</v>
      </c>
      <c r="B1461" s="0" t="s">
        <v>2222</v>
      </c>
      <c r="C1461" s="0" t="s">
        <v>755</v>
      </c>
      <c r="D1461" s="0" t="s">
        <v>756</v>
      </c>
      <c r="E1461" s="0" t="n">
        <v>212.87</v>
      </c>
    </row>
    <row r="1462" customFormat="false" ht="15" hidden="false" customHeight="false" outlineLevel="0" collapsed="false">
      <c r="A1462" s="0" t="n">
        <v>1629</v>
      </c>
      <c r="B1462" s="0" t="s">
        <v>2223</v>
      </c>
      <c r="C1462" s="0" t="s">
        <v>755</v>
      </c>
      <c r="D1462" s="0" t="s">
        <v>756</v>
      </c>
      <c r="E1462" s="0" t="n">
        <v>7945.78</v>
      </c>
    </row>
    <row r="1463" customFormat="false" ht="15" hidden="false" customHeight="false" outlineLevel="0" collapsed="false">
      <c r="A1463" s="0" t="n">
        <v>1627</v>
      </c>
      <c r="B1463" s="0" t="s">
        <v>2224</v>
      </c>
      <c r="C1463" s="0" t="s">
        <v>755</v>
      </c>
      <c r="D1463" s="0" t="s">
        <v>756</v>
      </c>
      <c r="E1463" s="0" t="n">
        <v>406.89</v>
      </c>
    </row>
    <row r="1464" customFormat="false" ht="15" hidden="false" customHeight="false" outlineLevel="0" collapsed="false">
      <c r="A1464" s="0" t="n">
        <v>1623</v>
      </c>
      <c r="B1464" s="0" t="s">
        <v>2225</v>
      </c>
      <c r="C1464" s="0" t="s">
        <v>755</v>
      </c>
      <c r="D1464" s="0" t="s">
        <v>756</v>
      </c>
      <c r="E1464" s="0" t="n">
        <v>82.41</v>
      </c>
    </row>
    <row r="1465" customFormat="false" ht="15" hidden="false" customHeight="false" outlineLevel="0" collapsed="false">
      <c r="A1465" s="0" t="n">
        <v>1619</v>
      </c>
      <c r="B1465" s="0" t="s">
        <v>2226</v>
      </c>
      <c r="C1465" s="0" t="s">
        <v>755</v>
      </c>
      <c r="D1465" s="0" t="s">
        <v>756</v>
      </c>
      <c r="E1465" s="0" t="n">
        <v>113.36</v>
      </c>
    </row>
    <row r="1466" customFormat="false" ht="15" hidden="false" customHeight="false" outlineLevel="0" collapsed="false">
      <c r="A1466" s="0" t="n">
        <v>1630</v>
      </c>
      <c r="B1466" s="0" t="s">
        <v>2227</v>
      </c>
      <c r="C1466" s="0" t="s">
        <v>755</v>
      </c>
      <c r="D1466" s="0" t="s">
        <v>756</v>
      </c>
      <c r="E1466" s="0" t="n">
        <v>2496.02</v>
      </c>
    </row>
    <row r="1467" customFormat="false" ht="15" hidden="false" customHeight="false" outlineLevel="0" collapsed="false">
      <c r="A1467" s="0" t="n">
        <v>1616</v>
      </c>
      <c r="B1467" s="0" t="s">
        <v>2228</v>
      </c>
      <c r="C1467" s="0" t="s">
        <v>755</v>
      </c>
      <c r="D1467" s="0" t="s">
        <v>756</v>
      </c>
      <c r="E1467" s="0" t="n">
        <v>3838.92</v>
      </c>
    </row>
    <row r="1468" customFormat="false" ht="15" hidden="false" customHeight="false" outlineLevel="0" collapsed="false">
      <c r="A1468" s="0" t="n">
        <v>1614</v>
      </c>
      <c r="B1468" s="0" t="s">
        <v>2229</v>
      </c>
      <c r="C1468" s="0" t="s">
        <v>755</v>
      </c>
      <c r="D1468" s="0" t="s">
        <v>756</v>
      </c>
      <c r="E1468" s="0" t="n">
        <v>175.45</v>
      </c>
    </row>
    <row r="1469" customFormat="false" ht="15" hidden="false" customHeight="false" outlineLevel="0" collapsed="false">
      <c r="A1469" s="0" t="n">
        <v>1617</v>
      </c>
      <c r="B1469" s="0" t="s">
        <v>2230</v>
      </c>
      <c r="C1469" s="0" t="s">
        <v>755</v>
      </c>
      <c r="D1469" s="0" t="s">
        <v>756</v>
      </c>
      <c r="E1469" s="0" t="n">
        <v>4582.84</v>
      </c>
    </row>
    <row r="1470" customFormat="false" ht="15" hidden="false" customHeight="false" outlineLevel="0" collapsed="false">
      <c r="A1470" s="0" t="n">
        <v>1621</v>
      </c>
      <c r="B1470" s="0" t="s">
        <v>2231</v>
      </c>
      <c r="C1470" s="0" t="s">
        <v>755</v>
      </c>
      <c r="D1470" s="0" t="s">
        <v>756</v>
      </c>
      <c r="E1470" s="0" t="n">
        <v>313.79</v>
      </c>
    </row>
    <row r="1471" customFormat="false" ht="15" hidden="false" customHeight="false" outlineLevel="0" collapsed="false">
      <c r="A1471" s="0" t="n">
        <v>1624</v>
      </c>
      <c r="B1471" s="0" t="s">
        <v>2232</v>
      </c>
      <c r="C1471" s="0" t="s">
        <v>755</v>
      </c>
      <c r="D1471" s="0" t="s">
        <v>756</v>
      </c>
      <c r="E1471" s="0" t="n">
        <v>11264.84</v>
      </c>
    </row>
    <row r="1472" customFormat="false" ht="15" hidden="false" customHeight="false" outlineLevel="0" collapsed="false">
      <c r="A1472" s="0" t="n">
        <v>1615</v>
      </c>
      <c r="B1472" s="0" t="s">
        <v>2233</v>
      </c>
      <c r="C1472" s="0" t="s">
        <v>755</v>
      </c>
      <c r="D1472" s="0" t="s">
        <v>756</v>
      </c>
      <c r="E1472" s="0" t="n">
        <v>589.25</v>
      </c>
    </row>
    <row r="1473" customFormat="false" ht="15" hidden="false" customHeight="false" outlineLevel="0" collapsed="false">
      <c r="A1473" s="0" t="n">
        <v>1612</v>
      </c>
      <c r="B1473" s="0" t="s">
        <v>2234</v>
      </c>
      <c r="C1473" s="0" t="s">
        <v>755</v>
      </c>
      <c r="D1473" s="0" t="s">
        <v>763</v>
      </c>
      <c r="E1473" s="0" t="n">
        <v>77.61</v>
      </c>
    </row>
    <row r="1474" customFormat="false" ht="15" hidden="false" customHeight="false" outlineLevel="0" collapsed="false">
      <c r="A1474" s="0" t="n">
        <v>1618</v>
      </c>
      <c r="B1474" s="0" t="s">
        <v>2235</v>
      </c>
      <c r="C1474" s="0" t="s">
        <v>755</v>
      </c>
      <c r="D1474" s="0" t="s">
        <v>756</v>
      </c>
      <c r="E1474" s="0" t="n">
        <v>809.72</v>
      </c>
    </row>
    <row r="1475" customFormat="false" ht="15" hidden="false" customHeight="false" outlineLevel="0" collapsed="false">
      <c r="A1475" s="0" t="n">
        <v>14211</v>
      </c>
      <c r="B1475" s="0" t="s">
        <v>2236</v>
      </c>
      <c r="C1475" s="0" t="s">
        <v>755</v>
      </c>
      <c r="D1475" s="0" t="s">
        <v>758</v>
      </c>
      <c r="E1475" s="0" t="n">
        <v>41.59</v>
      </c>
    </row>
    <row r="1476" customFormat="false" ht="15" hidden="false" customHeight="false" outlineLevel="0" collapsed="false">
      <c r="A1476" s="0" t="n">
        <v>43657</v>
      </c>
      <c r="B1476" s="0" t="s">
        <v>2237</v>
      </c>
      <c r="C1476" s="0" t="s">
        <v>802</v>
      </c>
      <c r="D1476" s="0" t="s">
        <v>758</v>
      </c>
      <c r="E1476" s="0" t="n">
        <v>7.4</v>
      </c>
    </row>
    <row r="1477" customFormat="false" ht="15" hidden="false" customHeight="false" outlineLevel="0" collapsed="false">
      <c r="A1477" s="0" t="n">
        <v>34500</v>
      </c>
      <c r="B1477" s="0" t="s">
        <v>2238</v>
      </c>
      <c r="C1477" s="0" t="s">
        <v>920</v>
      </c>
      <c r="D1477" s="0" t="s">
        <v>756</v>
      </c>
      <c r="E1477" s="0" t="n">
        <v>135.1</v>
      </c>
    </row>
    <row r="1478" customFormat="false" ht="15" hidden="false" customHeight="false" outlineLevel="0" collapsed="false">
      <c r="A1478" s="0" t="n">
        <v>40934</v>
      </c>
      <c r="B1478" s="0" t="s">
        <v>2239</v>
      </c>
      <c r="C1478" s="0" t="s">
        <v>922</v>
      </c>
      <c r="D1478" s="0" t="s">
        <v>756</v>
      </c>
      <c r="E1478" s="0" t="n">
        <v>23837.22</v>
      </c>
    </row>
    <row r="1479" customFormat="false" ht="15" hidden="false" customHeight="false" outlineLevel="0" collapsed="false">
      <c r="A1479" s="0" t="n">
        <v>38200</v>
      </c>
      <c r="B1479" s="0" t="s">
        <v>2240</v>
      </c>
      <c r="C1479" s="0" t="s">
        <v>2241</v>
      </c>
      <c r="D1479" s="0" t="s">
        <v>756</v>
      </c>
      <c r="E1479" s="0" t="n">
        <v>576.21</v>
      </c>
    </row>
    <row r="1480" customFormat="false" ht="15" hidden="false" customHeight="false" outlineLevel="0" collapsed="false">
      <c r="A1480" s="0" t="n">
        <v>39269</v>
      </c>
      <c r="B1480" s="0" t="s">
        <v>2242</v>
      </c>
      <c r="C1480" s="0" t="s">
        <v>802</v>
      </c>
      <c r="D1480" s="0" t="s">
        <v>756</v>
      </c>
      <c r="E1480" s="0" t="n">
        <v>1.15</v>
      </c>
    </row>
    <row r="1481" customFormat="false" ht="15" hidden="false" customHeight="false" outlineLevel="0" collapsed="false">
      <c r="A1481" s="0" t="n">
        <v>11889</v>
      </c>
      <c r="B1481" s="0" t="s">
        <v>2243</v>
      </c>
      <c r="C1481" s="0" t="s">
        <v>802</v>
      </c>
      <c r="D1481" s="0" t="s">
        <v>756</v>
      </c>
      <c r="E1481" s="0" t="n">
        <v>1.61</v>
      </c>
    </row>
    <row r="1482" customFormat="false" ht="15" hidden="false" customHeight="false" outlineLevel="0" collapsed="false">
      <c r="A1482" s="0" t="n">
        <v>39270</v>
      </c>
      <c r="B1482" s="0" t="s">
        <v>2244</v>
      </c>
      <c r="C1482" s="0" t="s">
        <v>802</v>
      </c>
      <c r="D1482" s="0" t="s">
        <v>756</v>
      </c>
      <c r="E1482" s="0" t="n">
        <v>1.92</v>
      </c>
    </row>
    <row r="1483" customFormat="false" ht="15" hidden="false" customHeight="false" outlineLevel="0" collapsed="false">
      <c r="A1483" s="0" t="n">
        <v>11890</v>
      </c>
      <c r="B1483" s="0" t="s">
        <v>2245</v>
      </c>
      <c r="C1483" s="0" t="s">
        <v>802</v>
      </c>
      <c r="D1483" s="0" t="s">
        <v>756</v>
      </c>
      <c r="E1483" s="0" t="n">
        <v>2.49</v>
      </c>
    </row>
    <row r="1484" customFormat="false" ht="15" hidden="false" customHeight="false" outlineLevel="0" collapsed="false">
      <c r="A1484" s="0" t="n">
        <v>11891</v>
      </c>
      <c r="B1484" s="0" t="s">
        <v>2246</v>
      </c>
      <c r="C1484" s="0" t="s">
        <v>802</v>
      </c>
      <c r="D1484" s="0" t="s">
        <v>756</v>
      </c>
      <c r="E1484" s="0" t="n">
        <v>4.11</v>
      </c>
    </row>
    <row r="1485" customFormat="false" ht="15" hidden="false" customHeight="false" outlineLevel="0" collapsed="false">
      <c r="A1485" s="0" t="n">
        <v>11892</v>
      </c>
      <c r="B1485" s="0" t="s">
        <v>2247</v>
      </c>
      <c r="C1485" s="0" t="s">
        <v>802</v>
      </c>
      <c r="D1485" s="0" t="s">
        <v>756</v>
      </c>
      <c r="E1485" s="0" t="n">
        <v>6.33</v>
      </c>
    </row>
    <row r="1486" customFormat="false" ht="15" hidden="false" customHeight="false" outlineLevel="0" collapsed="false">
      <c r="A1486" s="0" t="n">
        <v>37601</v>
      </c>
      <c r="B1486" s="0" t="s">
        <v>2248</v>
      </c>
      <c r="C1486" s="0" t="s">
        <v>802</v>
      </c>
      <c r="D1486" s="0" t="s">
        <v>758</v>
      </c>
      <c r="E1486" s="0" t="n">
        <v>9.12</v>
      </c>
    </row>
    <row r="1487" customFormat="false" ht="15" hidden="false" customHeight="false" outlineLevel="0" collapsed="false">
      <c r="A1487" s="0" t="n">
        <v>1634</v>
      </c>
      <c r="B1487" s="0" t="s">
        <v>2249</v>
      </c>
      <c r="C1487" s="0" t="s">
        <v>802</v>
      </c>
      <c r="D1487" s="0" t="s">
        <v>758</v>
      </c>
      <c r="E1487" s="0" t="n">
        <v>9.43</v>
      </c>
    </row>
    <row r="1488" customFormat="false" ht="15" hidden="false" customHeight="false" outlineLevel="0" collapsed="false">
      <c r="A1488" s="0" t="n">
        <v>5086</v>
      </c>
      <c r="B1488" s="0" t="s">
        <v>2250</v>
      </c>
      <c r="C1488" s="0" t="s">
        <v>806</v>
      </c>
      <c r="D1488" s="0" t="s">
        <v>756</v>
      </c>
      <c r="E1488" s="0" t="n">
        <v>30.74</v>
      </c>
    </row>
    <row r="1489" customFormat="false" ht="15" hidden="false" customHeight="false" outlineLevel="0" collapsed="false">
      <c r="A1489" s="0" t="n">
        <v>11280</v>
      </c>
      <c r="B1489" s="0" t="s">
        <v>2251</v>
      </c>
      <c r="C1489" s="0" t="s">
        <v>755</v>
      </c>
      <c r="D1489" s="0" t="s">
        <v>756</v>
      </c>
      <c r="E1489" s="0" t="n">
        <v>11846.15</v>
      </c>
    </row>
    <row r="1490" customFormat="false" ht="15" hidden="false" customHeight="false" outlineLevel="0" collapsed="false">
      <c r="A1490" s="0" t="n">
        <v>40519</v>
      </c>
      <c r="B1490" s="0" t="s">
        <v>2252</v>
      </c>
      <c r="C1490" s="0" t="s">
        <v>755</v>
      </c>
      <c r="D1490" s="0" t="s">
        <v>756</v>
      </c>
      <c r="E1490" s="0" t="n">
        <v>97655.62</v>
      </c>
    </row>
    <row r="1491" customFormat="false" ht="15" hidden="false" customHeight="false" outlineLevel="0" collapsed="false">
      <c r="A1491" s="0" t="n">
        <v>39869</v>
      </c>
      <c r="B1491" s="0" t="s">
        <v>2253</v>
      </c>
      <c r="C1491" s="0" t="s">
        <v>755</v>
      </c>
      <c r="D1491" s="0" t="s">
        <v>758</v>
      </c>
      <c r="E1491" s="0" t="n">
        <v>14.75</v>
      </c>
    </row>
    <row r="1492" customFormat="false" ht="15" hidden="false" customHeight="false" outlineLevel="0" collapsed="false">
      <c r="A1492" s="0" t="n">
        <v>39870</v>
      </c>
      <c r="B1492" s="0" t="s">
        <v>2254</v>
      </c>
      <c r="C1492" s="0" t="s">
        <v>755</v>
      </c>
      <c r="D1492" s="0" t="s">
        <v>758</v>
      </c>
      <c r="E1492" s="0" t="n">
        <v>22.56</v>
      </c>
    </row>
    <row r="1493" customFormat="false" ht="15" hidden="false" customHeight="false" outlineLevel="0" collapsed="false">
      <c r="A1493" s="0" t="n">
        <v>39871</v>
      </c>
      <c r="B1493" s="0" t="s">
        <v>2255</v>
      </c>
      <c r="C1493" s="0" t="s">
        <v>755</v>
      </c>
      <c r="D1493" s="0" t="s">
        <v>758</v>
      </c>
      <c r="E1493" s="0" t="n">
        <v>25.29</v>
      </c>
    </row>
    <row r="1494" customFormat="false" ht="15" hidden="false" customHeight="false" outlineLevel="0" collapsed="false">
      <c r="A1494" s="0" t="n">
        <v>12722</v>
      </c>
      <c r="B1494" s="0" t="s">
        <v>2256</v>
      </c>
      <c r="C1494" s="0" t="s">
        <v>755</v>
      </c>
      <c r="D1494" s="0" t="s">
        <v>758</v>
      </c>
      <c r="E1494" s="0" t="n">
        <v>846.46</v>
      </c>
    </row>
    <row r="1495" customFormat="false" ht="15" hidden="false" customHeight="false" outlineLevel="0" collapsed="false">
      <c r="A1495" s="0" t="n">
        <v>12714</v>
      </c>
      <c r="B1495" s="0" t="s">
        <v>2257</v>
      </c>
      <c r="C1495" s="0" t="s">
        <v>755</v>
      </c>
      <c r="D1495" s="0" t="s">
        <v>758</v>
      </c>
      <c r="E1495" s="0" t="n">
        <v>5.52</v>
      </c>
    </row>
    <row r="1496" customFormat="false" ht="15" hidden="false" customHeight="false" outlineLevel="0" collapsed="false">
      <c r="A1496" s="0" t="n">
        <v>12715</v>
      </c>
      <c r="B1496" s="0" t="s">
        <v>2258</v>
      </c>
      <c r="C1496" s="0" t="s">
        <v>755</v>
      </c>
      <c r="D1496" s="0" t="s">
        <v>758</v>
      </c>
      <c r="E1496" s="0" t="n">
        <v>12.47</v>
      </c>
    </row>
    <row r="1497" customFormat="false" ht="15" hidden="false" customHeight="false" outlineLevel="0" collapsed="false">
      <c r="A1497" s="0" t="n">
        <v>12716</v>
      </c>
      <c r="B1497" s="0" t="s">
        <v>2259</v>
      </c>
      <c r="C1497" s="0" t="s">
        <v>755</v>
      </c>
      <c r="D1497" s="0" t="s">
        <v>758</v>
      </c>
      <c r="E1497" s="0" t="n">
        <v>21.42</v>
      </c>
    </row>
    <row r="1498" customFormat="false" ht="15" hidden="false" customHeight="false" outlineLevel="0" collapsed="false">
      <c r="A1498" s="0" t="n">
        <v>12717</v>
      </c>
      <c r="B1498" s="0" t="s">
        <v>2260</v>
      </c>
      <c r="C1498" s="0" t="s">
        <v>755</v>
      </c>
      <c r="D1498" s="0" t="s">
        <v>758</v>
      </c>
      <c r="E1498" s="0" t="n">
        <v>42.11</v>
      </c>
    </row>
    <row r="1499" customFormat="false" ht="15" hidden="false" customHeight="false" outlineLevel="0" collapsed="false">
      <c r="A1499" s="0" t="n">
        <v>12718</v>
      </c>
      <c r="B1499" s="0" t="s">
        <v>2261</v>
      </c>
      <c r="C1499" s="0" t="s">
        <v>755</v>
      </c>
      <c r="D1499" s="0" t="s">
        <v>758</v>
      </c>
      <c r="E1499" s="0" t="n">
        <v>64.63</v>
      </c>
    </row>
    <row r="1500" customFormat="false" ht="15" hidden="false" customHeight="false" outlineLevel="0" collapsed="false">
      <c r="A1500" s="0" t="n">
        <v>12719</v>
      </c>
      <c r="B1500" s="0" t="s">
        <v>2262</v>
      </c>
      <c r="C1500" s="0" t="s">
        <v>755</v>
      </c>
      <c r="D1500" s="0" t="s">
        <v>758</v>
      </c>
      <c r="E1500" s="0" t="n">
        <v>102.59</v>
      </c>
    </row>
    <row r="1501" customFormat="false" ht="15" hidden="false" customHeight="false" outlineLevel="0" collapsed="false">
      <c r="A1501" s="0" t="n">
        <v>12720</v>
      </c>
      <c r="B1501" s="0" t="s">
        <v>2263</v>
      </c>
      <c r="C1501" s="0" t="s">
        <v>755</v>
      </c>
      <c r="D1501" s="0" t="s">
        <v>758</v>
      </c>
      <c r="E1501" s="0" t="n">
        <v>357.23</v>
      </c>
    </row>
    <row r="1502" customFormat="false" ht="15" hidden="false" customHeight="false" outlineLevel="0" collapsed="false">
      <c r="A1502" s="0" t="n">
        <v>12721</v>
      </c>
      <c r="B1502" s="0" t="s">
        <v>2264</v>
      </c>
      <c r="C1502" s="0" t="s">
        <v>755</v>
      </c>
      <c r="D1502" s="0" t="s">
        <v>758</v>
      </c>
      <c r="E1502" s="0" t="n">
        <v>342.56</v>
      </c>
    </row>
    <row r="1503" customFormat="false" ht="15" hidden="false" customHeight="false" outlineLevel="0" collapsed="false">
      <c r="A1503" s="0" t="n">
        <v>3468</v>
      </c>
      <c r="B1503" s="0" t="s">
        <v>2265</v>
      </c>
      <c r="C1503" s="0" t="s">
        <v>755</v>
      </c>
      <c r="D1503" s="0" t="s">
        <v>758</v>
      </c>
      <c r="E1503" s="0" t="n">
        <v>44.5</v>
      </c>
    </row>
    <row r="1504" customFormat="false" ht="15" hidden="false" customHeight="false" outlineLevel="0" collapsed="false">
      <c r="A1504" s="0" t="n">
        <v>3465</v>
      </c>
      <c r="B1504" s="0" t="s">
        <v>2266</v>
      </c>
      <c r="C1504" s="0" t="s">
        <v>755</v>
      </c>
      <c r="D1504" s="0" t="s">
        <v>758</v>
      </c>
      <c r="E1504" s="0" t="n">
        <v>44.49</v>
      </c>
    </row>
    <row r="1505" customFormat="false" ht="15" hidden="false" customHeight="false" outlineLevel="0" collapsed="false">
      <c r="A1505" s="0" t="n">
        <v>12403</v>
      </c>
      <c r="B1505" s="0" t="s">
        <v>2267</v>
      </c>
      <c r="C1505" s="0" t="s">
        <v>755</v>
      </c>
      <c r="D1505" s="0" t="s">
        <v>758</v>
      </c>
      <c r="E1505" s="0" t="n">
        <v>31.71</v>
      </c>
    </row>
    <row r="1506" customFormat="false" ht="15" hidden="false" customHeight="false" outlineLevel="0" collapsed="false">
      <c r="A1506" s="0" t="n">
        <v>3463</v>
      </c>
      <c r="B1506" s="0" t="s">
        <v>2268</v>
      </c>
      <c r="C1506" s="0" t="s">
        <v>755</v>
      </c>
      <c r="D1506" s="0" t="s">
        <v>758</v>
      </c>
      <c r="E1506" s="0" t="n">
        <v>18.52</v>
      </c>
    </row>
    <row r="1507" customFormat="false" ht="15" hidden="false" customHeight="false" outlineLevel="0" collapsed="false">
      <c r="A1507" s="0" t="n">
        <v>3464</v>
      </c>
      <c r="B1507" s="0" t="s">
        <v>2269</v>
      </c>
      <c r="C1507" s="0" t="s">
        <v>755</v>
      </c>
      <c r="D1507" s="0" t="s">
        <v>758</v>
      </c>
      <c r="E1507" s="0" t="n">
        <v>18.52</v>
      </c>
    </row>
    <row r="1508" customFormat="false" ht="15" hidden="false" customHeight="false" outlineLevel="0" collapsed="false">
      <c r="A1508" s="0" t="n">
        <v>3466</v>
      </c>
      <c r="B1508" s="0" t="s">
        <v>2270</v>
      </c>
      <c r="C1508" s="0" t="s">
        <v>755</v>
      </c>
      <c r="D1508" s="0" t="s">
        <v>758</v>
      </c>
      <c r="E1508" s="0" t="n">
        <v>112.99</v>
      </c>
    </row>
    <row r="1509" customFormat="false" ht="15" hidden="false" customHeight="false" outlineLevel="0" collapsed="false">
      <c r="A1509" s="0" t="n">
        <v>3467</v>
      </c>
      <c r="B1509" s="0" t="s">
        <v>2271</v>
      </c>
      <c r="C1509" s="0" t="s">
        <v>755</v>
      </c>
      <c r="D1509" s="0" t="s">
        <v>758</v>
      </c>
      <c r="E1509" s="0" t="n">
        <v>63.81</v>
      </c>
    </row>
    <row r="1510" customFormat="false" ht="15" hidden="false" customHeight="false" outlineLevel="0" collapsed="false">
      <c r="A1510" s="0" t="n">
        <v>3462</v>
      </c>
      <c r="B1510" s="0" t="s">
        <v>2272</v>
      </c>
      <c r="C1510" s="0" t="s">
        <v>755</v>
      </c>
      <c r="D1510" s="0" t="s">
        <v>758</v>
      </c>
      <c r="E1510" s="0" t="n">
        <v>12.22</v>
      </c>
    </row>
    <row r="1511" customFormat="false" ht="15" hidden="false" customHeight="false" outlineLevel="0" collapsed="false">
      <c r="A1511" s="0" t="n">
        <v>3446</v>
      </c>
      <c r="B1511" s="0" t="s">
        <v>2273</v>
      </c>
      <c r="C1511" s="0" t="s">
        <v>755</v>
      </c>
      <c r="D1511" s="0" t="s">
        <v>758</v>
      </c>
      <c r="E1511" s="0" t="n">
        <v>37.62</v>
      </c>
    </row>
    <row r="1512" customFormat="false" ht="15" hidden="false" customHeight="false" outlineLevel="0" collapsed="false">
      <c r="A1512" s="0" t="n">
        <v>3445</v>
      </c>
      <c r="B1512" s="0" t="s">
        <v>2274</v>
      </c>
      <c r="C1512" s="0" t="s">
        <v>755</v>
      </c>
      <c r="D1512" s="0" t="s">
        <v>758</v>
      </c>
      <c r="E1512" s="0" t="n">
        <v>30.71</v>
      </c>
    </row>
    <row r="1513" customFormat="false" ht="15" hidden="false" customHeight="false" outlineLevel="0" collapsed="false">
      <c r="A1513" s="0" t="n">
        <v>3441</v>
      </c>
      <c r="B1513" s="0" t="s">
        <v>2275</v>
      </c>
      <c r="C1513" s="0" t="s">
        <v>755</v>
      </c>
      <c r="D1513" s="0" t="s">
        <v>758</v>
      </c>
      <c r="E1513" s="0" t="n">
        <v>8.67</v>
      </c>
    </row>
    <row r="1514" customFormat="false" ht="15" hidden="false" customHeight="false" outlineLevel="0" collapsed="false">
      <c r="A1514" s="0" t="n">
        <v>3444</v>
      </c>
      <c r="B1514" s="0" t="s">
        <v>2276</v>
      </c>
      <c r="C1514" s="0" t="s">
        <v>755</v>
      </c>
      <c r="D1514" s="0" t="s">
        <v>758</v>
      </c>
      <c r="E1514" s="0" t="n">
        <v>18.9</v>
      </c>
    </row>
    <row r="1515" customFormat="false" ht="15" hidden="false" customHeight="false" outlineLevel="0" collapsed="false">
      <c r="A1515" s="0" t="n">
        <v>12402</v>
      </c>
      <c r="B1515" s="0" t="s">
        <v>2277</v>
      </c>
      <c r="C1515" s="0" t="s">
        <v>755</v>
      </c>
      <c r="D1515" s="0" t="s">
        <v>758</v>
      </c>
      <c r="E1515" s="0" t="n">
        <v>105.74</v>
      </c>
    </row>
    <row r="1516" customFormat="false" ht="15" hidden="false" customHeight="false" outlineLevel="0" collapsed="false">
      <c r="A1516" s="0" t="n">
        <v>3447</v>
      </c>
      <c r="B1516" s="0" t="s">
        <v>2278</v>
      </c>
      <c r="C1516" s="0" t="s">
        <v>755</v>
      </c>
      <c r="D1516" s="0" t="s">
        <v>758</v>
      </c>
      <c r="E1516" s="0" t="n">
        <v>54.71</v>
      </c>
    </row>
    <row r="1517" customFormat="false" ht="15" hidden="false" customHeight="false" outlineLevel="0" collapsed="false">
      <c r="A1517" s="0" t="n">
        <v>3442</v>
      </c>
      <c r="B1517" s="0" t="s">
        <v>2279</v>
      </c>
      <c r="C1517" s="0" t="s">
        <v>755</v>
      </c>
      <c r="D1517" s="0" t="s">
        <v>758</v>
      </c>
      <c r="E1517" s="0" t="n">
        <v>12.96</v>
      </c>
    </row>
    <row r="1518" customFormat="false" ht="15" hidden="false" customHeight="false" outlineLevel="0" collapsed="false">
      <c r="A1518" s="0" t="n">
        <v>3448</v>
      </c>
      <c r="B1518" s="0" t="s">
        <v>2280</v>
      </c>
      <c r="C1518" s="0" t="s">
        <v>755</v>
      </c>
      <c r="D1518" s="0" t="s">
        <v>758</v>
      </c>
      <c r="E1518" s="0" t="n">
        <v>154.6</v>
      </c>
    </row>
    <row r="1519" customFormat="false" ht="15" hidden="false" customHeight="false" outlineLevel="0" collapsed="false">
      <c r="A1519" s="0" t="n">
        <v>3449</v>
      </c>
      <c r="B1519" s="0" t="s">
        <v>2281</v>
      </c>
      <c r="C1519" s="0" t="s">
        <v>755</v>
      </c>
      <c r="D1519" s="0" t="s">
        <v>758</v>
      </c>
      <c r="E1519" s="0" t="n">
        <v>270.89</v>
      </c>
    </row>
    <row r="1520" customFormat="false" ht="15" hidden="false" customHeight="false" outlineLevel="0" collapsed="false">
      <c r="A1520" s="0" t="n">
        <v>37438</v>
      </c>
      <c r="B1520" s="0" t="s">
        <v>2282</v>
      </c>
      <c r="C1520" s="0" t="s">
        <v>755</v>
      </c>
      <c r="D1520" s="0" t="s">
        <v>758</v>
      </c>
      <c r="E1520" s="0" t="n">
        <v>255.01</v>
      </c>
    </row>
    <row r="1521" customFormat="false" ht="15" hidden="false" customHeight="false" outlineLevel="0" collapsed="false">
      <c r="A1521" s="0" t="n">
        <v>37439</v>
      </c>
      <c r="B1521" s="0" t="s">
        <v>2283</v>
      </c>
      <c r="C1521" s="0" t="s">
        <v>755</v>
      </c>
      <c r="D1521" s="0" t="s">
        <v>758</v>
      </c>
      <c r="E1521" s="0" t="n">
        <v>1667.24</v>
      </c>
    </row>
    <row r="1522" customFormat="false" ht="15" hidden="false" customHeight="false" outlineLevel="0" collapsed="false">
      <c r="A1522" s="0" t="n">
        <v>37435</v>
      </c>
      <c r="B1522" s="0" t="s">
        <v>2284</v>
      </c>
      <c r="C1522" s="0" t="s">
        <v>755</v>
      </c>
      <c r="D1522" s="0" t="s">
        <v>758</v>
      </c>
      <c r="E1522" s="0" t="n">
        <v>29.97</v>
      </c>
    </row>
    <row r="1523" customFormat="false" ht="15" hidden="false" customHeight="false" outlineLevel="0" collapsed="false">
      <c r="A1523" s="0" t="n">
        <v>37436</v>
      </c>
      <c r="B1523" s="0" t="s">
        <v>2285</v>
      </c>
      <c r="C1523" s="0" t="s">
        <v>755</v>
      </c>
      <c r="D1523" s="0" t="s">
        <v>758</v>
      </c>
      <c r="E1523" s="0" t="n">
        <v>35.37</v>
      </c>
    </row>
    <row r="1524" customFormat="false" ht="15" hidden="false" customHeight="false" outlineLevel="0" collapsed="false">
      <c r="A1524" s="0" t="n">
        <v>37437</v>
      </c>
      <c r="B1524" s="0" t="s">
        <v>2286</v>
      </c>
      <c r="C1524" s="0" t="s">
        <v>755</v>
      </c>
      <c r="D1524" s="0" t="s">
        <v>758</v>
      </c>
      <c r="E1524" s="0" t="n">
        <v>51.15</v>
      </c>
    </row>
    <row r="1525" customFormat="false" ht="15" hidden="false" customHeight="false" outlineLevel="0" collapsed="false">
      <c r="A1525" s="0" t="n">
        <v>3473</v>
      </c>
      <c r="B1525" s="0" t="s">
        <v>2287</v>
      </c>
      <c r="C1525" s="0" t="s">
        <v>755</v>
      </c>
      <c r="D1525" s="0" t="s">
        <v>758</v>
      </c>
      <c r="E1525" s="0" t="n">
        <v>42.53</v>
      </c>
    </row>
    <row r="1526" customFormat="false" ht="15" hidden="false" customHeight="false" outlineLevel="0" collapsed="false">
      <c r="A1526" s="0" t="n">
        <v>3474</v>
      </c>
      <c r="B1526" s="0" t="s">
        <v>2288</v>
      </c>
      <c r="C1526" s="0" t="s">
        <v>755</v>
      </c>
      <c r="D1526" s="0" t="s">
        <v>758</v>
      </c>
      <c r="E1526" s="0" t="n">
        <v>35.06</v>
      </c>
    </row>
    <row r="1527" customFormat="false" ht="15" hidden="false" customHeight="false" outlineLevel="0" collapsed="false">
      <c r="A1527" s="0" t="n">
        <v>3450</v>
      </c>
      <c r="B1527" s="0" t="s">
        <v>2289</v>
      </c>
      <c r="C1527" s="0" t="s">
        <v>755</v>
      </c>
      <c r="D1527" s="0" t="s">
        <v>758</v>
      </c>
      <c r="E1527" s="0" t="n">
        <v>10.16</v>
      </c>
    </row>
    <row r="1528" customFormat="false" ht="15" hidden="false" customHeight="false" outlineLevel="0" collapsed="false">
      <c r="A1528" s="0" t="n">
        <v>3443</v>
      </c>
      <c r="B1528" s="0" t="s">
        <v>2290</v>
      </c>
      <c r="C1528" s="0" t="s">
        <v>755</v>
      </c>
      <c r="D1528" s="0" t="s">
        <v>758</v>
      </c>
      <c r="E1528" s="0" t="n">
        <v>21.81</v>
      </c>
    </row>
    <row r="1529" customFormat="false" ht="15" hidden="false" customHeight="false" outlineLevel="0" collapsed="false">
      <c r="A1529" s="0" t="n">
        <v>3453</v>
      </c>
      <c r="B1529" s="0" t="s">
        <v>2291</v>
      </c>
      <c r="C1529" s="0" t="s">
        <v>755</v>
      </c>
      <c r="D1529" s="0" t="s">
        <v>758</v>
      </c>
      <c r="E1529" s="0" t="n">
        <v>124.15</v>
      </c>
    </row>
    <row r="1530" customFormat="false" ht="15" hidden="false" customHeight="false" outlineLevel="0" collapsed="false">
      <c r="A1530" s="0" t="n">
        <v>3452</v>
      </c>
      <c r="B1530" s="0" t="s">
        <v>2292</v>
      </c>
      <c r="C1530" s="0" t="s">
        <v>755</v>
      </c>
      <c r="D1530" s="0" t="s">
        <v>758</v>
      </c>
      <c r="E1530" s="0" t="n">
        <v>61.28</v>
      </c>
    </row>
    <row r="1531" customFormat="false" ht="15" hidden="false" customHeight="false" outlineLevel="0" collapsed="false">
      <c r="A1531" s="0" t="n">
        <v>3451</v>
      </c>
      <c r="B1531" s="0" t="s">
        <v>2293</v>
      </c>
      <c r="C1531" s="0" t="s">
        <v>755</v>
      </c>
      <c r="D1531" s="0" t="s">
        <v>758</v>
      </c>
      <c r="E1531" s="0" t="n">
        <v>12.15</v>
      </c>
    </row>
    <row r="1532" customFormat="false" ht="15" hidden="false" customHeight="false" outlineLevel="0" collapsed="false">
      <c r="A1532" s="0" t="n">
        <v>3454</v>
      </c>
      <c r="B1532" s="0" t="s">
        <v>2294</v>
      </c>
      <c r="C1532" s="0" t="s">
        <v>755</v>
      </c>
      <c r="D1532" s="0" t="s">
        <v>758</v>
      </c>
      <c r="E1532" s="0" t="n">
        <v>188.83</v>
      </c>
    </row>
    <row r="1533" customFormat="false" ht="15" hidden="false" customHeight="false" outlineLevel="0" collapsed="false">
      <c r="A1533" s="0" t="n">
        <v>3458</v>
      </c>
      <c r="B1533" s="0" t="s">
        <v>2295</v>
      </c>
      <c r="C1533" s="0" t="s">
        <v>755</v>
      </c>
      <c r="D1533" s="0" t="s">
        <v>758</v>
      </c>
      <c r="E1533" s="0" t="n">
        <v>34.09</v>
      </c>
    </row>
    <row r="1534" customFormat="false" ht="15" hidden="false" customHeight="false" outlineLevel="0" collapsed="false">
      <c r="A1534" s="0" t="n">
        <v>3457</v>
      </c>
      <c r="B1534" s="0" t="s">
        <v>2296</v>
      </c>
      <c r="C1534" s="0" t="s">
        <v>755</v>
      </c>
      <c r="D1534" s="0" t="s">
        <v>758</v>
      </c>
      <c r="E1534" s="0" t="n">
        <v>25.59</v>
      </c>
    </row>
    <row r="1535" customFormat="false" ht="15" hidden="false" customHeight="false" outlineLevel="0" collapsed="false">
      <c r="A1535" s="0" t="n">
        <v>3455</v>
      </c>
      <c r="B1535" s="0" t="s">
        <v>2297</v>
      </c>
      <c r="C1535" s="0" t="s">
        <v>755</v>
      </c>
      <c r="D1535" s="0" t="s">
        <v>758</v>
      </c>
      <c r="E1535" s="0" t="n">
        <v>7.27</v>
      </c>
    </row>
    <row r="1536" customFormat="false" ht="15" hidden="false" customHeight="false" outlineLevel="0" collapsed="false">
      <c r="A1536" s="0" t="n">
        <v>3472</v>
      </c>
      <c r="B1536" s="0" t="s">
        <v>2298</v>
      </c>
      <c r="C1536" s="0" t="s">
        <v>755</v>
      </c>
      <c r="D1536" s="0" t="s">
        <v>758</v>
      </c>
      <c r="E1536" s="0" t="n">
        <v>16.33</v>
      </c>
    </row>
    <row r="1537" customFormat="false" ht="15" hidden="false" customHeight="false" outlineLevel="0" collapsed="false">
      <c r="A1537" s="0" t="n">
        <v>3470</v>
      </c>
      <c r="B1537" s="0" t="s">
        <v>2299</v>
      </c>
      <c r="C1537" s="0" t="s">
        <v>755</v>
      </c>
      <c r="D1537" s="0" t="s">
        <v>758</v>
      </c>
      <c r="E1537" s="0" t="n">
        <v>95.2</v>
      </c>
    </row>
    <row r="1538" customFormat="false" ht="15" hidden="false" customHeight="false" outlineLevel="0" collapsed="false">
      <c r="A1538" s="0" t="n">
        <v>3471</v>
      </c>
      <c r="B1538" s="0" t="s">
        <v>2300</v>
      </c>
      <c r="C1538" s="0" t="s">
        <v>755</v>
      </c>
      <c r="D1538" s="0" t="s">
        <v>758</v>
      </c>
      <c r="E1538" s="0" t="n">
        <v>52.31</v>
      </c>
    </row>
    <row r="1539" customFormat="false" ht="15" hidden="false" customHeight="false" outlineLevel="0" collapsed="false">
      <c r="A1539" s="0" t="n">
        <v>3456</v>
      </c>
      <c r="B1539" s="0" t="s">
        <v>2301</v>
      </c>
      <c r="C1539" s="0" t="s">
        <v>755</v>
      </c>
      <c r="D1539" s="0" t="s">
        <v>758</v>
      </c>
      <c r="E1539" s="0" t="n">
        <v>10.88</v>
      </c>
    </row>
    <row r="1540" customFormat="false" ht="15" hidden="false" customHeight="false" outlineLevel="0" collapsed="false">
      <c r="A1540" s="0" t="n">
        <v>3459</v>
      </c>
      <c r="B1540" s="0" t="s">
        <v>2302</v>
      </c>
      <c r="C1540" s="0" t="s">
        <v>755</v>
      </c>
      <c r="D1540" s="0" t="s">
        <v>758</v>
      </c>
      <c r="E1540" s="0" t="n">
        <v>134.28</v>
      </c>
    </row>
    <row r="1541" customFormat="false" ht="15" hidden="false" customHeight="false" outlineLevel="0" collapsed="false">
      <c r="A1541" s="0" t="n">
        <v>3469</v>
      </c>
      <c r="B1541" s="0" t="s">
        <v>2303</v>
      </c>
      <c r="C1541" s="0" t="s">
        <v>755</v>
      </c>
      <c r="D1541" s="0" t="s">
        <v>758</v>
      </c>
      <c r="E1541" s="0" t="n">
        <v>255.36</v>
      </c>
    </row>
    <row r="1542" customFormat="false" ht="15" hidden="false" customHeight="false" outlineLevel="0" collapsed="false">
      <c r="A1542" s="0" t="n">
        <v>3460</v>
      </c>
      <c r="B1542" s="0" t="s">
        <v>2304</v>
      </c>
      <c r="C1542" s="0" t="s">
        <v>755</v>
      </c>
      <c r="D1542" s="0" t="s">
        <v>758</v>
      </c>
      <c r="E1542" s="0" t="n">
        <v>372.61</v>
      </c>
    </row>
    <row r="1543" customFormat="false" ht="15" hidden="false" customHeight="false" outlineLevel="0" collapsed="false">
      <c r="A1543" s="0" t="n">
        <v>3461</v>
      </c>
      <c r="B1543" s="0" t="s">
        <v>2305</v>
      </c>
      <c r="C1543" s="0" t="s">
        <v>755</v>
      </c>
      <c r="D1543" s="0" t="s">
        <v>758</v>
      </c>
      <c r="E1543" s="0" t="n">
        <v>952.38</v>
      </c>
    </row>
    <row r="1544" customFormat="false" ht="15" hidden="false" customHeight="false" outlineLevel="0" collapsed="false">
      <c r="A1544" s="0" t="n">
        <v>37433</v>
      </c>
      <c r="B1544" s="0" t="s">
        <v>2306</v>
      </c>
      <c r="C1544" s="0" t="s">
        <v>755</v>
      </c>
      <c r="D1544" s="0" t="s">
        <v>758</v>
      </c>
      <c r="E1544" s="0" t="n">
        <v>255.01</v>
      </c>
    </row>
    <row r="1545" customFormat="false" ht="15" hidden="false" customHeight="false" outlineLevel="0" collapsed="false">
      <c r="A1545" s="0" t="n">
        <v>37430</v>
      </c>
      <c r="B1545" s="0" t="s">
        <v>2307</v>
      </c>
      <c r="C1545" s="0" t="s">
        <v>755</v>
      </c>
      <c r="D1545" s="0" t="s">
        <v>758</v>
      </c>
      <c r="E1545" s="0" t="n">
        <v>31.96</v>
      </c>
    </row>
    <row r="1546" customFormat="false" ht="15" hidden="false" customHeight="false" outlineLevel="0" collapsed="false">
      <c r="A1546" s="0" t="n">
        <v>37434</v>
      </c>
      <c r="B1546" s="0" t="s">
        <v>2308</v>
      </c>
      <c r="C1546" s="0" t="s">
        <v>755</v>
      </c>
      <c r="D1546" s="0" t="s">
        <v>758</v>
      </c>
      <c r="E1546" s="0" t="n">
        <v>2377.71</v>
      </c>
    </row>
    <row r="1547" customFormat="false" ht="15" hidden="false" customHeight="false" outlineLevel="0" collapsed="false">
      <c r="A1547" s="0" t="n">
        <v>37431</v>
      </c>
      <c r="B1547" s="0" t="s">
        <v>2309</v>
      </c>
      <c r="C1547" s="0" t="s">
        <v>755</v>
      </c>
      <c r="D1547" s="0" t="s">
        <v>758</v>
      </c>
      <c r="E1547" s="0" t="n">
        <v>43.35</v>
      </c>
    </row>
    <row r="1548" customFormat="false" ht="15" hidden="false" customHeight="false" outlineLevel="0" collapsed="false">
      <c r="A1548" s="0" t="n">
        <v>37432</v>
      </c>
      <c r="B1548" s="0" t="s">
        <v>2310</v>
      </c>
      <c r="C1548" s="0" t="s">
        <v>755</v>
      </c>
      <c r="D1548" s="0" t="s">
        <v>758</v>
      </c>
      <c r="E1548" s="0" t="n">
        <v>79.96</v>
      </c>
    </row>
    <row r="1549" customFormat="false" ht="15" hidden="false" customHeight="false" outlineLevel="0" collapsed="false">
      <c r="A1549" s="0" t="n">
        <v>37413</v>
      </c>
      <c r="B1549" s="0" t="s">
        <v>2311</v>
      </c>
      <c r="C1549" s="0" t="s">
        <v>755</v>
      </c>
      <c r="D1549" s="0" t="s">
        <v>758</v>
      </c>
      <c r="E1549" s="0" t="n">
        <v>4.56</v>
      </c>
    </row>
    <row r="1550" customFormat="false" ht="15" hidden="false" customHeight="false" outlineLevel="0" collapsed="false">
      <c r="A1550" s="0" t="n">
        <v>37414</v>
      </c>
      <c r="B1550" s="0" t="s">
        <v>2312</v>
      </c>
      <c r="C1550" s="0" t="s">
        <v>755</v>
      </c>
      <c r="D1550" s="0" t="s">
        <v>758</v>
      </c>
      <c r="E1550" s="0" t="n">
        <v>5.17</v>
      </c>
    </row>
    <row r="1551" customFormat="false" ht="15" hidden="false" customHeight="false" outlineLevel="0" collapsed="false">
      <c r="A1551" s="0" t="n">
        <v>37415</v>
      </c>
      <c r="B1551" s="0" t="s">
        <v>2313</v>
      </c>
      <c r="C1551" s="0" t="s">
        <v>755</v>
      </c>
      <c r="D1551" s="0" t="s">
        <v>758</v>
      </c>
      <c r="E1551" s="0" t="n">
        <v>9.41</v>
      </c>
    </row>
    <row r="1552" customFormat="false" ht="15" hidden="false" customHeight="false" outlineLevel="0" collapsed="false">
      <c r="A1552" s="0" t="n">
        <v>37416</v>
      </c>
      <c r="B1552" s="0" t="s">
        <v>2314</v>
      </c>
      <c r="C1552" s="0" t="s">
        <v>755</v>
      </c>
      <c r="D1552" s="0" t="s">
        <v>758</v>
      </c>
      <c r="E1552" s="0" t="n">
        <v>4.26</v>
      </c>
    </row>
    <row r="1553" customFormat="false" ht="15" hidden="false" customHeight="false" outlineLevel="0" collapsed="false">
      <c r="A1553" s="0" t="n">
        <v>37417</v>
      </c>
      <c r="B1553" s="0" t="s">
        <v>2315</v>
      </c>
      <c r="C1553" s="0" t="s">
        <v>755</v>
      </c>
      <c r="D1553" s="0" t="s">
        <v>758</v>
      </c>
      <c r="E1553" s="0" t="n">
        <v>6.13</v>
      </c>
    </row>
    <row r="1554" customFormat="false" ht="15" hidden="false" customHeight="false" outlineLevel="0" collapsed="false">
      <c r="A1554" s="0" t="n">
        <v>43590</v>
      </c>
      <c r="B1554" s="0" t="s">
        <v>2316</v>
      </c>
      <c r="C1554" s="0" t="s">
        <v>755</v>
      </c>
      <c r="D1554" s="0" t="s">
        <v>756</v>
      </c>
      <c r="E1554" s="0" t="n">
        <v>142.92</v>
      </c>
    </row>
    <row r="1555" customFormat="false" ht="15" hidden="false" customHeight="false" outlineLevel="0" collapsed="false">
      <c r="A1555" s="0" t="n">
        <v>43589</v>
      </c>
      <c r="B1555" s="0" t="s">
        <v>2317</v>
      </c>
      <c r="C1555" s="0" t="s">
        <v>755</v>
      </c>
      <c r="D1555" s="0" t="s">
        <v>756</v>
      </c>
      <c r="E1555" s="0" t="n">
        <v>25.86</v>
      </c>
    </row>
    <row r="1556" customFormat="false" ht="15" hidden="false" customHeight="false" outlineLevel="0" collapsed="false">
      <c r="A1556" s="0" t="n">
        <v>34519</v>
      </c>
      <c r="B1556" s="0" t="s">
        <v>2318</v>
      </c>
      <c r="C1556" s="0" t="s">
        <v>755</v>
      </c>
      <c r="D1556" s="0" t="s">
        <v>758</v>
      </c>
      <c r="E1556" s="0" t="n">
        <v>88.11</v>
      </c>
    </row>
    <row r="1557" customFormat="false" ht="15" hidden="false" customHeight="false" outlineLevel="0" collapsed="false">
      <c r="A1557" s="0" t="n">
        <v>1649</v>
      </c>
      <c r="B1557" s="0" t="s">
        <v>2319</v>
      </c>
      <c r="C1557" s="0" t="s">
        <v>755</v>
      </c>
      <c r="D1557" s="0" t="s">
        <v>758</v>
      </c>
      <c r="E1557" s="0" t="n">
        <v>80.4</v>
      </c>
    </row>
    <row r="1558" customFormat="false" ht="15" hidden="false" customHeight="false" outlineLevel="0" collapsed="false">
      <c r="A1558" s="0" t="n">
        <v>1653</v>
      </c>
      <c r="B1558" s="0" t="s">
        <v>2320</v>
      </c>
      <c r="C1558" s="0" t="s">
        <v>755</v>
      </c>
      <c r="D1558" s="0" t="s">
        <v>758</v>
      </c>
      <c r="E1558" s="0" t="n">
        <v>62.98</v>
      </c>
    </row>
    <row r="1559" customFormat="false" ht="15" hidden="false" customHeight="false" outlineLevel="0" collapsed="false">
      <c r="A1559" s="0" t="n">
        <v>1647</v>
      </c>
      <c r="B1559" s="0" t="s">
        <v>2321</v>
      </c>
      <c r="C1559" s="0" t="s">
        <v>755</v>
      </c>
      <c r="D1559" s="0" t="s">
        <v>758</v>
      </c>
      <c r="E1559" s="0" t="n">
        <v>22.55</v>
      </c>
    </row>
    <row r="1560" customFormat="false" ht="15" hidden="false" customHeight="false" outlineLevel="0" collapsed="false">
      <c r="A1560" s="0" t="n">
        <v>1648</v>
      </c>
      <c r="B1560" s="0" t="s">
        <v>2322</v>
      </c>
      <c r="C1560" s="0" t="s">
        <v>755</v>
      </c>
      <c r="D1560" s="0" t="s">
        <v>758</v>
      </c>
      <c r="E1560" s="0" t="n">
        <v>43.3</v>
      </c>
    </row>
    <row r="1561" customFormat="false" ht="15" hidden="false" customHeight="false" outlineLevel="0" collapsed="false">
      <c r="A1561" s="0" t="n">
        <v>1651</v>
      </c>
      <c r="B1561" s="0" t="s">
        <v>2323</v>
      </c>
      <c r="C1561" s="0" t="s">
        <v>755</v>
      </c>
      <c r="D1561" s="0" t="s">
        <v>758</v>
      </c>
      <c r="E1561" s="0" t="n">
        <v>200.88</v>
      </c>
    </row>
    <row r="1562" customFormat="false" ht="15" hidden="false" customHeight="false" outlineLevel="0" collapsed="false">
      <c r="A1562" s="0" t="n">
        <v>1650</v>
      </c>
      <c r="B1562" s="0" t="s">
        <v>2324</v>
      </c>
      <c r="C1562" s="0" t="s">
        <v>755</v>
      </c>
      <c r="D1562" s="0" t="s">
        <v>758</v>
      </c>
      <c r="E1562" s="0" t="n">
        <v>111.04</v>
      </c>
    </row>
    <row r="1563" customFormat="false" ht="15" hidden="false" customHeight="false" outlineLevel="0" collapsed="false">
      <c r="A1563" s="0" t="n">
        <v>1654</v>
      </c>
      <c r="B1563" s="0" t="s">
        <v>2325</v>
      </c>
      <c r="C1563" s="0" t="s">
        <v>755</v>
      </c>
      <c r="D1563" s="0" t="s">
        <v>758</v>
      </c>
      <c r="E1563" s="0" t="n">
        <v>30.95</v>
      </c>
    </row>
    <row r="1564" customFormat="false" ht="15" hidden="false" customHeight="false" outlineLevel="0" collapsed="false">
      <c r="A1564" s="0" t="n">
        <v>1652</v>
      </c>
      <c r="B1564" s="0" t="s">
        <v>2326</v>
      </c>
      <c r="C1564" s="0" t="s">
        <v>755</v>
      </c>
      <c r="D1564" s="0" t="s">
        <v>758</v>
      </c>
      <c r="E1564" s="0" t="n">
        <v>288.32</v>
      </c>
    </row>
    <row r="1565" customFormat="false" ht="15" hidden="false" customHeight="false" outlineLevel="0" collapsed="false">
      <c r="A1565" s="0" t="n">
        <v>10510</v>
      </c>
      <c r="B1565" s="0" t="s">
        <v>2327</v>
      </c>
      <c r="C1565" s="0" t="s">
        <v>755</v>
      </c>
      <c r="D1565" s="0" t="s">
        <v>756</v>
      </c>
      <c r="E1565" s="0" t="n">
        <v>133.87</v>
      </c>
    </row>
    <row r="1566" customFormat="false" ht="15" hidden="false" customHeight="false" outlineLevel="0" collapsed="false">
      <c r="A1566" s="0" t="n">
        <v>1747</v>
      </c>
      <c r="B1566" s="0" t="s">
        <v>2328</v>
      </c>
      <c r="C1566" s="0" t="s">
        <v>755</v>
      </c>
      <c r="D1566" s="0" t="s">
        <v>756</v>
      </c>
      <c r="E1566" s="0" t="n">
        <v>202.07</v>
      </c>
    </row>
    <row r="1567" customFormat="false" ht="15" hidden="false" customHeight="false" outlineLevel="0" collapsed="false">
      <c r="A1567" s="0" t="n">
        <v>1744</v>
      </c>
      <c r="B1567" s="0" t="s">
        <v>2329</v>
      </c>
      <c r="C1567" s="0" t="s">
        <v>755</v>
      </c>
      <c r="D1567" s="0" t="s">
        <v>756</v>
      </c>
      <c r="E1567" s="0" t="n">
        <v>139.96</v>
      </c>
    </row>
    <row r="1568" customFormat="false" ht="15" hidden="false" customHeight="false" outlineLevel="0" collapsed="false">
      <c r="A1568" s="0" t="n">
        <v>1743</v>
      </c>
      <c r="B1568" s="0" t="s">
        <v>2330</v>
      </c>
      <c r="C1568" s="0" t="s">
        <v>755</v>
      </c>
      <c r="D1568" s="0" t="s">
        <v>756</v>
      </c>
      <c r="E1568" s="0" t="n">
        <v>183.79</v>
      </c>
    </row>
    <row r="1569" customFormat="false" ht="15" hidden="false" customHeight="false" outlineLevel="0" collapsed="false">
      <c r="A1569" s="0" t="n">
        <v>39640</v>
      </c>
      <c r="B1569" s="0" t="s">
        <v>2331</v>
      </c>
      <c r="C1569" s="0" t="s">
        <v>755</v>
      </c>
      <c r="D1569" s="0" t="s">
        <v>756</v>
      </c>
      <c r="E1569" s="0" t="n">
        <v>18.44</v>
      </c>
    </row>
    <row r="1570" customFormat="false" ht="15" hidden="false" customHeight="false" outlineLevel="0" collapsed="false">
      <c r="A1570" s="0" t="n">
        <v>7216</v>
      </c>
      <c r="B1570" s="0" t="s">
        <v>2332</v>
      </c>
      <c r="C1570" s="0" t="s">
        <v>755</v>
      </c>
      <c r="D1570" s="0" t="s">
        <v>756</v>
      </c>
      <c r="E1570" s="0" t="n">
        <v>99.08</v>
      </c>
    </row>
    <row r="1571" customFormat="false" ht="15" hidden="false" customHeight="false" outlineLevel="0" collapsed="false">
      <c r="A1571" s="0" t="n">
        <v>20235</v>
      </c>
      <c r="B1571" s="0" t="s">
        <v>2333</v>
      </c>
      <c r="C1571" s="0" t="s">
        <v>755</v>
      </c>
      <c r="D1571" s="0" t="s">
        <v>756</v>
      </c>
      <c r="E1571" s="0" t="n">
        <v>79.66</v>
      </c>
    </row>
    <row r="1572" customFormat="false" ht="15" hidden="false" customHeight="false" outlineLevel="0" collapsed="false">
      <c r="A1572" s="0" t="n">
        <v>7181</v>
      </c>
      <c r="B1572" s="0" t="s">
        <v>2334</v>
      </c>
      <c r="C1572" s="0" t="s">
        <v>755</v>
      </c>
      <c r="D1572" s="0" t="s">
        <v>756</v>
      </c>
      <c r="E1572" s="0" t="n">
        <v>4.14</v>
      </c>
    </row>
    <row r="1573" customFormat="false" ht="15" hidden="false" customHeight="false" outlineLevel="0" collapsed="false">
      <c r="A1573" s="0" t="n">
        <v>40742</v>
      </c>
      <c r="B1573" s="0" t="s">
        <v>2335</v>
      </c>
      <c r="C1573" s="0" t="s">
        <v>755</v>
      </c>
      <c r="D1573" s="0" t="s">
        <v>756</v>
      </c>
      <c r="E1573" s="0" t="n">
        <v>10.85</v>
      </c>
    </row>
    <row r="1574" customFormat="false" ht="15" hidden="false" customHeight="false" outlineLevel="0" collapsed="false">
      <c r="A1574" s="0" t="n">
        <v>7214</v>
      </c>
      <c r="B1574" s="0" t="s">
        <v>2336</v>
      </c>
      <c r="C1574" s="0" t="s">
        <v>755</v>
      </c>
      <c r="D1574" s="0" t="s">
        <v>756</v>
      </c>
      <c r="E1574" s="0" t="n">
        <v>96.75</v>
      </c>
    </row>
    <row r="1575" customFormat="false" ht="15" hidden="false" customHeight="false" outlineLevel="0" collapsed="false">
      <c r="A1575" s="0" t="n">
        <v>7219</v>
      </c>
      <c r="B1575" s="0" t="s">
        <v>2337</v>
      </c>
      <c r="C1575" s="0" t="s">
        <v>755</v>
      </c>
      <c r="D1575" s="0" t="s">
        <v>756</v>
      </c>
      <c r="E1575" s="0" t="n">
        <v>85.82</v>
      </c>
    </row>
    <row r="1576" customFormat="false" ht="15" hidden="false" customHeight="false" outlineLevel="0" collapsed="false">
      <c r="A1576" s="0" t="n">
        <v>37972</v>
      </c>
      <c r="B1576" s="0" t="s">
        <v>2338</v>
      </c>
      <c r="C1576" s="0" t="s">
        <v>755</v>
      </c>
      <c r="D1576" s="0" t="s">
        <v>758</v>
      </c>
      <c r="E1576" s="0" t="n">
        <v>6.08</v>
      </c>
    </row>
    <row r="1577" customFormat="false" ht="15" hidden="false" customHeight="false" outlineLevel="0" collapsed="false">
      <c r="A1577" s="0" t="n">
        <v>37973</v>
      </c>
      <c r="B1577" s="0" t="s">
        <v>2339</v>
      </c>
      <c r="C1577" s="0" t="s">
        <v>755</v>
      </c>
      <c r="D1577" s="0" t="s">
        <v>758</v>
      </c>
      <c r="E1577" s="0" t="n">
        <v>9.73</v>
      </c>
    </row>
    <row r="1578" customFormat="false" ht="15" hidden="false" customHeight="false" outlineLevel="0" collapsed="false">
      <c r="A1578" s="0" t="n">
        <v>37971</v>
      </c>
      <c r="B1578" s="0" t="s">
        <v>2340</v>
      </c>
      <c r="C1578" s="0" t="s">
        <v>755</v>
      </c>
      <c r="D1578" s="0" t="s">
        <v>758</v>
      </c>
      <c r="E1578" s="0" t="n">
        <v>3.65</v>
      </c>
    </row>
    <row r="1579" customFormat="false" ht="15" hidden="false" customHeight="false" outlineLevel="0" collapsed="false">
      <c r="A1579" s="0" t="n">
        <v>20094</v>
      </c>
      <c r="B1579" s="0" t="s">
        <v>2341</v>
      </c>
      <c r="C1579" s="0" t="s">
        <v>755</v>
      </c>
      <c r="D1579" s="0" t="s">
        <v>758</v>
      </c>
      <c r="E1579" s="0" t="n">
        <v>33.19</v>
      </c>
    </row>
    <row r="1580" customFormat="false" ht="15" hidden="false" customHeight="false" outlineLevel="0" collapsed="false">
      <c r="A1580" s="0" t="n">
        <v>20095</v>
      </c>
      <c r="B1580" s="0" t="s">
        <v>2342</v>
      </c>
      <c r="C1580" s="0" t="s">
        <v>755</v>
      </c>
      <c r="D1580" s="0" t="s">
        <v>758</v>
      </c>
      <c r="E1580" s="0" t="n">
        <v>42.27</v>
      </c>
    </row>
    <row r="1581" customFormat="false" ht="15" hidden="false" customHeight="false" outlineLevel="0" collapsed="false">
      <c r="A1581" s="0" t="n">
        <v>1954</v>
      </c>
      <c r="B1581" s="0" t="s">
        <v>2343</v>
      </c>
      <c r="C1581" s="0" t="s">
        <v>755</v>
      </c>
      <c r="D1581" s="0" t="s">
        <v>756</v>
      </c>
      <c r="E1581" s="0" t="n">
        <v>212.46</v>
      </c>
    </row>
    <row r="1582" customFormat="false" ht="15" hidden="false" customHeight="false" outlineLevel="0" collapsed="false">
      <c r="A1582" s="0" t="n">
        <v>1926</v>
      </c>
      <c r="B1582" s="0" t="s">
        <v>2344</v>
      </c>
      <c r="C1582" s="0" t="s">
        <v>755</v>
      </c>
      <c r="D1582" s="0" t="s">
        <v>756</v>
      </c>
      <c r="E1582" s="0" t="n">
        <v>2.81</v>
      </c>
    </row>
    <row r="1583" customFormat="false" ht="15" hidden="false" customHeight="false" outlineLevel="0" collapsed="false">
      <c r="A1583" s="0" t="n">
        <v>1927</v>
      </c>
      <c r="B1583" s="0" t="s">
        <v>2345</v>
      </c>
      <c r="C1583" s="0" t="s">
        <v>755</v>
      </c>
      <c r="D1583" s="0" t="s">
        <v>756</v>
      </c>
      <c r="E1583" s="0" t="n">
        <v>3.7</v>
      </c>
    </row>
    <row r="1584" customFormat="false" ht="15" hidden="false" customHeight="false" outlineLevel="0" collapsed="false">
      <c r="A1584" s="0" t="n">
        <v>1923</v>
      </c>
      <c r="B1584" s="0" t="s">
        <v>2346</v>
      </c>
      <c r="C1584" s="0" t="s">
        <v>755</v>
      </c>
      <c r="D1584" s="0" t="s">
        <v>756</v>
      </c>
      <c r="E1584" s="0" t="n">
        <v>6.06</v>
      </c>
    </row>
    <row r="1585" customFormat="false" ht="15" hidden="false" customHeight="false" outlineLevel="0" collapsed="false">
      <c r="A1585" s="0" t="n">
        <v>1929</v>
      </c>
      <c r="B1585" s="0" t="s">
        <v>2347</v>
      </c>
      <c r="C1585" s="0" t="s">
        <v>755</v>
      </c>
      <c r="D1585" s="0" t="s">
        <v>756</v>
      </c>
      <c r="E1585" s="0" t="n">
        <v>9.93</v>
      </c>
    </row>
    <row r="1586" customFormat="false" ht="15" hidden="false" customHeight="false" outlineLevel="0" collapsed="false">
      <c r="A1586" s="0" t="n">
        <v>1930</v>
      </c>
      <c r="B1586" s="0" t="s">
        <v>2348</v>
      </c>
      <c r="C1586" s="0" t="s">
        <v>755</v>
      </c>
      <c r="D1586" s="0" t="s">
        <v>756</v>
      </c>
      <c r="E1586" s="0" t="n">
        <v>19.24</v>
      </c>
    </row>
    <row r="1587" customFormat="false" ht="15" hidden="false" customHeight="false" outlineLevel="0" collapsed="false">
      <c r="A1587" s="0" t="n">
        <v>1924</v>
      </c>
      <c r="B1587" s="0" t="s">
        <v>2349</v>
      </c>
      <c r="C1587" s="0" t="s">
        <v>755</v>
      </c>
      <c r="D1587" s="0" t="s">
        <v>756</v>
      </c>
      <c r="E1587" s="0" t="n">
        <v>33.16</v>
      </c>
    </row>
    <row r="1588" customFormat="false" ht="15" hidden="false" customHeight="false" outlineLevel="0" collapsed="false">
      <c r="A1588" s="0" t="n">
        <v>1922</v>
      </c>
      <c r="B1588" s="0" t="s">
        <v>2350</v>
      </c>
      <c r="C1588" s="0" t="s">
        <v>755</v>
      </c>
      <c r="D1588" s="0" t="s">
        <v>756</v>
      </c>
      <c r="E1588" s="0" t="n">
        <v>49.26</v>
      </c>
    </row>
    <row r="1589" customFormat="false" ht="15" hidden="false" customHeight="false" outlineLevel="0" collapsed="false">
      <c r="A1589" s="0" t="n">
        <v>1953</v>
      </c>
      <c r="B1589" s="0" t="s">
        <v>2351</v>
      </c>
      <c r="C1589" s="0" t="s">
        <v>755</v>
      </c>
      <c r="D1589" s="0" t="s">
        <v>756</v>
      </c>
      <c r="E1589" s="0" t="n">
        <v>86.08</v>
      </c>
    </row>
    <row r="1590" customFormat="false" ht="15" hidden="false" customHeight="false" outlineLevel="0" collapsed="false">
      <c r="A1590" s="0" t="n">
        <v>1962</v>
      </c>
      <c r="B1590" s="0" t="s">
        <v>2352</v>
      </c>
      <c r="C1590" s="0" t="s">
        <v>755</v>
      </c>
      <c r="D1590" s="0" t="s">
        <v>756</v>
      </c>
      <c r="E1590" s="0" t="n">
        <v>281.63</v>
      </c>
    </row>
    <row r="1591" customFormat="false" ht="15" hidden="false" customHeight="false" outlineLevel="0" collapsed="false">
      <c r="A1591" s="0" t="n">
        <v>1955</v>
      </c>
      <c r="B1591" s="0" t="s">
        <v>2353</v>
      </c>
      <c r="C1591" s="0" t="s">
        <v>755</v>
      </c>
      <c r="D1591" s="0" t="s">
        <v>756</v>
      </c>
      <c r="E1591" s="0" t="n">
        <v>3.72</v>
      </c>
    </row>
    <row r="1592" customFormat="false" ht="15" hidden="false" customHeight="false" outlineLevel="0" collapsed="false">
      <c r="A1592" s="0" t="n">
        <v>1956</v>
      </c>
      <c r="B1592" s="0" t="s">
        <v>2354</v>
      </c>
      <c r="C1592" s="0" t="s">
        <v>755</v>
      </c>
      <c r="D1592" s="0" t="s">
        <v>756</v>
      </c>
      <c r="E1592" s="0" t="n">
        <v>4.8</v>
      </c>
    </row>
    <row r="1593" customFormat="false" ht="15" hidden="false" customHeight="false" outlineLevel="0" collapsed="false">
      <c r="A1593" s="0" t="n">
        <v>1957</v>
      </c>
      <c r="B1593" s="0" t="s">
        <v>2355</v>
      </c>
      <c r="C1593" s="0" t="s">
        <v>755</v>
      </c>
      <c r="D1593" s="0" t="s">
        <v>756</v>
      </c>
      <c r="E1593" s="0" t="n">
        <v>10.91</v>
      </c>
    </row>
    <row r="1594" customFormat="false" ht="15" hidden="false" customHeight="false" outlineLevel="0" collapsed="false">
      <c r="A1594" s="0" t="n">
        <v>1958</v>
      </c>
      <c r="B1594" s="0" t="s">
        <v>2356</v>
      </c>
      <c r="C1594" s="0" t="s">
        <v>755</v>
      </c>
      <c r="D1594" s="0" t="s">
        <v>756</v>
      </c>
      <c r="E1594" s="0" t="n">
        <v>19.38</v>
      </c>
    </row>
    <row r="1595" customFormat="false" ht="15" hidden="false" customHeight="false" outlineLevel="0" collapsed="false">
      <c r="A1595" s="0" t="n">
        <v>1959</v>
      </c>
      <c r="B1595" s="0" t="s">
        <v>2357</v>
      </c>
      <c r="C1595" s="0" t="s">
        <v>755</v>
      </c>
      <c r="D1595" s="0" t="s">
        <v>756</v>
      </c>
      <c r="E1595" s="0" t="n">
        <v>23.62</v>
      </c>
    </row>
    <row r="1596" customFormat="false" ht="15" hidden="false" customHeight="false" outlineLevel="0" collapsed="false">
      <c r="A1596" s="0" t="n">
        <v>1925</v>
      </c>
      <c r="B1596" s="0" t="s">
        <v>2358</v>
      </c>
      <c r="C1596" s="0" t="s">
        <v>755</v>
      </c>
      <c r="D1596" s="0" t="s">
        <v>756</v>
      </c>
      <c r="E1596" s="0" t="n">
        <v>58.4</v>
      </c>
    </row>
    <row r="1597" customFormat="false" ht="15" hidden="false" customHeight="false" outlineLevel="0" collapsed="false">
      <c r="A1597" s="0" t="n">
        <v>1960</v>
      </c>
      <c r="B1597" s="0" t="s">
        <v>2359</v>
      </c>
      <c r="C1597" s="0" t="s">
        <v>755</v>
      </c>
      <c r="D1597" s="0" t="s">
        <v>756</v>
      </c>
      <c r="E1597" s="0" t="n">
        <v>83.02</v>
      </c>
    </row>
    <row r="1598" customFormat="false" ht="15" hidden="false" customHeight="false" outlineLevel="0" collapsed="false">
      <c r="A1598" s="0" t="n">
        <v>1961</v>
      </c>
      <c r="B1598" s="0" t="s">
        <v>2360</v>
      </c>
      <c r="C1598" s="0" t="s">
        <v>755</v>
      </c>
      <c r="D1598" s="0" t="s">
        <v>756</v>
      </c>
      <c r="E1598" s="0" t="n">
        <v>119.3</v>
      </c>
    </row>
    <row r="1599" customFormat="false" ht="15" hidden="false" customHeight="false" outlineLevel="0" collapsed="false">
      <c r="A1599" s="0" t="n">
        <v>38426</v>
      </c>
      <c r="B1599" s="0" t="s">
        <v>2361</v>
      </c>
      <c r="C1599" s="0" t="s">
        <v>755</v>
      </c>
      <c r="D1599" s="0" t="s">
        <v>756</v>
      </c>
      <c r="E1599" s="0" t="n">
        <v>31.74</v>
      </c>
    </row>
    <row r="1600" customFormat="false" ht="15" hidden="false" customHeight="false" outlineLevel="0" collapsed="false">
      <c r="A1600" s="0" t="n">
        <v>38423</v>
      </c>
      <c r="B1600" s="0" t="s">
        <v>2362</v>
      </c>
      <c r="C1600" s="0" t="s">
        <v>755</v>
      </c>
      <c r="D1600" s="0" t="s">
        <v>756</v>
      </c>
      <c r="E1600" s="0" t="n">
        <v>72</v>
      </c>
    </row>
    <row r="1601" customFormat="false" ht="15" hidden="false" customHeight="false" outlineLevel="0" collapsed="false">
      <c r="A1601" s="0" t="n">
        <v>38421</v>
      </c>
      <c r="B1601" s="0" t="s">
        <v>2363</v>
      </c>
      <c r="C1601" s="0" t="s">
        <v>755</v>
      </c>
      <c r="D1601" s="0" t="s">
        <v>756</v>
      </c>
      <c r="E1601" s="0" t="n">
        <v>33.99</v>
      </c>
    </row>
    <row r="1602" customFormat="false" ht="15" hidden="false" customHeight="false" outlineLevel="0" collapsed="false">
      <c r="A1602" s="0" t="n">
        <v>38422</v>
      </c>
      <c r="B1602" s="0" t="s">
        <v>2364</v>
      </c>
      <c r="C1602" s="0" t="s">
        <v>755</v>
      </c>
      <c r="D1602" s="0" t="s">
        <v>756</v>
      </c>
      <c r="E1602" s="0" t="n">
        <v>49.68</v>
      </c>
    </row>
    <row r="1603" customFormat="false" ht="15" hidden="false" customHeight="false" outlineLevel="0" collapsed="false">
      <c r="A1603" s="0" t="n">
        <v>39866</v>
      </c>
      <c r="B1603" s="0" t="s">
        <v>2365</v>
      </c>
      <c r="C1603" s="0" t="s">
        <v>755</v>
      </c>
      <c r="D1603" s="0" t="s">
        <v>758</v>
      </c>
      <c r="E1603" s="0" t="n">
        <v>19.54</v>
      </c>
    </row>
    <row r="1604" customFormat="false" ht="15" hidden="false" customHeight="false" outlineLevel="0" collapsed="false">
      <c r="A1604" s="0" t="n">
        <v>39867</v>
      </c>
      <c r="B1604" s="0" t="s">
        <v>2366</v>
      </c>
      <c r="C1604" s="0" t="s">
        <v>755</v>
      </c>
      <c r="D1604" s="0" t="s">
        <v>758</v>
      </c>
      <c r="E1604" s="0" t="n">
        <v>43.44</v>
      </c>
    </row>
    <row r="1605" customFormat="false" ht="15" hidden="false" customHeight="false" outlineLevel="0" collapsed="false">
      <c r="A1605" s="0" t="n">
        <v>39868</v>
      </c>
      <c r="B1605" s="0" t="s">
        <v>2367</v>
      </c>
      <c r="C1605" s="0" t="s">
        <v>755</v>
      </c>
      <c r="D1605" s="0" t="s">
        <v>758</v>
      </c>
      <c r="E1605" s="0" t="n">
        <v>78.26</v>
      </c>
    </row>
    <row r="1606" customFormat="false" ht="15" hidden="false" customHeight="false" outlineLevel="0" collapsed="false">
      <c r="A1606" s="0" t="n">
        <v>37999</v>
      </c>
      <c r="B1606" s="0" t="s">
        <v>2368</v>
      </c>
      <c r="C1606" s="0" t="s">
        <v>755</v>
      </c>
      <c r="D1606" s="0" t="s">
        <v>758</v>
      </c>
      <c r="E1606" s="0" t="n">
        <v>5.83</v>
      </c>
    </row>
    <row r="1607" customFormat="false" ht="15" hidden="false" customHeight="false" outlineLevel="0" collapsed="false">
      <c r="A1607" s="0" t="n">
        <v>38000</v>
      </c>
      <c r="B1607" s="0" t="s">
        <v>2369</v>
      </c>
      <c r="C1607" s="0" t="s">
        <v>755</v>
      </c>
      <c r="D1607" s="0" t="s">
        <v>758</v>
      </c>
      <c r="E1607" s="0" t="n">
        <v>7.71</v>
      </c>
    </row>
    <row r="1608" customFormat="false" ht="15" hidden="false" customHeight="false" outlineLevel="0" collapsed="false">
      <c r="A1608" s="0" t="n">
        <v>38129</v>
      </c>
      <c r="B1608" s="0" t="s">
        <v>2370</v>
      </c>
      <c r="C1608" s="0" t="s">
        <v>755</v>
      </c>
      <c r="D1608" s="0" t="s">
        <v>756</v>
      </c>
      <c r="E1608" s="0" t="n">
        <v>6.45</v>
      </c>
    </row>
    <row r="1609" customFormat="false" ht="15" hidden="false" customHeight="false" outlineLevel="0" collapsed="false">
      <c r="A1609" s="0" t="n">
        <v>38025</v>
      </c>
      <c r="B1609" s="0" t="s">
        <v>2371</v>
      </c>
      <c r="C1609" s="0" t="s">
        <v>755</v>
      </c>
      <c r="D1609" s="0" t="s">
        <v>756</v>
      </c>
      <c r="E1609" s="0" t="n">
        <v>10.78</v>
      </c>
    </row>
    <row r="1610" customFormat="false" ht="15" hidden="false" customHeight="false" outlineLevel="0" collapsed="false">
      <c r="A1610" s="0" t="n">
        <v>38026</v>
      </c>
      <c r="B1610" s="0" t="s">
        <v>2372</v>
      </c>
      <c r="C1610" s="0" t="s">
        <v>755</v>
      </c>
      <c r="D1610" s="0" t="s">
        <v>756</v>
      </c>
      <c r="E1610" s="0" t="n">
        <v>28.87</v>
      </c>
    </row>
    <row r="1611" customFormat="false" ht="15" hidden="false" customHeight="false" outlineLevel="0" collapsed="false">
      <c r="A1611" s="0" t="n">
        <v>1858</v>
      </c>
      <c r="B1611" s="0" t="s">
        <v>2373</v>
      </c>
      <c r="C1611" s="0" t="s">
        <v>755</v>
      </c>
      <c r="D1611" s="0" t="s">
        <v>758</v>
      </c>
      <c r="E1611" s="0" t="n">
        <v>46.47</v>
      </c>
    </row>
    <row r="1612" customFormat="false" ht="15" hidden="false" customHeight="false" outlineLevel="0" collapsed="false">
      <c r="A1612" s="0" t="n">
        <v>1844</v>
      </c>
      <c r="B1612" s="0" t="s">
        <v>2374</v>
      </c>
      <c r="C1612" s="0" t="s">
        <v>755</v>
      </c>
      <c r="D1612" s="0" t="s">
        <v>758</v>
      </c>
      <c r="E1612" s="0" t="n">
        <v>171.33</v>
      </c>
    </row>
    <row r="1613" customFormat="false" ht="15" hidden="false" customHeight="false" outlineLevel="0" collapsed="false">
      <c r="A1613" s="0" t="n">
        <v>1863</v>
      </c>
      <c r="B1613" s="0" t="s">
        <v>2375</v>
      </c>
      <c r="C1613" s="0" t="s">
        <v>755</v>
      </c>
      <c r="D1613" s="0" t="s">
        <v>758</v>
      </c>
      <c r="E1613" s="0" t="n">
        <v>67.44</v>
      </c>
    </row>
    <row r="1614" customFormat="false" ht="15" hidden="false" customHeight="false" outlineLevel="0" collapsed="false">
      <c r="A1614" s="0" t="n">
        <v>1865</v>
      </c>
      <c r="B1614" s="0" t="s">
        <v>2376</v>
      </c>
      <c r="C1614" s="0" t="s">
        <v>755</v>
      </c>
      <c r="D1614" s="0" t="s">
        <v>758</v>
      </c>
      <c r="E1614" s="0" t="n">
        <v>246.03</v>
      </c>
    </row>
    <row r="1615" customFormat="false" ht="15" hidden="false" customHeight="false" outlineLevel="0" collapsed="false">
      <c r="A1615" s="0" t="n">
        <v>36355</v>
      </c>
      <c r="B1615" s="0" t="s">
        <v>2377</v>
      </c>
      <c r="C1615" s="0" t="s">
        <v>755</v>
      </c>
      <c r="D1615" s="0" t="s">
        <v>758</v>
      </c>
      <c r="E1615" s="0" t="n">
        <v>8.39</v>
      </c>
    </row>
    <row r="1616" customFormat="false" ht="15" hidden="false" customHeight="false" outlineLevel="0" collapsed="false">
      <c r="A1616" s="0" t="n">
        <v>36356</v>
      </c>
      <c r="B1616" s="0" t="s">
        <v>2378</v>
      </c>
      <c r="C1616" s="0" t="s">
        <v>755</v>
      </c>
      <c r="D1616" s="0" t="s">
        <v>758</v>
      </c>
      <c r="E1616" s="0" t="n">
        <v>14.1</v>
      </c>
    </row>
    <row r="1617" customFormat="false" ht="15" hidden="false" customHeight="false" outlineLevel="0" collapsed="false">
      <c r="A1617" s="0" t="n">
        <v>1932</v>
      </c>
      <c r="B1617" s="0" t="s">
        <v>2379</v>
      </c>
      <c r="C1617" s="0" t="s">
        <v>755</v>
      </c>
      <c r="D1617" s="0" t="s">
        <v>756</v>
      </c>
      <c r="E1617" s="0" t="n">
        <v>12.27</v>
      </c>
    </row>
    <row r="1618" customFormat="false" ht="15" hidden="false" customHeight="false" outlineLevel="0" collapsed="false">
      <c r="A1618" s="0" t="n">
        <v>1933</v>
      </c>
      <c r="B1618" s="0" t="s">
        <v>2380</v>
      </c>
      <c r="C1618" s="0" t="s">
        <v>755</v>
      </c>
      <c r="D1618" s="0" t="s">
        <v>756</v>
      </c>
      <c r="E1618" s="0" t="n">
        <v>5.4</v>
      </c>
    </row>
    <row r="1619" customFormat="false" ht="15" hidden="false" customHeight="false" outlineLevel="0" collapsed="false">
      <c r="A1619" s="0" t="n">
        <v>1951</v>
      </c>
      <c r="B1619" s="0" t="s">
        <v>2381</v>
      </c>
      <c r="C1619" s="0" t="s">
        <v>755</v>
      </c>
      <c r="D1619" s="0" t="s">
        <v>756</v>
      </c>
      <c r="E1619" s="0" t="n">
        <v>23.99</v>
      </c>
    </row>
    <row r="1620" customFormat="false" ht="15" hidden="false" customHeight="false" outlineLevel="0" collapsed="false">
      <c r="A1620" s="0" t="n">
        <v>1966</v>
      </c>
      <c r="B1620" s="0" t="s">
        <v>2382</v>
      </c>
      <c r="C1620" s="0" t="s">
        <v>755</v>
      </c>
      <c r="D1620" s="0" t="s">
        <v>756</v>
      </c>
      <c r="E1620" s="0" t="n">
        <v>27.6</v>
      </c>
    </row>
    <row r="1621" customFormat="false" ht="15" hidden="false" customHeight="false" outlineLevel="0" collapsed="false">
      <c r="A1621" s="0" t="n">
        <v>1952</v>
      </c>
      <c r="B1621" s="0" t="s">
        <v>2383</v>
      </c>
      <c r="C1621" s="0" t="s">
        <v>755</v>
      </c>
      <c r="D1621" s="0" t="s">
        <v>756</v>
      </c>
      <c r="E1621" s="0" t="n">
        <v>103.66</v>
      </c>
    </row>
    <row r="1622" customFormat="false" ht="15" hidden="false" customHeight="false" outlineLevel="0" collapsed="false">
      <c r="A1622" s="0" t="n">
        <v>20104</v>
      </c>
      <c r="B1622" s="0" t="s">
        <v>2384</v>
      </c>
      <c r="C1622" s="0" t="s">
        <v>755</v>
      </c>
      <c r="D1622" s="0" t="s">
        <v>756</v>
      </c>
      <c r="E1622" s="0" t="n">
        <v>765.96</v>
      </c>
    </row>
    <row r="1623" customFormat="false" ht="15" hidden="false" customHeight="false" outlineLevel="0" collapsed="false">
      <c r="A1623" s="0" t="n">
        <v>20105</v>
      </c>
      <c r="B1623" s="0" t="s">
        <v>2385</v>
      </c>
      <c r="C1623" s="0" t="s">
        <v>755</v>
      </c>
      <c r="D1623" s="0" t="s">
        <v>756</v>
      </c>
      <c r="E1623" s="0" t="n">
        <v>1193.05</v>
      </c>
    </row>
    <row r="1624" customFormat="false" ht="15" hidden="false" customHeight="false" outlineLevel="0" collapsed="false">
      <c r="A1624" s="0" t="n">
        <v>1965</v>
      </c>
      <c r="B1624" s="0" t="s">
        <v>2386</v>
      </c>
      <c r="C1624" s="0" t="s">
        <v>755</v>
      </c>
      <c r="D1624" s="0" t="s">
        <v>756</v>
      </c>
      <c r="E1624" s="0" t="n">
        <v>55.96</v>
      </c>
    </row>
    <row r="1625" customFormat="false" ht="15" hidden="false" customHeight="false" outlineLevel="0" collapsed="false">
      <c r="A1625" s="0" t="n">
        <v>10765</v>
      </c>
      <c r="B1625" s="0" t="s">
        <v>2387</v>
      </c>
      <c r="C1625" s="0" t="s">
        <v>755</v>
      </c>
      <c r="D1625" s="0" t="s">
        <v>756</v>
      </c>
      <c r="E1625" s="0" t="n">
        <v>14.14</v>
      </c>
    </row>
    <row r="1626" customFormat="false" ht="15" hidden="false" customHeight="false" outlineLevel="0" collapsed="false">
      <c r="A1626" s="0" t="n">
        <v>10767</v>
      </c>
      <c r="B1626" s="0" t="s">
        <v>2388</v>
      </c>
      <c r="C1626" s="0" t="s">
        <v>755</v>
      </c>
      <c r="D1626" s="0" t="s">
        <v>756</v>
      </c>
      <c r="E1626" s="0" t="n">
        <v>46.35</v>
      </c>
    </row>
    <row r="1627" customFormat="false" ht="15" hidden="false" customHeight="false" outlineLevel="0" collapsed="false">
      <c r="A1627" s="0" t="n">
        <v>1970</v>
      </c>
      <c r="B1627" s="0" t="s">
        <v>2389</v>
      </c>
      <c r="C1627" s="0" t="s">
        <v>755</v>
      </c>
      <c r="D1627" s="0" t="s">
        <v>756</v>
      </c>
      <c r="E1627" s="0" t="n">
        <v>58.08</v>
      </c>
    </row>
    <row r="1628" customFormat="false" ht="15" hidden="false" customHeight="false" outlineLevel="0" collapsed="false">
      <c r="A1628" s="0" t="n">
        <v>1967</v>
      </c>
      <c r="B1628" s="0" t="s">
        <v>2390</v>
      </c>
      <c r="C1628" s="0" t="s">
        <v>755</v>
      </c>
      <c r="D1628" s="0" t="s">
        <v>756</v>
      </c>
      <c r="E1628" s="0" t="n">
        <v>6.46</v>
      </c>
    </row>
    <row r="1629" customFormat="false" ht="15" hidden="false" customHeight="false" outlineLevel="0" collapsed="false">
      <c r="A1629" s="0" t="n">
        <v>1968</v>
      </c>
      <c r="B1629" s="0" t="s">
        <v>2391</v>
      </c>
      <c r="C1629" s="0" t="s">
        <v>755</v>
      </c>
      <c r="D1629" s="0" t="s">
        <v>756</v>
      </c>
      <c r="E1629" s="0" t="n">
        <v>13.54</v>
      </c>
    </row>
    <row r="1630" customFormat="false" ht="15" hidden="false" customHeight="false" outlineLevel="0" collapsed="false">
      <c r="A1630" s="0" t="n">
        <v>1969</v>
      </c>
      <c r="B1630" s="0" t="s">
        <v>2392</v>
      </c>
      <c r="C1630" s="0" t="s">
        <v>755</v>
      </c>
      <c r="D1630" s="0" t="s">
        <v>756</v>
      </c>
      <c r="E1630" s="0" t="n">
        <v>39.84</v>
      </c>
    </row>
    <row r="1631" customFormat="false" ht="15" hidden="false" customHeight="false" outlineLevel="0" collapsed="false">
      <c r="A1631" s="0" t="n">
        <v>1839</v>
      </c>
      <c r="B1631" s="0" t="s">
        <v>2393</v>
      </c>
      <c r="C1631" s="0" t="s">
        <v>755</v>
      </c>
      <c r="D1631" s="0" t="s">
        <v>758</v>
      </c>
      <c r="E1631" s="0" t="n">
        <v>167.53</v>
      </c>
    </row>
    <row r="1632" customFormat="false" ht="15" hidden="false" customHeight="false" outlineLevel="0" collapsed="false">
      <c r="A1632" s="0" t="n">
        <v>1835</v>
      </c>
      <c r="B1632" s="0" t="s">
        <v>2394</v>
      </c>
      <c r="C1632" s="0" t="s">
        <v>755</v>
      </c>
      <c r="D1632" s="0" t="s">
        <v>758</v>
      </c>
      <c r="E1632" s="0" t="n">
        <v>35.62</v>
      </c>
    </row>
    <row r="1633" customFormat="false" ht="15" hidden="false" customHeight="false" outlineLevel="0" collapsed="false">
      <c r="A1633" s="0" t="n">
        <v>1823</v>
      </c>
      <c r="B1633" s="0" t="s">
        <v>2395</v>
      </c>
      <c r="C1633" s="0" t="s">
        <v>755</v>
      </c>
      <c r="D1633" s="0" t="s">
        <v>758</v>
      </c>
      <c r="E1633" s="0" t="n">
        <v>68.86</v>
      </c>
    </row>
    <row r="1634" customFormat="false" ht="15" hidden="false" customHeight="false" outlineLevel="0" collapsed="false">
      <c r="A1634" s="0" t="n">
        <v>1827</v>
      </c>
      <c r="B1634" s="0" t="s">
        <v>2396</v>
      </c>
      <c r="C1634" s="0" t="s">
        <v>755</v>
      </c>
      <c r="D1634" s="0" t="s">
        <v>758</v>
      </c>
      <c r="E1634" s="0" t="n">
        <v>165.9</v>
      </c>
    </row>
    <row r="1635" customFormat="false" ht="15" hidden="false" customHeight="false" outlineLevel="0" collapsed="false">
      <c r="A1635" s="0" t="n">
        <v>1831</v>
      </c>
      <c r="B1635" s="0" t="s">
        <v>2397</v>
      </c>
      <c r="C1635" s="0" t="s">
        <v>755</v>
      </c>
      <c r="D1635" s="0" t="s">
        <v>758</v>
      </c>
      <c r="E1635" s="0" t="n">
        <v>36.22</v>
      </c>
    </row>
    <row r="1636" customFormat="false" ht="15" hidden="false" customHeight="false" outlineLevel="0" collapsed="false">
      <c r="A1636" s="0" t="n">
        <v>1825</v>
      </c>
      <c r="B1636" s="0" t="s">
        <v>2398</v>
      </c>
      <c r="C1636" s="0" t="s">
        <v>755</v>
      </c>
      <c r="D1636" s="0" t="s">
        <v>758</v>
      </c>
      <c r="E1636" s="0" t="n">
        <v>89.38</v>
      </c>
    </row>
    <row r="1637" customFormat="false" ht="15" hidden="false" customHeight="false" outlineLevel="0" collapsed="false">
      <c r="A1637" s="0" t="n">
        <v>1828</v>
      </c>
      <c r="B1637" s="0" t="s">
        <v>2399</v>
      </c>
      <c r="C1637" s="0" t="s">
        <v>755</v>
      </c>
      <c r="D1637" s="0" t="s">
        <v>758</v>
      </c>
      <c r="E1637" s="0" t="n">
        <v>202.45</v>
      </c>
    </row>
    <row r="1638" customFormat="false" ht="15" hidden="false" customHeight="false" outlineLevel="0" collapsed="false">
      <c r="A1638" s="0" t="n">
        <v>1845</v>
      </c>
      <c r="B1638" s="0" t="s">
        <v>2400</v>
      </c>
      <c r="C1638" s="0" t="s">
        <v>755</v>
      </c>
      <c r="D1638" s="0" t="s">
        <v>758</v>
      </c>
      <c r="E1638" s="0" t="n">
        <v>45.38</v>
      </c>
    </row>
    <row r="1639" customFormat="false" ht="15" hidden="false" customHeight="false" outlineLevel="0" collapsed="false">
      <c r="A1639" s="0" t="n">
        <v>1824</v>
      </c>
      <c r="B1639" s="0" t="s">
        <v>2401</v>
      </c>
      <c r="C1639" s="0" t="s">
        <v>755</v>
      </c>
      <c r="D1639" s="0" t="s">
        <v>758</v>
      </c>
      <c r="E1639" s="0" t="n">
        <v>107.15</v>
      </c>
    </row>
    <row r="1640" customFormat="false" ht="15" hidden="false" customHeight="false" outlineLevel="0" collapsed="false">
      <c r="A1640" s="0" t="n">
        <v>1941</v>
      </c>
      <c r="B1640" s="0" t="s">
        <v>2402</v>
      </c>
      <c r="C1640" s="0" t="s">
        <v>755</v>
      </c>
      <c r="D1640" s="0" t="s">
        <v>756</v>
      </c>
      <c r="E1640" s="0" t="n">
        <v>41.62</v>
      </c>
    </row>
    <row r="1641" customFormat="false" ht="15" hidden="false" customHeight="false" outlineLevel="0" collapsed="false">
      <c r="A1641" s="0" t="n">
        <v>1940</v>
      </c>
      <c r="B1641" s="0" t="s">
        <v>2403</v>
      </c>
      <c r="C1641" s="0" t="s">
        <v>755</v>
      </c>
      <c r="D1641" s="0" t="s">
        <v>756</v>
      </c>
      <c r="E1641" s="0" t="n">
        <v>31.46</v>
      </c>
    </row>
    <row r="1642" customFormat="false" ht="15" hidden="false" customHeight="false" outlineLevel="0" collapsed="false">
      <c r="A1642" s="0" t="n">
        <v>1937</v>
      </c>
      <c r="B1642" s="0" t="s">
        <v>2404</v>
      </c>
      <c r="C1642" s="0" t="s">
        <v>755</v>
      </c>
      <c r="D1642" s="0" t="s">
        <v>756</v>
      </c>
      <c r="E1642" s="0" t="n">
        <v>6.53</v>
      </c>
    </row>
    <row r="1643" customFormat="false" ht="15" hidden="false" customHeight="false" outlineLevel="0" collapsed="false">
      <c r="A1643" s="0" t="n">
        <v>1939</v>
      </c>
      <c r="B1643" s="0" t="s">
        <v>2405</v>
      </c>
      <c r="C1643" s="0" t="s">
        <v>755</v>
      </c>
      <c r="D1643" s="0" t="s">
        <v>756</v>
      </c>
      <c r="E1643" s="0" t="n">
        <v>12.93</v>
      </c>
    </row>
    <row r="1644" customFormat="false" ht="15" hidden="false" customHeight="false" outlineLevel="0" collapsed="false">
      <c r="A1644" s="0" t="n">
        <v>1942</v>
      </c>
      <c r="B1644" s="0" t="s">
        <v>2406</v>
      </c>
      <c r="C1644" s="0" t="s">
        <v>755</v>
      </c>
      <c r="D1644" s="0" t="s">
        <v>756</v>
      </c>
      <c r="E1644" s="0" t="n">
        <v>59.4</v>
      </c>
    </row>
    <row r="1645" customFormat="false" ht="15" hidden="false" customHeight="false" outlineLevel="0" collapsed="false">
      <c r="A1645" s="0" t="n">
        <v>1938</v>
      </c>
      <c r="B1645" s="0" t="s">
        <v>2407</v>
      </c>
      <c r="C1645" s="0" t="s">
        <v>755</v>
      </c>
      <c r="D1645" s="0" t="s">
        <v>756</v>
      </c>
      <c r="E1645" s="0" t="n">
        <v>8.27</v>
      </c>
    </row>
    <row r="1646" customFormat="false" ht="15" hidden="false" customHeight="false" outlineLevel="0" collapsed="false">
      <c r="A1646" s="0" t="n">
        <v>42692</v>
      </c>
      <c r="B1646" s="0" t="s">
        <v>2408</v>
      </c>
      <c r="C1646" s="0" t="s">
        <v>755</v>
      </c>
      <c r="D1646" s="0" t="s">
        <v>758</v>
      </c>
      <c r="E1646" s="0" t="n">
        <v>545.85</v>
      </c>
    </row>
    <row r="1647" customFormat="false" ht="15" hidden="false" customHeight="false" outlineLevel="0" collapsed="false">
      <c r="A1647" s="0" t="n">
        <v>42693</v>
      </c>
      <c r="B1647" s="0" t="s">
        <v>2409</v>
      </c>
      <c r="C1647" s="0" t="s">
        <v>755</v>
      </c>
      <c r="D1647" s="0" t="s">
        <v>758</v>
      </c>
      <c r="E1647" s="0" t="n">
        <v>897.89</v>
      </c>
    </row>
    <row r="1648" customFormat="false" ht="15" hidden="false" customHeight="false" outlineLevel="0" collapsed="false">
      <c r="A1648" s="0" t="n">
        <v>42695</v>
      </c>
      <c r="B1648" s="0" t="s">
        <v>2410</v>
      </c>
      <c r="C1648" s="0" t="s">
        <v>755</v>
      </c>
      <c r="D1648" s="0" t="s">
        <v>758</v>
      </c>
      <c r="E1648" s="0" t="n">
        <v>682.71</v>
      </c>
    </row>
    <row r="1649" customFormat="false" ht="15" hidden="false" customHeight="false" outlineLevel="0" collapsed="false">
      <c r="A1649" s="0" t="n">
        <v>42694</v>
      </c>
      <c r="B1649" s="0" t="s">
        <v>2411</v>
      </c>
      <c r="C1649" s="0" t="s">
        <v>755</v>
      </c>
      <c r="D1649" s="0" t="s">
        <v>758</v>
      </c>
      <c r="E1649" s="0" t="n">
        <v>1009.3</v>
      </c>
    </row>
    <row r="1650" customFormat="false" ht="15" hidden="false" customHeight="false" outlineLevel="0" collapsed="false">
      <c r="A1650" s="0" t="n">
        <v>20097</v>
      </c>
      <c r="B1650" s="0" t="s">
        <v>2412</v>
      </c>
      <c r="C1650" s="0" t="s">
        <v>755</v>
      </c>
      <c r="D1650" s="0" t="s">
        <v>756</v>
      </c>
      <c r="E1650" s="0" t="n">
        <v>54.87</v>
      </c>
    </row>
    <row r="1651" customFormat="false" ht="15" hidden="false" customHeight="false" outlineLevel="0" collapsed="false">
      <c r="A1651" s="0" t="n">
        <v>20098</v>
      </c>
      <c r="B1651" s="0" t="s">
        <v>2413</v>
      </c>
      <c r="C1651" s="0" t="s">
        <v>755</v>
      </c>
      <c r="D1651" s="0" t="s">
        <v>756</v>
      </c>
      <c r="E1651" s="0" t="n">
        <v>185.02</v>
      </c>
    </row>
    <row r="1652" customFormat="false" ht="15" hidden="false" customHeight="false" outlineLevel="0" collapsed="false">
      <c r="A1652" s="0" t="n">
        <v>20096</v>
      </c>
      <c r="B1652" s="0" t="s">
        <v>2414</v>
      </c>
      <c r="C1652" s="0" t="s">
        <v>755</v>
      </c>
      <c r="D1652" s="0" t="s">
        <v>756</v>
      </c>
      <c r="E1652" s="0" t="n">
        <v>35.9</v>
      </c>
    </row>
    <row r="1653" customFormat="false" ht="15" hidden="false" customHeight="false" outlineLevel="0" collapsed="false">
      <c r="A1653" s="0" t="n">
        <v>1964</v>
      </c>
      <c r="B1653" s="0" t="s">
        <v>2415</v>
      </c>
      <c r="C1653" s="0" t="s">
        <v>755</v>
      </c>
      <c r="D1653" s="0" t="s">
        <v>756</v>
      </c>
      <c r="E1653" s="0" t="n">
        <v>33.19</v>
      </c>
    </row>
    <row r="1654" customFormat="false" ht="15" hidden="false" customHeight="false" outlineLevel="0" collapsed="false">
      <c r="A1654" s="0" t="n">
        <v>1880</v>
      </c>
      <c r="B1654" s="0" t="s">
        <v>2416</v>
      </c>
      <c r="C1654" s="0" t="s">
        <v>755</v>
      </c>
      <c r="D1654" s="0" t="s">
        <v>756</v>
      </c>
      <c r="E1654" s="0" t="n">
        <v>2.14</v>
      </c>
    </row>
    <row r="1655" customFormat="false" ht="15" hidden="false" customHeight="false" outlineLevel="0" collapsed="false">
      <c r="A1655" s="0" t="n">
        <v>39274</v>
      </c>
      <c r="B1655" s="0" t="s">
        <v>2417</v>
      </c>
      <c r="C1655" s="0" t="s">
        <v>755</v>
      </c>
      <c r="D1655" s="0" t="s">
        <v>756</v>
      </c>
      <c r="E1655" s="0" t="n">
        <v>1.66</v>
      </c>
    </row>
    <row r="1656" customFormat="false" ht="15" hidden="false" customHeight="false" outlineLevel="0" collapsed="false">
      <c r="A1656" s="0" t="n">
        <v>2628</v>
      </c>
      <c r="B1656" s="0" t="s">
        <v>2418</v>
      </c>
      <c r="C1656" s="0" t="s">
        <v>755</v>
      </c>
      <c r="D1656" s="0" t="s">
        <v>756</v>
      </c>
      <c r="E1656" s="0" t="n">
        <v>226.2</v>
      </c>
    </row>
    <row r="1657" customFormat="false" ht="15" hidden="false" customHeight="false" outlineLevel="0" collapsed="false">
      <c r="A1657" s="0" t="n">
        <v>2622</v>
      </c>
      <c r="B1657" s="0" t="s">
        <v>2419</v>
      </c>
      <c r="C1657" s="0" t="s">
        <v>755</v>
      </c>
      <c r="D1657" s="0" t="s">
        <v>756</v>
      </c>
      <c r="E1657" s="0" t="n">
        <v>5.37</v>
      </c>
    </row>
    <row r="1658" customFormat="false" ht="15" hidden="false" customHeight="false" outlineLevel="0" collapsed="false">
      <c r="A1658" s="0" t="n">
        <v>2623</v>
      </c>
      <c r="B1658" s="0" t="s">
        <v>2420</v>
      </c>
      <c r="C1658" s="0" t="s">
        <v>755</v>
      </c>
      <c r="D1658" s="0" t="s">
        <v>756</v>
      </c>
      <c r="E1658" s="0" t="n">
        <v>6.46</v>
      </c>
    </row>
    <row r="1659" customFormat="false" ht="15" hidden="false" customHeight="false" outlineLevel="0" collapsed="false">
      <c r="A1659" s="0" t="n">
        <v>2624</v>
      </c>
      <c r="B1659" s="0" t="s">
        <v>2421</v>
      </c>
      <c r="C1659" s="0" t="s">
        <v>755</v>
      </c>
      <c r="D1659" s="0" t="s">
        <v>756</v>
      </c>
      <c r="E1659" s="0" t="n">
        <v>10.28</v>
      </c>
    </row>
    <row r="1660" customFormat="false" ht="15" hidden="false" customHeight="false" outlineLevel="0" collapsed="false">
      <c r="A1660" s="0" t="n">
        <v>2625</v>
      </c>
      <c r="B1660" s="0" t="s">
        <v>2422</v>
      </c>
      <c r="C1660" s="0" t="s">
        <v>755</v>
      </c>
      <c r="D1660" s="0" t="s">
        <v>756</v>
      </c>
      <c r="E1660" s="0" t="n">
        <v>21.7</v>
      </c>
    </row>
    <row r="1661" customFormat="false" ht="15" hidden="false" customHeight="false" outlineLevel="0" collapsed="false">
      <c r="A1661" s="0" t="n">
        <v>2626</v>
      </c>
      <c r="B1661" s="0" t="s">
        <v>2423</v>
      </c>
      <c r="C1661" s="0" t="s">
        <v>755</v>
      </c>
      <c r="D1661" s="0" t="s">
        <v>756</v>
      </c>
      <c r="E1661" s="0" t="n">
        <v>31.8</v>
      </c>
    </row>
    <row r="1662" customFormat="false" ht="15" hidden="false" customHeight="false" outlineLevel="0" collapsed="false">
      <c r="A1662" s="0" t="n">
        <v>2630</v>
      </c>
      <c r="B1662" s="0" t="s">
        <v>2424</v>
      </c>
      <c r="C1662" s="0" t="s">
        <v>755</v>
      </c>
      <c r="D1662" s="0" t="s">
        <v>756</v>
      </c>
      <c r="E1662" s="0" t="n">
        <v>48.37</v>
      </c>
    </row>
    <row r="1663" customFormat="false" ht="15" hidden="false" customHeight="false" outlineLevel="0" collapsed="false">
      <c r="A1663" s="0" t="n">
        <v>2627</v>
      </c>
      <c r="B1663" s="0" t="s">
        <v>2425</v>
      </c>
      <c r="C1663" s="0" t="s">
        <v>755</v>
      </c>
      <c r="D1663" s="0" t="s">
        <v>756</v>
      </c>
      <c r="E1663" s="0" t="n">
        <v>85.2</v>
      </c>
    </row>
    <row r="1664" customFormat="false" ht="15" hidden="false" customHeight="false" outlineLevel="0" collapsed="false">
      <c r="A1664" s="0" t="n">
        <v>2629</v>
      </c>
      <c r="B1664" s="0" t="s">
        <v>2426</v>
      </c>
      <c r="C1664" s="0" t="s">
        <v>755</v>
      </c>
      <c r="D1664" s="0" t="s">
        <v>756</v>
      </c>
      <c r="E1664" s="0" t="n">
        <v>115.24</v>
      </c>
    </row>
    <row r="1665" customFormat="false" ht="15" hidden="false" customHeight="false" outlineLevel="0" collapsed="false">
      <c r="A1665" s="0" t="n">
        <v>12033</v>
      </c>
      <c r="B1665" s="0" t="s">
        <v>2427</v>
      </c>
      <c r="C1665" s="0" t="s">
        <v>755</v>
      </c>
      <c r="D1665" s="0" t="s">
        <v>756</v>
      </c>
      <c r="E1665" s="0" t="n">
        <v>6.83</v>
      </c>
    </row>
    <row r="1666" customFormat="false" ht="15" hidden="false" customHeight="false" outlineLevel="0" collapsed="false">
      <c r="A1666" s="0" t="n">
        <v>40408</v>
      </c>
      <c r="B1666" s="0" t="s">
        <v>2428</v>
      </c>
      <c r="C1666" s="0" t="s">
        <v>755</v>
      </c>
      <c r="D1666" s="0" t="s">
        <v>756</v>
      </c>
      <c r="E1666" s="0" t="n">
        <v>4.48</v>
      </c>
    </row>
    <row r="1667" customFormat="false" ht="15" hidden="false" customHeight="false" outlineLevel="0" collapsed="false">
      <c r="A1667" s="0" t="n">
        <v>40409</v>
      </c>
      <c r="B1667" s="0" t="s">
        <v>2429</v>
      </c>
      <c r="C1667" s="0" t="s">
        <v>755</v>
      </c>
      <c r="D1667" s="0" t="s">
        <v>756</v>
      </c>
      <c r="E1667" s="0" t="n">
        <v>1.58</v>
      </c>
    </row>
    <row r="1668" customFormat="false" ht="15" hidden="false" customHeight="false" outlineLevel="0" collapsed="false">
      <c r="A1668" s="0" t="n">
        <v>39276</v>
      </c>
      <c r="B1668" s="0" t="s">
        <v>2430</v>
      </c>
      <c r="C1668" s="0" t="s">
        <v>755</v>
      </c>
      <c r="D1668" s="0" t="s">
        <v>756</v>
      </c>
      <c r="E1668" s="0" t="n">
        <v>4.04</v>
      </c>
    </row>
    <row r="1669" customFormat="false" ht="15" hidden="false" customHeight="false" outlineLevel="0" collapsed="false">
      <c r="A1669" s="0" t="n">
        <v>39277</v>
      </c>
      <c r="B1669" s="0" t="s">
        <v>2431</v>
      </c>
      <c r="C1669" s="0" t="s">
        <v>755</v>
      </c>
      <c r="D1669" s="0" t="s">
        <v>756</v>
      </c>
      <c r="E1669" s="0" t="n">
        <v>10.91</v>
      </c>
    </row>
    <row r="1670" customFormat="false" ht="15" hidden="false" customHeight="false" outlineLevel="0" collapsed="false">
      <c r="A1670" s="0" t="n">
        <v>12034</v>
      </c>
      <c r="B1670" s="0" t="s">
        <v>2432</v>
      </c>
      <c r="C1670" s="0" t="s">
        <v>755</v>
      </c>
      <c r="D1670" s="0" t="s">
        <v>756</v>
      </c>
      <c r="E1670" s="0" t="n">
        <v>3.09</v>
      </c>
    </row>
    <row r="1671" customFormat="false" ht="15" hidden="false" customHeight="false" outlineLevel="0" collapsed="false">
      <c r="A1671" s="0" t="n">
        <v>39879</v>
      </c>
      <c r="B1671" s="0" t="s">
        <v>2433</v>
      </c>
      <c r="C1671" s="0" t="s">
        <v>755</v>
      </c>
      <c r="D1671" s="0" t="s">
        <v>758</v>
      </c>
      <c r="E1671" s="0" t="n">
        <v>5.49</v>
      </c>
    </row>
    <row r="1672" customFormat="false" ht="15" hidden="false" customHeight="false" outlineLevel="0" collapsed="false">
      <c r="A1672" s="0" t="n">
        <v>39880</v>
      </c>
      <c r="B1672" s="0" t="s">
        <v>2434</v>
      </c>
      <c r="C1672" s="0" t="s">
        <v>755</v>
      </c>
      <c r="D1672" s="0" t="s">
        <v>758</v>
      </c>
      <c r="E1672" s="0" t="n">
        <v>12.16</v>
      </c>
    </row>
    <row r="1673" customFormat="false" ht="15" hidden="false" customHeight="false" outlineLevel="0" collapsed="false">
      <c r="A1673" s="0" t="n">
        <v>39881</v>
      </c>
      <c r="B1673" s="0" t="s">
        <v>2435</v>
      </c>
      <c r="C1673" s="0" t="s">
        <v>755</v>
      </c>
      <c r="D1673" s="0" t="s">
        <v>758</v>
      </c>
      <c r="E1673" s="0" t="n">
        <v>19.52</v>
      </c>
    </row>
    <row r="1674" customFormat="false" ht="15" hidden="false" customHeight="false" outlineLevel="0" collapsed="false">
      <c r="A1674" s="0" t="n">
        <v>39882</v>
      </c>
      <c r="B1674" s="0" t="s">
        <v>2436</v>
      </c>
      <c r="C1674" s="0" t="s">
        <v>755</v>
      </c>
      <c r="D1674" s="0" t="s">
        <v>758</v>
      </c>
      <c r="E1674" s="0" t="n">
        <v>51.42</v>
      </c>
    </row>
    <row r="1675" customFormat="false" ht="15" hidden="false" customHeight="false" outlineLevel="0" collapsed="false">
      <c r="A1675" s="0" t="n">
        <v>39883</v>
      </c>
      <c r="B1675" s="0" t="s">
        <v>2437</v>
      </c>
      <c r="C1675" s="0" t="s">
        <v>755</v>
      </c>
      <c r="D1675" s="0" t="s">
        <v>758</v>
      </c>
      <c r="E1675" s="0" t="n">
        <v>82.12</v>
      </c>
    </row>
    <row r="1676" customFormat="false" ht="15" hidden="false" customHeight="false" outlineLevel="0" collapsed="false">
      <c r="A1676" s="0" t="n">
        <v>39884</v>
      </c>
      <c r="B1676" s="0" t="s">
        <v>2438</v>
      </c>
      <c r="C1676" s="0" t="s">
        <v>755</v>
      </c>
      <c r="D1676" s="0" t="s">
        <v>758</v>
      </c>
      <c r="E1676" s="0" t="n">
        <v>121.97</v>
      </c>
    </row>
    <row r="1677" customFormat="false" ht="15" hidden="false" customHeight="false" outlineLevel="0" collapsed="false">
      <c r="A1677" s="0" t="n">
        <v>39885</v>
      </c>
      <c r="B1677" s="0" t="s">
        <v>2439</v>
      </c>
      <c r="C1677" s="0" t="s">
        <v>755</v>
      </c>
      <c r="D1677" s="0" t="s">
        <v>758</v>
      </c>
      <c r="E1677" s="0" t="n">
        <v>289.87</v>
      </c>
    </row>
    <row r="1678" customFormat="false" ht="15" hidden="false" customHeight="false" outlineLevel="0" collapsed="false">
      <c r="A1678" s="0" t="n">
        <v>1777</v>
      </c>
      <c r="B1678" s="0" t="s">
        <v>2440</v>
      </c>
      <c r="C1678" s="0" t="s">
        <v>755</v>
      </c>
      <c r="D1678" s="0" t="s">
        <v>758</v>
      </c>
      <c r="E1678" s="0" t="n">
        <v>86.69</v>
      </c>
    </row>
    <row r="1679" customFormat="false" ht="15" hidden="false" customHeight="false" outlineLevel="0" collapsed="false">
      <c r="A1679" s="0" t="n">
        <v>1819</v>
      </c>
      <c r="B1679" s="0" t="s">
        <v>2441</v>
      </c>
      <c r="C1679" s="0" t="s">
        <v>755</v>
      </c>
      <c r="D1679" s="0" t="s">
        <v>758</v>
      </c>
      <c r="E1679" s="0" t="n">
        <v>63.07</v>
      </c>
    </row>
    <row r="1680" customFormat="false" ht="15" hidden="false" customHeight="false" outlineLevel="0" collapsed="false">
      <c r="A1680" s="0" t="n">
        <v>1775</v>
      </c>
      <c r="B1680" s="0" t="s">
        <v>2442</v>
      </c>
      <c r="C1680" s="0" t="s">
        <v>755</v>
      </c>
      <c r="D1680" s="0" t="s">
        <v>758</v>
      </c>
      <c r="E1680" s="0" t="n">
        <v>18.86</v>
      </c>
    </row>
    <row r="1681" customFormat="false" ht="15" hidden="false" customHeight="false" outlineLevel="0" collapsed="false">
      <c r="A1681" s="0" t="n">
        <v>1776</v>
      </c>
      <c r="B1681" s="0" t="s">
        <v>2443</v>
      </c>
      <c r="C1681" s="0" t="s">
        <v>755</v>
      </c>
      <c r="D1681" s="0" t="s">
        <v>758</v>
      </c>
      <c r="E1681" s="0" t="n">
        <v>51.31</v>
      </c>
    </row>
    <row r="1682" customFormat="false" ht="15" hidden="false" customHeight="false" outlineLevel="0" collapsed="false">
      <c r="A1682" s="0" t="n">
        <v>1778</v>
      </c>
      <c r="B1682" s="0" t="s">
        <v>2444</v>
      </c>
      <c r="C1682" s="0" t="s">
        <v>755</v>
      </c>
      <c r="D1682" s="0" t="s">
        <v>758</v>
      </c>
      <c r="E1682" s="0" t="n">
        <v>209.84</v>
      </c>
    </row>
    <row r="1683" customFormat="false" ht="15" hidden="false" customHeight="false" outlineLevel="0" collapsed="false">
      <c r="A1683" s="0" t="n">
        <v>1818</v>
      </c>
      <c r="B1683" s="0" t="s">
        <v>2445</v>
      </c>
      <c r="C1683" s="0" t="s">
        <v>755</v>
      </c>
      <c r="D1683" s="0" t="s">
        <v>758</v>
      </c>
      <c r="E1683" s="0" t="n">
        <v>139.29</v>
      </c>
    </row>
    <row r="1684" customFormat="false" ht="15" hidden="false" customHeight="false" outlineLevel="0" collapsed="false">
      <c r="A1684" s="0" t="n">
        <v>1820</v>
      </c>
      <c r="B1684" s="0" t="s">
        <v>2446</v>
      </c>
      <c r="C1684" s="0" t="s">
        <v>755</v>
      </c>
      <c r="D1684" s="0" t="s">
        <v>758</v>
      </c>
      <c r="E1684" s="0" t="n">
        <v>27.24</v>
      </c>
    </row>
    <row r="1685" customFormat="false" ht="15" hidden="false" customHeight="false" outlineLevel="0" collapsed="false">
      <c r="A1685" s="0" t="n">
        <v>1779</v>
      </c>
      <c r="B1685" s="0" t="s">
        <v>2447</v>
      </c>
      <c r="C1685" s="0" t="s">
        <v>755</v>
      </c>
      <c r="D1685" s="0" t="s">
        <v>758</v>
      </c>
      <c r="E1685" s="0" t="n">
        <v>305.17</v>
      </c>
    </row>
    <row r="1686" customFormat="false" ht="15" hidden="false" customHeight="false" outlineLevel="0" collapsed="false">
      <c r="A1686" s="0" t="n">
        <v>1780</v>
      </c>
      <c r="B1686" s="0" t="s">
        <v>2448</v>
      </c>
      <c r="C1686" s="0" t="s">
        <v>755</v>
      </c>
      <c r="D1686" s="0" t="s">
        <v>758</v>
      </c>
      <c r="E1686" s="0" t="n">
        <v>629.13</v>
      </c>
    </row>
    <row r="1687" customFormat="false" ht="15" hidden="false" customHeight="false" outlineLevel="0" collapsed="false">
      <c r="A1687" s="0" t="n">
        <v>1783</v>
      </c>
      <c r="B1687" s="0" t="s">
        <v>2449</v>
      </c>
      <c r="C1687" s="0" t="s">
        <v>755</v>
      </c>
      <c r="D1687" s="0" t="s">
        <v>758</v>
      </c>
      <c r="E1687" s="0" t="n">
        <v>66.52</v>
      </c>
    </row>
    <row r="1688" customFormat="false" ht="15" hidden="false" customHeight="false" outlineLevel="0" collapsed="false">
      <c r="A1688" s="0" t="n">
        <v>1782</v>
      </c>
      <c r="B1688" s="0" t="s">
        <v>2450</v>
      </c>
      <c r="C1688" s="0" t="s">
        <v>755</v>
      </c>
      <c r="D1688" s="0" t="s">
        <v>758</v>
      </c>
      <c r="E1688" s="0" t="n">
        <v>52.59</v>
      </c>
    </row>
    <row r="1689" customFormat="false" ht="15" hidden="false" customHeight="false" outlineLevel="0" collapsed="false">
      <c r="A1689" s="0" t="n">
        <v>1817</v>
      </c>
      <c r="B1689" s="0" t="s">
        <v>2451</v>
      </c>
      <c r="C1689" s="0" t="s">
        <v>755</v>
      </c>
      <c r="D1689" s="0" t="s">
        <v>758</v>
      </c>
      <c r="E1689" s="0" t="n">
        <v>15.67</v>
      </c>
    </row>
    <row r="1690" customFormat="false" ht="15" hidden="false" customHeight="false" outlineLevel="0" collapsed="false">
      <c r="A1690" s="0" t="n">
        <v>1781</v>
      </c>
      <c r="B1690" s="0" t="s">
        <v>2452</v>
      </c>
      <c r="C1690" s="0" t="s">
        <v>755</v>
      </c>
      <c r="D1690" s="0" t="s">
        <v>758</v>
      </c>
      <c r="E1690" s="0" t="n">
        <v>34.27</v>
      </c>
    </row>
    <row r="1691" customFormat="false" ht="15" hidden="false" customHeight="false" outlineLevel="0" collapsed="false">
      <c r="A1691" s="0" t="n">
        <v>1784</v>
      </c>
      <c r="B1691" s="0" t="s">
        <v>2453</v>
      </c>
      <c r="C1691" s="0" t="s">
        <v>755</v>
      </c>
      <c r="D1691" s="0" t="s">
        <v>758</v>
      </c>
      <c r="E1691" s="0" t="n">
        <v>187.83</v>
      </c>
    </row>
    <row r="1692" customFormat="false" ht="15" hidden="false" customHeight="false" outlineLevel="0" collapsed="false">
      <c r="A1692" s="0" t="n">
        <v>1810</v>
      </c>
      <c r="B1692" s="0" t="s">
        <v>2454</v>
      </c>
      <c r="C1692" s="0" t="s">
        <v>755</v>
      </c>
      <c r="D1692" s="0" t="s">
        <v>758</v>
      </c>
      <c r="E1692" s="0" t="n">
        <v>104.18</v>
      </c>
    </row>
    <row r="1693" customFormat="false" ht="15" hidden="false" customHeight="false" outlineLevel="0" collapsed="false">
      <c r="A1693" s="0" t="n">
        <v>1811</v>
      </c>
      <c r="B1693" s="0" t="s">
        <v>2455</v>
      </c>
      <c r="C1693" s="0" t="s">
        <v>755</v>
      </c>
      <c r="D1693" s="0" t="s">
        <v>758</v>
      </c>
      <c r="E1693" s="0" t="n">
        <v>22.54</v>
      </c>
    </row>
    <row r="1694" customFormat="false" ht="15" hidden="false" customHeight="false" outlineLevel="0" collapsed="false">
      <c r="A1694" s="0" t="n">
        <v>1812</v>
      </c>
      <c r="B1694" s="0" t="s">
        <v>2456</v>
      </c>
      <c r="C1694" s="0" t="s">
        <v>755</v>
      </c>
      <c r="D1694" s="0" t="s">
        <v>758</v>
      </c>
      <c r="E1694" s="0" t="n">
        <v>263</v>
      </c>
    </row>
    <row r="1695" customFormat="false" ht="15" hidden="false" customHeight="false" outlineLevel="0" collapsed="false">
      <c r="A1695" s="0" t="n">
        <v>40386</v>
      </c>
      <c r="B1695" s="0" t="s">
        <v>2457</v>
      </c>
      <c r="C1695" s="0" t="s">
        <v>755</v>
      </c>
      <c r="D1695" s="0" t="s">
        <v>758</v>
      </c>
      <c r="E1695" s="0" t="n">
        <v>95.63</v>
      </c>
    </row>
    <row r="1696" customFormat="false" ht="15" hidden="false" customHeight="false" outlineLevel="0" collapsed="false">
      <c r="A1696" s="0" t="n">
        <v>40384</v>
      </c>
      <c r="B1696" s="0" t="s">
        <v>2458</v>
      </c>
      <c r="C1696" s="0" t="s">
        <v>755</v>
      </c>
      <c r="D1696" s="0" t="s">
        <v>758</v>
      </c>
      <c r="E1696" s="0" t="n">
        <v>65.47</v>
      </c>
    </row>
    <row r="1697" customFormat="false" ht="15" hidden="false" customHeight="false" outlineLevel="0" collapsed="false">
      <c r="A1697" s="0" t="n">
        <v>40379</v>
      </c>
      <c r="B1697" s="0" t="s">
        <v>2459</v>
      </c>
      <c r="C1697" s="0" t="s">
        <v>755</v>
      </c>
      <c r="D1697" s="0" t="s">
        <v>758</v>
      </c>
      <c r="E1697" s="0" t="n">
        <v>22.63</v>
      </c>
    </row>
    <row r="1698" customFormat="false" ht="15" hidden="false" customHeight="false" outlineLevel="0" collapsed="false">
      <c r="A1698" s="0" t="n">
        <v>40423</v>
      </c>
      <c r="B1698" s="0" t="s">
        <v>2460</v>
      </c>
      <c r="C1698" s="0" t="s">
        <v>755</v>
      </c>
      <c r="D1698" s="0" t="s">
        <v>758</v>
      </c>
      <c r="E1698" s="0" t="n">
        <v>42.83</v>
      </c>
    </row>
    <row r="1699" customFormat="false" ht="15" hidden="false" customHeight="false" outlineLevel="0" collapsed="false">
      <c r="A1699" s="0" t="n">
        <v>40389</v>
      </c>
      <c r="B1699" s="0" t="s">
        <v>2461</v>
      </c>
      <c r="C1699" s="0" t="s">
        <v>755</v>
      </c>
      <c r="D1699" s="0" t="s">
        <v>758</v>
      </c>
      <c r="E1699" s="0" t="n">
        <v>271.62</v>
      </c>
    </row>
    <row r="1700" customFormat="false" ht="15" hidden="false" customHeight="false" outlineLevel="0" collapsed="false">
      <c r="A1700" s="0" t="n">
        <v>40388</v>
      </c>
      <c r="B1700" s="0" t="s">
        <v>2462</v>
      </c>
      <c r="C1700" s="0" t="s">
        <v>755</v>
      </c>
      <c r="D1700" s="0" t="s">
        <v>758</v>
      </c>
      <c r="E1700" s="0" t="n">
        <v>135.96</v>
      </c>
    </row>
    <row r="1701" customFormat="false" ht="15" hidden="false" customHeight="false" outlineLevel="0" collapsed="false">
      <c r="A1701" s="0" t="n">
        <v>40381</v>
      </c>
      <c r="B1701" s="0" t="s">
        <v>2463</v>
      </c>
      <c r="C1701" s="0" t="s">
        <v>755</v>
      </c>
      <c r="D1701" s="0" t="s">
        <v>758</v>
      </c>
      <c r="E1701" s="0" t="n">
        <v>30.18</v>
      </c>
    </row>
    <row r="1702" customFormat="false" ht="15" hidden="false" customHeight="false" outlineLevel="0" collapsed="false">
      <c r="A1702" s="0" t="n">
        <v>40391</v>
      </c>
      <c r="B1702" s="0" t="s">
        <v>2464</v>
      </c>
      <c r="C1702" s="0" t="s">
        <v>755</v>
      </c>
      <c r="D1702" s="0" t="s">
        <v>758</v>
      </c>
      <c r="E1702" s="0" t="n">
        <v>705</v>
      </c>
    </row>
    <row r="1703" customFormat="false" ht="15" hidden="false" customHeight="false" outlineLevel="0" collapsed="false">
      <c r="A1703" s="0" t="n">
        <v>40414</v>
      </c>
      <c r="B1703" s="0" t="s">
        <v>2465</v>
      </c>
      <c r="C1703" s="0" t="s">
        <v>755</v>
      </c>
      <c r="D1703" s="0" t="s">
        <v>758</v>
      </c>
      <c r="E1703" s="0" t="n">
        <v>23.54</v>
      </c>
    </row>
    <row r="1704" customFormat="false" ht="15" hidden="false" customHeight="false" outlineLevel="0" collapsed="false">
      <c r="A1704" s="0" t="n">
        <v>40416</v>
      </c>
      <c r="B1704" s="0" t="s">
        <v>2466</v>
      </c>
      <c r="C1704" s="0" t="s">
        <v>755</v>
      </c>
      <c r="D1704" s="0" t="s">
        <v>758</v>
      </c>
      <c r="E1704" s="0" t="n">
        <v>32.54</v>
      </c>
    </row>
    <row r="1705" customFormat="false" ht="15" hidden="false" customHeight="false" outlineLevel="0" collapsed="false">
      <c r="A1705" s="0" t="n">
        <v>40418</v>
      </c>
      <c r="B1705" s="0" t="s">
        <v>2467</v>
      </c>
      <c r="C1705" s="0" t="s">
        <v>755</v>
      </c>
      <c r="D1705" s="0" t="s">
        <v>758</v>
      </c>
      <c r="E1705" s="0" t="n">
        <v>38.81</v>
      </c>
    </row>
    <row r="1706" customFormat="false" ht="15" hidden="false" customHeight="false" outlineLevel="0" collapsed="false">
      <c r="A1706" s="0" t="n">
        <v>2609</v>
      </c>
      <c r="B1706" s="0" t="s">
        <v>2468</v>
      </c>
      <c r="C1706" s="0" t="s">
        <v>755</v>
      </c>
      <c r="D1706" s="0" t="s">
        <v>756</v>
      </c>
      <c r="E1706" s="0" t="n">
        <v>5.04</v>
      </c>
    </row>
    <row r="1707" customFormat="false" ht="15" hidden="false" customHeight="false" outlineLevel="0" collapsed="false">
      <c r="A1707" s="0" t="n">
        <v>2634</v>
      </c>
      <c r="B1707" s="0" t="s">
        <v>2469</v>
      </c>
      <c r="C1707" s="0" t="s">
        <v>755</v>
      </c>
      <c r="D1707" s="0" t="s">
        <v>756</v>
      </c>
      <c r="E1707" s="0" t="n">
        <v>6.63</v>
      </c>
    </row>
    <row r="1708" customFormat="false" ht="15" hidden="false" customHeight="false" outlineLevel="0" collapsed="false">
      <c r="A1708" s="0" t="n">
        <v>2611</v>
      </c>
      <c r="B1708" s="0" t="s">
        <v>2470</v>
      </c>
      <c r="C1708" s="0" t="s">
        <v>755</v>
      </c>
      <c r="D1708" s="0" t="s">
        <v>756</v>
      </c>
      <c r="E1708" s="0" t="n">
        <v>18.68</v>
      </c>
    </row>
    <row r="1709" customFormat="false" ht="15" hidden="false" customHeight="false" outlineLevel="0" collapsed="false">
      <c r="A1709" s="0" t="n">
        <v>34359</v>
      </c>
      <c r="B1709" s="0" t="s">
        <v>2471</v>
      </c>
      <c r="C1709" s="0" t="s">
        <v>755</v>
      </c>
      <c r="D1709" s="0" t="s">
        <v>758</v>
      </c>
      <c r="E1709" s="0" t="n">
        <v>10.45</v>
      </c>
    </row>
    <row r="1710" customFormat="false" ht="15" hidden="false" customHeight="false" outlineLevel="0" collapsed="false">
      <c r="A1710" s="0" t="n">
        <v>1789</v>
      </c>
      <c r="B1710" s="0" t="s">
        <v>2472</v>
      </c>
      <c r="C1710" s="0" t="s">
        <v>755</v>
      </c>
      <c r="D1710" s="0" t="s">
        <v>758</v>
      </c>
      <c r="E1710" s="0" t="n">
        <v>83.2</v>
      </c>
    </row>
    <row r="1711" customFormat="false" ht="15" hidden="false" customHeight="false" outlineLevel="0" collapsed="false">
      <c r="A1711" s="0" t="n">
        <v>1788</v>
      </c>
      <c r="B1711" s="0" t="s">
        <v>2473</v>
      </c>
      <c r="C1711" s="0" t="s">
        <v>755</v>
      </c>
      <c r="D1711" s="0" t="s">
        <v>758</v>
      </c>
      <c r="E1711" s="0" t="n">
        <v>66.69</v>
      </c>
    </row>
    <row r="1712" customFormat="false" ht="15" hidden="false" customHeight="false" outlineLevel="0" collapsed="false">
      <c r="A1712" s="0" t="n">
        <v>1786</v>
      </c>
      <c r="B1712" s="0" t="s">
        <v>2474</v>
      </c>
      <c r="C1712" s="0" t="s">
        <v>755</v>
      </c>
      <c r="D1712" s="0" t="s">
        <v>758</v>
      </c>
      <c r="E1712" s="0" t="n">
        <v>16.56</v>
      </c>
    </row>
    <row r="1713" customFormat="false" ht="15" hidden="false" customHeight="false" outlineLevel="0" collapsed="false">
      <c r="A1713" s="0" t="n">
        <v>1787</v>
      </c>
      <c r="B1713" s="0" t="s">
        <v>2475</v>
      </c>
      <c r="C1713" s="0" t="s">
        <v>755</v>
      </c>
      <c r="D1713" s="0" t="s">
        <v>758</v>
      </c>
      <c r="E1713" s="0" t="n">
        <v>39.65</v>
      </c>
    </row>
    <row r="1714" customFormat="false" ht="15" hidden="false" customHeight="false" outlineLevel="0" collapsed="false">
      <c r="A1714" s="0" t="n">
        <v>1791</v>
      </c>
      <c r="B1714" s="0" t="s">
        <v>2476</v>
      </c>
      <c r="C1714" s="0" t="s">
        <v>755</v>
      </c>
      <c r="D1714" s="0" t="s">
        <v>758</v>
      </c>
      <c r="E1714" s="0" t="n">
        <v>240.46</v>
      </c>
    </row>
    <row r="1715" customFormat="false" ht="15" hidden="false" customHeight="false" outlineLevel="0" collapsed="false">
      <c r="A1715" s="0" t="n">
        <v>1790</v>
      </c>
      <c r="B1715" s="0" t="s">
        <v>2477</v>
      </c>
      <c r="C1715" s="0" t="s">
        <v>755</v>
      </c>
      <c r="D1715" s="0" t="s">
        <v>758</v>
      </c>
      <c r="E1715" s="0" t="n">
        <v>138.56</v>
      </c>
    </row>
    <row r="1716" customFormat="false" ht="15" hidden="false" customHeight="false" outlineLevel="0" collapsed="false">
      <c r="A1716" s="0" t="n">
        <v>1813</v>
      </c>
      <c r="B1716" s="0" t="s">
        <v>2478</v>
      </c>
      <c r="C1716" s="0" t="s">
        <v>755</v>
      </c>
      <c r="D1716" s="0" t="s">
        <v>758</v>
      </c>
      <c r="E1716" s="0" t="n">
        <v>26.28</v>
      </c>
    </row>
    <row r="1717" customFormat="false" ht="15" hidden="false" customHeight="false" outlineLevel="0" collapsed="false">
      <c r="A1717" s="0" t="n">
        <v>1792</v>
      </c>
      <c r="B1717" s="0" t="s">
        <v>2479</v>
      </c>
      <c r="C1717" s="0" t="s">
        <v>755</v>
      </c>
      <c r="D1717" s="0" t="s">
        <v>758</v>
      </c>
      <c r="E1717" s="0" t="n">
        <v>324.58</v>
      </c>
    </row>
    <row r="1718" customFormat="false" ht="15" hidden="false" customHeight="false" outlineLevel="0" collapsed="false">
      <c r="A1718" s="0" t="n">
        <v>1793</v>
      </c>
      <c r="B1718" s="0" t="s">
        <v>2480</v>
      </c>
      <c r="C1718" s="0" t="s">
        <v>755</v>
      </c>
      <c r="D1718" s="0" t="s">
        <v>758</v>
      </c>
      <c r="E1718" s="0" t="n">
        <v>655.87</v>
      </c>
    </row>
    <row r="1719" customFormat="false" ht="15" hidden="false" customHeight="false" outlineLevel="0" collapsed="false">
      <c r="A1719" s="0" t="n">
        <v>1809</v>
      </c>
      <c r="B1719" s="0" t="s">
        <v>2481</v>
      </c>
      <c r="C1719" s="0" t="s">
        <v>755</v>
      </c>
      <c r="D1719" s="0" t="s">
        <v>758</v>
      </c>
      <c r="E1719" s="0" t="n">
        <v>78</v>
      </c>
    </row>
    <row r="1720" customFormat="false" ht="15" hidden="false" customHeight="false" outlineLevel="0" collapsed="false">
      <c r="A1720" s="0" t="n">
        <v>1814</v>
      </c>
      <c r="B1720" s="0" t="s">
        <v>2482</v>
      </c>
      <c r="C1720" s="0" t="s">
        <v>755</v>
      </c>
      <c r="D1720" s="0" t="s">
        <v>758</v>
      </c>
      <c r="E1720" s="0" t="n">
        <v>64.08</v>
      </c>
    </row>
    <row r="1721" customFormat="false" ht="15" hidden="false" customHeight="false" outlineLevel="0" collapsed="false">
      <c r="A1721" s="0" t="n">
        <v>1803</v>
      </c>
      <c r="B1721" s="0" t="s">
        <v>2483</v>
      </c>
      <c r="C1721" s="0" t="s">
        <v>755</v>
      </c>
      <c r="D1721" s="0" t="s">
        <v>758</v>
      </c>
      <c r="E1721" s="0" t="n">
        <v>16.19</v>
      </c>
    </row>
    <row r="1722" customFormat="false" ht="15" hidden="false" customHeight="false" outlineLevel="0" collapsed="false">
      <c r="A1722" s="0" t="n">
        <v>1805</v>
      </c>
      <c r="B1722" s="0" t="s">
        <v>2484</v>
      </c>
      <c r="C1722" s="0" t="s">
        <v>755</v>
      </c>
      <c r="D1722" s="0" t="s">
        <v>758</v>
      </c>
      <c r="E1722" s="0" t="n">
        <v>37.19</v>
      </c>
    </row>
    <row r="1723" customFormat="false" ht="15" hidden="false" customHeight="false" outlineLevel="0" collapsed="false">
      <c r="A1723" s="0" t="n">
        <v>1821</v>
      </c>
      <c r="B1723" s="0" t="s">
        <v>2485</v>
      </c>
      <c r="C1723" s="0" t="s">
        <v>755</v>
      </c>
      <c r="D1723" s="0" t="s">
        <v>758</v>
      </c>
      <c r="E1723" s="0" t="n">
        <v>219.69</v>
      </c>
    </row>
    <row r="1724" customFormat="false" ht="15" hidden="false" customHeight="false" outlineLevel="0" collapsed="false">
      <c r="A1724" s="0" t="n">
        <v>1806</v>
      </c>
      <c r="B1724" s="0" t="s">
        <v>2486</v>
      </c>
      <c r="C1724" s="0" t="s">
        <v>755</v>
      </c>
      <c r="D1724" s="0" t="s">
        <v>758</v>
      </c>
      <c r="E1724" s="0" t="n">
        <v>130.76</v>
      </c>
    </row>
    <row r="1725" customFormat="false" ht="15" hidden="false" customHeight="false" outlineLevel="0" collapsed="false">
      <c r="A1725" s="0" t="n">
        <v>1804</v>
      </c>
      <c r="B1725" s="0" t="s">
        <v>2487</v>
      </c>
      <c r="C1725" s="0" t="s">
        <v>755</v>
      </c>
      <c r="D1725" s="0" t="s">
        <v>758</v>
      </c>
      <c r="E1725" s="0" t="n">
        <v>23.05</v>
      </c>
    </row>
    <row r="1726" customFormat="false" ht="15" hidden="false" customHeight="false" outlineLevel="0" collapsed="false">
      <c r="A1726" s="0" t="n">
        <v>1807</v>
      </c>
      <c r="B1726" s="0" t="s">
        <v>2488</v>
      </c>
      <c r="C1726" s="0" t="s">
        <v>755</v>
      </c>
      <c r="D1726" s="0" t="s">
        <v>758</v>
      </c>
      <c r="E1726" s="0" t="n">
        <v>314.2</v>
      </c>
    </row>
    <row r="1727" customFormat="false" ht="15" hidden="false" customHeight="false" outlineLevel="0" collapsed="false">
      <c r="A1727" s="0" t="n">
        <v>1808</v>
      </c>
      <c r="B1727" s="0" t="s">
        <v>2489</v>
      </c>
      <c r="C1727" s="0" t="s">
        <v>755</v>
      </c>
      <c r="D1727" s="0" t="s">
        <v>758</v>
      </c>
      <c r="E1727" s="0" t="n">
        <v>629.91</v>
      </c>
    </row>
    <row r="1728" customFormat="false" ht="15" hidden="false" customHeight="false" outlineLevel="0" collapsed="false">
      <c r="A1728" s="0" t="n">
        <v>1797</v>
      </c>
      <c r="B1728" s="0" t="s">
        <v>2490</v>
      </c>
      <c r="C1728" s="0" t="s">
        <v>755</v>
      </c>
      <c r="D1728" s="0" t="s">
        <v>758</v>
      </c>
      <c r="E1728" s="0" t="n">
        <v>94.47</v>
      </c>
    </row>
    <row r="1729" customFormat="false" ht="15" hidden="false" customHeight="false" outlineLevel="0" collapsed="false">
      <c r="A1729" s="0" t="n">
        <v>1796</v>
      </c>
      <c r="B1729" s="0" t="s">
        <v>2491</v>
      </c>
      <c r="C1729" s="0" t="s">
        <v>755</v>
      </c>
      <c r="D1729" s="0" t="s">
        <v>758</v>
      </c>
      <c r="E1729" s="0" t="n">
        <v>72.47</v>
      </c>
    </row>
    <row r="1730" customFormat="false" ht="15" hidden="false" customHeight="false" outlineLevel="0" collapsed="false">
      <c r="A1730" s="0" t="n">
        <v>1794</v>
      </c>
      <c r="B1730" s="0" t="s">
        <v>2492</v>
      </c>
      <c r="C1730" s="0" t="s">
        <v>755</v>
      </c>
      <c r="D1730" s="0" t="s">
        <v>758</v>
      </c>
      <c r="E1730" s="0" t="n">
        <v>17.3</v>
      </c>
    </row>
    <row r="1731" customFormat="false" ht="15" hidden="false" customHeight="false" outlineLevel="0" collapsed="false">
      <c r="A1731" s="0" t="n">
        <v>1816</v>
      </c>
      <c r="B1731" s="0" t="s">
        <v>2493</v>
      </c>
      <c r="C1731" s="0" t="s">
        <v>755</v>
      </c>
      <c r="D1731" s="0" t="s">
        <v>758</v>
      </c>
      <c r="E1731" s="0" t="n">
        <v>39.01</v>
      </c>
    </row>
    <row r="1732" customFormat="false" ht="15" hidden="false" customHeight="false" outlineLevel="0" collapsed="false">
      <c r="A1732" s="0" t="n">
        <v>1815</v>
      </c>
      <c r="B1732" s="0" t="s">
        <v>2494</v>
      </c>
      <c r="C1732" s="0" t="s">
        <v>755</v>
      </c>
      <c r="D1732" s="0" t="s">
        <v>758</v>
      </c>
      <c r="E1732" s="0" t="n">
        <v>299.55</v>
      </c>
    </row>
    <row r="1733" customFormat="false" ht="15" hidden="false" customHeight="false" outlineLevel="0" collapsed="false">
      <c r="A1733" s="0" t="n">
        <v>1798</v>
      </c>
      <c r="B1733" s="0" t="s">
        <v>2495</v>
      </c>
      <c r="C1733" s="0" t="s">
        <v>755</v>
      </c>
      <c r="D1733" s="0" t="s">
        <v>758</v>
      </c>
      <c r="E1733" s="0" t="n">
        <v>134.04</v>
      </c>
    </row>
    <row r="1734" customFormat="false" ht="15" hidden="false" customHeight="false" outlineLevel="0" collapsed="false">
      <c r="A1734" s="0" t="n">
        <v>1795</v>
      </c>
      <c r="B1734" s="0" t="s">
        <v>2496</v>
      </c>
      <c r="C1734" s="0" t="s">
        <v>755</v>
      </c>
      <c r="D1734" s="0" t="s">
        <v>758</v>
      </c>
      <c r="E1734" s="0" t="n">
        <v>23.96</v>
      </c>
    </row>
    <row r="1735" customFormat="false" ht="15" hidden="false" customHeight="false" outlineLevel="0" collapsed="false">
      <c r="A1735" s="0" t="n">
        <v>1799</v>
      </c>
      <c r="B1735" s="0" t="s">
        <v>2497</v>
      </c>
      <c r="C1735" s="0" t="s">
        <v>755</v>
      </c>
      <c r="D1735" s="0" t="s">
        <v>758</v>
      </c>
      <c r="E1735" s="0" t="n">
        <v>390.13</v>
      </c>
    </row>
    <row r="1736" customFormat="false" ht="15" hidden="false" customHeight="false" outlineLevel="0" collapsed="false">
      <c r="A1736" s="0" t="n">
        <v>1800</v>
      </c>
      <c r="B1736" s="0" t="s">
        <v>2498</v>
      </c>
      <c r="C1736" s="0" t="s">
        <v>755</v>
      </c>
      <c r="D1736" s="0" t="s">
        <v>758</v>
      </c>
      <c r="E1736" s="0" t="n">
        <v>744.83</v>
      </c>
    </row>
    <row r="1737" customFormat="false" ht="15" hidden="false" customHeight="false" outlineLevel="0" collapsed="false">
      <c r="A1737" s="0" t="n">
        <v>1802</v>
      </c>
      <c r="B1737" s="0" t="s">
        <v>2499</v>
      </c>
      <c r="C1737" s="0" t="s">
        <v>755</v>
      </c>
      <c r="D1737" s="0" t="s">
        <v>758</v>
      </c>
      <c r="E1737" s="0" t="n">
        <v>1863.11</v>
      </c>
    </row>
    <row r="1738" customFormat="false" ht="15" hidden="false" customHeight="false" outlineLevel="0" collapsed="false">
      <c r="A1738" s="0" t="n">
        <v>40385</v>
      </c>
      <c r="B1738" s="0" t="s">
        <v>2500</v>
      </c>
      <c r="C1738" s="0" t="s">
        <v>755</v>
      </c>
      <c r="D1738" s="0" t="s">
        <v>758</v>
      </c>
      <c r="E1738" s="0" t="n">
        <v>95.63</v>
      </c>
    </row>
    <row r="1739" customFormat="false" ht="15" hidden="false" customHeight="false" outlineLevel="0" collapsed="false">
      <c r="A1739" s="0" t="n">
        <v>40383</v>
      </c>
      <c r="B1739" s="0" t="s">
        <v>2501</v>
      </c>
      <c r="C1739" s="0" t="s">
        <v>755</v>
      </c>
      <c r="D1739" s="0" t="s">
        <v>758</v>
      </c>
      <c r="E1739" s="0" t="n">
        <v>65.47</v>
      </c>
    </row>
    <row r="1740" customFormat="false" ht="15" hidden="false" customHeight="false" outlineLevel="0" collapsed="false">
      <c r="A1740" s="0" t="n">
        <v>40378</v>
      </c>
      <c r="B1740" s="0" t="s">
        <v>2502</v>
      </c>
      <c r="C1740" s="0" t="s">
        <v>755</v>
      </c>
      <c r="D1740" s="0" t="s">
        <v>758</v>
      </c>
      <c r="E1740" s="0" t="n">
        <v>22.63</v>
      </c>
    </row>
    <row r="1741" customFormat="false" ht="15" hidden="false" customHeight="false" outlineLevel="0" collapsed="false">
      <c r="A1741" s="0" t="n">
        <v>40382</v>
      </c>
      <c r="B1741" s="0" t="s">
        <v>2503</v>
      </c>
      <c r="C1741" s="0" t="s">
        <v>755</v>
      </c>
      <c r="D1741" s="0" t="s">
        <v>758</v>
      </c>
      <c r="E1741" s="0" t="n">
        <v>42.83</v>
      </c>
    </row>
    <row r="1742" customFormat="false" ht="15" hidden="false" customHeight="false" outlineLevel="0" collapsed="false">
      <c r="A1742" s="0" t="n">
        <v>40422</v>
      </c>
      <c r="B1742" s="0" t="s">
        <v>2504</v>
      </c>
      <c r="C1742" s="0" t="s">
        <v>755</v>
      </c>
      <c r="D1742" s="0" t="s">
        <v>758</v>
      </c>
      <c r="E1742" s="0" t="n">
        <v>291.79</v>
      </c>
    </row>
    <row r="1743" customFormat="false" ht="15" hidden="false" customHeight="false" outlineLevel="0" collapsed="false">
      <c r="A1743" s="0" t="n">
        <v>40387</v>
      </c>
      <c r="B1743" s="0" t="s">
        <v>2505</v>
      </c>
      <c r="C1743" s="0" t="s">
        <v>755</v>
      </c>
      <c r="D1743" s="0" t="s">
        <v>758</v>
      </c>
      <c r="E1743" s="0" t="n">
        <v>148.57</v>
      </c>
    </row>
    <row r="1744" customFormat="false" ht="15" hidden="false" customHeight="false" outlineLevel="0" collapsed="false">
      <c r="A1744" s="0" t="n">
        <v>40380</v>
      </c>
      <c r="B1744" s="0" t="s">
        <v>2506</v>
      </c>
      <c r="C1744" s="0" t="s">
        <v>755</v>
      </c>
      <c r="D1744" s="0" t="s">
        <v>758</v>
      </c>
      <c r="E1744" s="0" t="n">
        <v>30.18</v>
      </c>
    </row>
    <row r="1745" customFormat="false" ht="15" hidden="false" customHeight="false" outlineLevel="0" collapsed="false">
      <c r="A1745" s="0" t="n">
        <v>40390</v>
      </c>
      <c r="B1745" s="0" t="s">
        <v>2507</v>
      </c>
      <c r="C1745" s="0" t="s">
        <v>755</v>
      </c>
      <c r="D1745" s="0" t="s">
        <v>758</v>
      </c>
      <c r="E1745" s="0" t="n">
        <v>614.54</v>
      </c>
    </row>
    <row r="1746" customFormat="false" ht="15" hidden="false" customHeight="false" outlineLevel="0" collapsed="false">
      <c r="A1746" s="0" t="n">
        <v>40413</v>
      </c>
      <c r="B1746" s="0" t="s">
        <v>2508</v>
      </c>
      <c r="C1746" s="0" t="s">
        <v>755</v>
      </c>
      <c r="D1746" s="0" t="s">
        <v>758</v>
      </c>
      <c r="E1746" s="0" t="n">
        <v>25.57</v>
      </c>
    </row>
    <row r="1747" customFormat="false" ht="15" hidden="false" customHeight="false" outlineLevel="0" collapsed="false">
      <c r="A1747" s="0" t="n">
        <v>40415</v>
      </c>
      <c r="B1747" s="0" t="s">
        <v>2509</v>
      </c>
      <c r="C1747" s="0" t="s">
        <v>755</v>
      </c>
      <c r="D1747" s="0" t="s">
        <v>758</v>
      </c>
      <c r="E1747" s="0" t="n">
        <v>36.44</v>
      </c>
    </row>
    <row r="1748" customFormat="false" ht="15" hidden="false" customHeight="false" outlineLevel="0" collapsed="false">
      <c r="A1748" s="0" t="n">
        <v>40417</v>
      </c>
      <c r="B1748" s="0" t="s">
        <v>2510</v>
      </c>
      <c r="C1748" s="0" t="s">
        <v>755</v>
      </c>
      <c r="D1748" s="0" t="s">
        <v>758</v>
      </c>
      <c r="E1748" s="0" t="n">
        <v>42.99</v>
      </c>
    </row>
    <row r="1749" customFormat="false" ht="15" hidden="false" customHeight="false" outlineLevel="0" collapsed="false">
      <c r="A1749" s="0" t="n">
        <v>39271</v>
      </c>
      <c r="B1749" s="0" t="s">
        <v>2511</v>
      </c>
      <c r="C1749" s="0" t="s">
        <v>755</v>
      </c>
      <c r="D1749" s="0" t="s">
        <v>756</v>
      </c>
      <c r="E1749" s="0" t="n">
        <v>1.37</v>
      </c>
    </row>
    <row r="1750" customFormat="false" ht="15" hidden="false" customHeight="false" outlineLevel="0" collapsed="false">
      <c r="A1750" s="0" t="n">
        <v>39273</v>
      </c>
      <c r="B1750" s="0" t="s">
        <v>2512</v>
      </c>
      <c r="C1750" s="0" t="s">
        <v>755</v>
      </c>
      <c r="D1750" s="0" t="s">
        <v>756</v>
      </c>
      <c r="E1750" s="0" t="n">
        <v>2.33</v>
      </c>
    </row>
    <row r="1751" customFormat="false" ht="15" hidden="false" customHeight="false" outlineLevel="0" collapsed="false">
      <c r="A1751" s="0" t="n">
        <v>39272</v>
      </c>
      <c r="B1751" s="0" t="s">
        <v>2513</v>
      </c>
      <c r="C1751" s="0" t="s">
        <v>755</v>
      </c>
      <c r="D1751" s="0" t="s">
        <v>756</v>
      </c>
      <c r="E1751" s="0" t="n">
        <v>1.69</v>
      </c>
    </row>
    <row r="1752" customFormat="false" ht="15" hidden="false" customHeight="false" outlineLevel="0" collapsed="false">
      <c r="A1752" s="0" t="n">
        <v>1875</v>
      </c>
      <c r="B1752" s="0" t="s">
        <v>2514</v>
      </c>
      <c r="C1752" s="0" t="s">
        <v>755</v>
      </c>
      <c r="D1752" s="0" t="s">
        <v>756</v>
      </c>
      <c r="E1752" s="0" t="n">
        <v>3.73</v>
      </c>
    </row>
    <row r="1753" customFormat="false" ht="15" hidden="false" customHeight="false" outlineLevel="0" collapsed="false">
      <c r="A1753" s="0" t="n">
        <v>1874</v>
      </c>
      <c r="B1753" s="0" t="s">
        <v>2515</v>
      </c>
      <c r="C1753" s="0" t="s">
        <v>755</v>
      </c>
      <c r="D1753" s="0" t="s">
        <v>756</v>
      </c>
      <c r="E1753" s="0" t="n">
        <v>3.08</v>
      </c>
    </row>
    <row r="1754" customFormat="false" ht="15" hidden="false" customHeight="false" outlineLevel="0" collapsed="false">
      <c r="A1754" s="0" t="n">
        <v>1870</v>
      </c>
      <c r="B1754" s="0" t="s">
        <v>2516</v>
      </c>
      <c r="C1754" s="0" t="s">
        <v>755</v>
      </c>
      <c r="D1754" s="0" t="s">
        <v>763</v>
      </c>
      <c r="E1754" s="0" t="n">
        <v>1.78</v>
      </c>
    </row>
    <row r="1755" customFormat="false" ht="15" hidden="false" customHeight="false" outlineLevel="0" collapsed="false">
      <c r="A1755" s="0" t="n">
        <v>1884</v>
      </c>
      <c r="B1755" s="0" t="s">
        <v>2517</v>
      </c>
      <c r="C1755" s="0" t="s">
        <v>755</v>
      </c>
      <c r="D1755" s="0" t="s">
        <v>756</v>
      </c>
      <c r="E1755" s="0" t="n">
        <v>2.73</v>
      </c>
    </row>
    <row r="1756" customFormat="false" ht="15" hidden="false" customHeight="false" outlineLevel="0" collapsed="false">
      <c r="A1756" s="0" t="n">
        <v>1887</v>
      </c>
      <c r="B1756" s="0" t="s">
        <v>2518</v>
      </c>
      <c r="C1756" s="0" t="s">
        <v>755</v>
      </c>
      <c r="D1756" s="0" t="s">
        <v>756</v>
      </c>
      <c r="E1756" s="0" t="n">
        <v>15.47</v>
      </c>
    </row>
    <row r="1757" customFormat="false" ht="15" hidden="false" customHeight="false" outlineLevel="0" collapsed="false">
      <c r="A1757" s="0" t="n">
        <v>1876</v>
      </c>
      <c r="B1757" s="0" t="s">
        <v>2519</v>
      </c>
      <c r="C1757" s="0" t="s">
        <v>755</v>
      </c>
      <c r="D1757" s="0" t="s">
        <v>756</v>
      </c>
      <c r="E1757" s="0" t="n">
        <v>6.06</v>
      </c>
    </row>
    <row r="1758" customFormat="false" ht="15" hidden="false" customHeight="false" outlineLevel="0" collapsed="false">
      <c r="A1758" s="0" t="n">
        <v>1879</v>
      </c>
      <c r="B1758" s="0" t="s">
        <v>2520</v>
      </c>
      <c r="C1758" s="0" t="s">
        <v>755</v>
      </c>
      <c r="D1758" s="0" t="s">
        <v>756</v>
      </c>
      <c r="E1758" s="0" t="n">
        <v>1.8</v>
      </c>
    </row>
    <row r="1759" customFormat="false" ht="15" hidden="false" customHeight="false" outlineLevel="0" collapsed="false">
      <c r="A1759" s="0" t="n">
        <v>1877</v>
      </c>
      <c r="B1759" s="0" t="s">
        <v>2521</v>
      </c>
      <c r="C1759" s="0" t="s">
        <v>755</v>
      </c>
      <c r="D1759" s="0" t="s">
        <v>756</v>
      </c>
      <c r="E1759" s="0" t="n">
        <v>15.49</v>
      </c>
    </row>
    <row r="1760" customFormat="false" ht="15" hidden="false" customHeight="false" outlineLevel="0" collapsed="false">
      <c r="A1760" s="0" t="n">
        <v>1878</v>
      </c>
      <c r="B1760" s="0" t="s">
        <v>2522</v>
      </c>
      <c r="C1760" s="0" t="s">
        <v>755</v>
      </c>
      <c r="D1760" s="0" t="s">
        <v>756</v>
      </c>
      <c r="E1760" s="0" t="n">
        <v>31.13</v>
      </c>
    </row>
    <row r="1761" customFormat="false" ht="15" hidden="false" customHeight="false" outlineLevel="0" collapsed="false">
      <c r="A1761" s="0" t="n">
        <v>2621</v>
      </c>
      <c r="B1761" s="0" t="s">
        <v>2523</v>
      </c>
      <c r="C1761" s="0" t="s">
        <v>755</v>
      </c>
      <c r="D1761" s="0" t="s">
        <v>756</v>
      </c>
      <c r="E1761" s="0" t="n">
        <v>159.82</v>
      </c>
    </row>
    <row r="1762" customFormat="false" ht="15" hidden="false" customHeight="false" outlineLevel="0" collapsed="false">
      <c r="A1762" s="0" t="n">
        <v>2616</v>
      </c>
      <c r="B1762" s="0" t="s">
        <v>2524</v>
      </c>
      <c r="C1762" s="0" t="s">
        <v>755</v>
      </c>
      <c r="D1762" s="0" t="s">
        <v>756</v>
      </c>
      <c r="E1762" s="0" t="n">
        <v>4.52</v>
      </c>
    </row>
    <row r="1763" customFormat="false" ht="15" hidden="false" customHeight="false" outlineLevel="0" collapsed="false">
      <c r="A1763" s="0" t="n">
        <v>2633</v>
      </c>
      <c r="B1763" s="0" t="s">
        <v>2525</v>
      </c>
      <c r="C1763" s="0" t="s">
        <v>755</v>
      </c>
      <c r="D1763" s="0" t="s">
        <v>756</v>
      </c>
      <c r="E1763" s="0" t="n">
        <v>5.11</v>
      </c>
    </row>
    <row r="1764" customFormat="false" ht="15" hidden="false" customHeight="false" outlineLevel="0" collapsed="false">
      <c r="A1764" s="0" t="n">
        <v>2617</v>
      </c>
      <c r="B1764" s="0" t="s">
        <v>2526</v>
      </c>
      <c r="C1764" s="0" t="s">
        <v>755</v>
      </c>
      <c r="D1764" s="0" t="s">
        <v>756</v>
      </c>
      <c r="E1764" s="0" t="n">
        <v>6.95</v>
      </c>
    </row>
    <row r="1765" customFormat="false" ht="15" hidden="false" customHeight="false" outlineLevel="0" collapsed="false">
      <c r="A1765" s="0" t="n">
        <v>2618</v>
      </c>
      <c r="B1765" s="0" t="s">
        <v>2527</v>
      </c>
      <c r="C1765" s="0" t="s">
        <v>755</v>
      </c>
      <c r="D1765" s="0" t="s">
        <v>756</v>
      </c>
      <c r="E1765" s="0" t="n">
        <v>15.83</v>
      </c>
    </row>
    <row r="1766" customFormat="false" ht="15" hidden="false" customHeight="false" outlineLevel="0" collapsed="false">
      <c r="A1766" s="0" t="n">
        <v>2632</v>
      </c>
      <c r="B1766" s="0" t="s">
        <v>2528</v>
      </c>
      <c r="C1766" s="0" t="s">
        <v>755</v>
      </c>
      <c r="D1766" s="0" t="s">
        <v>756</v>
      </c>
      <c r="E1766" s="0" t="n">
        <v>19.31</v>
      </c>
    </row>
    <row r="1767" customFormat="false" ht="15" hidden="false" customHeight="false" outlineLevel="0" collapsed="false">
      <c r="A1767" s="0" t="n">
        <v>2631</v>
      </c>
      <c r="B1767" s="0" t="s">
        <v>2529</v>
      </c>
      <c r="C1767" s="0" t="s">
        <v>755</v>
      </c>
      <c r="D1767" s="0" t="s">
        <v>756</v>
      </c>
      <c r="E1767" s="0" t="n">
        <v>28.35</v>
      </c>
    </row>
    <row r="1768" customFormat="false" ht="15" hidden="false" customHeight="false" outlineLevel="0" collapsed="false">
      <c r="A1768" s="0" t="n">
        <v>2619</v>
      </c>
      <c r="B1768" s="0" t="s">
        <v>2530</v>
      </c>
      <c r="C1768" s="0" t="s">
        <v>755</v>
      </c>
      <c r="D1768" s="0" t="s">
        <v>756</v>
      </c>
      <c r="E1768" s="0" t="n">
        <v>71.77</v>
      </c>
    </row>
    <row r="1769" customFormat="false" ht="15" hidden="false" customHeight="false" outlineLevel="0" collapsed="false">
      <c r="A1769" s="0" t="n">
        <v>2620</v>
      </c>
      <c r="B1769" s="0" t="s">
        <v>2531</v>
      </c>
      <c r="C1769" s="0" t="s">
        <v>755</v>
      </c>
      <c r="D1769" s="0" t="s">
        <v>756</v>
      </c>
      <c r="E1769" s="0" t="n">
        <v>94.23</v>
      </c>
    </row>
    <row r="1770" customFormat="false" ht="15" hidden="false" customHeight="false" outlineLevel="0" collapsed="false">
      <c r="A1770" s="0" t="n">
        <v>44472</v>
      </c>
      <c r="B1770" s="0" t="s">
        <v>2532</v>
      </c>
      <c r="C1770" s="0" t="s">
        <v>755</v>
      </c>
      <c r="D1770" s="0" t="s">
        <v>758</v>
      </c>
      <c r="E1770" s="0" t="n">
        <v>63.58</v>
      </c>
    </row>
    <row r="1771" customFormat="false" ht="15" hidden="false" customHeight="false" outlineLevel="0" collapsed="false">
      <c r="A1771" s="0" t="n">
        <v>38369</v>
      </c>
      <c r="B1771" s="0" t="s">
        <v>2533</v>
      </c>
      <c r="C1771" s="0" t="s">
        <v>755</v>
      </c>
      <c r="D1771" s="0" t="s">
        <v>756</v>
      </c>
      <c r="E1771" s="0" t="n">
        <v>23.57</v>
      </c>
    </row>
    <row r="1772" customFormat="false" ht="15" hidden="false" customHeight="false" outlineLevel="0" collapsed="false">
      <c r="A1772" s="0" t="n">
        <v>38370</v>
      </c>
      <c r="B1772" s="0" t="s">
        <v>2534</v>
      </c>
      <c r="C1772" s="0" t="s">
        <v>755</v>
      </c>
      <c r="D1772" s="0" t="s">
        <v>756</v>
      </c>
      <c r="E1772" s="0" t="n">
        <v>23.57</v>
      </c>
    </row>
    <row r="1773" customFormat="false" ht="15" hidden="false" customHeight="false" outlineLevel="0" collapsed="false">
      <c r="A1773" s="0" t="n">
        <v>38372</v>
      </c>
      <c r="B1773" s="0" t="s">
        <v>2535</v>
      </c>
      <c r="C1773" s="0" t="s">
        <v>755</v>
      </c>
      <c r="D1773" s="0" t="s">
        <v>756</v>
      </c>
      <c r="E1773" s="0" t="n">
        <v>18.7</v>
      </c>
    </row>
    <row r="1774" customFormat="false" ht="15" hidden="false" customHeight="false" outlineLevel="0" collapsed="false">
      <c r="A1774" s="0" t="n">
        <v>2357</v>
      </c>
      <c r="B1774" s="0" t="s">
        <v>2536</v>
      </c>
      <c r="C1774" s="0" t="s">
        <v>920</v>
      </c>
      <c r="D1774" s="0" t="s">
        <v>756</v>
      </c>
      <c r="E1774" s="0" t="n">
        <v>10.91</v>
      </c>
    </row>
    <row r="1775" customFormat="false" ht="15" hidden="false" customHeight="false" outlineLevel="0" collapsed="false">
      <c r="A1775" s="0" t="n">
        <v>40806</v>
      </c>
      <c r="B1775" s="0" t="s">
        <v>2537</v>
      </c>
      <c r="C1775" s="0" t="s">
        <v>922</v>
      </c>
      <c r="D1775" s="0" t="s">
        <v>756</v>
      </c>
      <c r="E1775" s="0" t="n">
        <v>1928.31</v>
      </c>
    </row>
    <row r="1776" customFormat="false" ht="15" hidden="false" customHeight="false" outlineLevel="0" collapsed="false">
      <c r="A1776" s="0" t="n">
        <v>2355</v>
      </c>
      <c r="B1776" s="0" t="s">
        <v>2538</v>
      </c>
      <c r="C1776" s="0" t="s">
        <v>920</v>
      </c>
      <c r="D1776" s="0" t="s">
        <v>756</v>
      </c>
      <c r="E1776" s="0" t="n">
        <v>14.7</v>
      </c>
    </row>
    <row r="1777" customFormat="false" ht="15" hidden="false" customHeight="false" outlineLevel="0" collapsed="false">
      <c r="A1777" s="0" t="n">
        <v>40805</v>
      </c>
      <c r="B1777" s="0" t="s">
        <v>2539</v>
      </c>
      <c r="C1777" s="0" t="s">
        <v>922</v>
      </c>
      <c r="D1777" s="0" t="s">
        <v>756</v>
      </c>
      <c r="E1777" s="0" t="n">
        <v>2595.82</v>
      </c>
    </row>
    <row r="1778" customFormat="false" ht="15" hidden="false" customHeight="false" outlineLevel="0" collapsed="false">
      <c r="A1778" s="0" t="n">
        <v>2358</v>
      </c>
      <c r="B1778" s="0" t="s">
        <v>2540</v>
      </c>
      <c r="C1778" s="0" t="s">
        <v>920</v>
      </c>
      <c r="D1778" s="0" t="s">
        <v>756</v>
      </c>
      <c r="E1778" s="0" t="n">
        <v>13.31</v>
      </c>
    </row>
    <row r="1779" customFormat="false" ht="15" hidden="false" customHeight="false" outlineLevel="0" collapsed="false">
      <c r="A1779" s="0" t="n">
        <v>40807</v>
      </c>
      <c r="B1779" s="0" t="s">
        <v>2541</v>
      </c>
      <c r="C1779" s="0" t="s">
        <v>922</v>
      </c>
      <c r="D1779" s="0" t="s">
        <v>756</v>
      </c>
      <c r="E1779" s="0" t="n">
        <v>2348.6</v>
      </c>
    </row>
    <row r="1780" customFormat="false" ht="15" hidden="false" customHeight="false" outlineLevel="0" collapsed="false">
      <c r="A1780" s="0" t="n">
        <v>2359</v>
      </c>
      <c r="B1780" s="0" t="s">
        <v>2542</v>
      </c>
      <c r="C1780" s="0" t="s">
        <v>920</v>
      </c>
      <c r="D1780" s="0" t="s">
        <v>756</v>
      </c>
      <c r="E1780" s="0" t="n">
        <v>11.06</v>
      </c>
    </row>
    <row r="1781" customFormat="false" ht="15" hidden="false" customHeight="false" outlineLevel="0" collapsed="false">
      <c r="A1781" s="0" t="n">
        <v>40808</v>
      </c>
      <c r="B1781" s="0" t="s">
        <v>2543</v>
      </c>
      <c r="C1781" s="0" t="s">
        <v>922</v>
      </c>
      <c r="D1781" s="0" t="s">
        <v>756</v>
      </c>
      <c r="E1781" s="0" t="n">
        <v>1953.05</v>
      </c>
    </row>
    <row r="1782" customFormat="false" ht="15" hidden="false" customHeight="false" outlineLevel="0" collapsed="false">
      <c r="A1782" s="0" t="n">
        <v>44330</v>
      </c>
      <c r="B1782" s="0" t="s">
        <v>2544</v>
      </c>
      <c r="C1782" s="0" t="s">
        <v>808</v>
      </c>
      <c r="D1782" s="0" t="s">
        <v>756</v>
      </c>
      <c r="E1782" s="0" t="n">
        <v>10.19</v>
      </c>
    </row>
    <row r="1783" customFormat="false" ht="15" hidden="false" customHeight="false" outlineLevel="0" collapsed="false">
      <c r="A1783" s="0" t="n">
        <v>43144</v>
      </c>
      <c r="B1783" s="0" t="s">
        <v>2545</v>
      </c>
      <c r="C1783" s="0" t="s">
        <v>806</v>
      </c>
      <c r="D1783" s="0" t="s">
        <v>756</v>
      </c>
      <c r="E1783" s="0" t="n">
        <v>37.42</v>
      </c>
    </row>
    <row r="1784" customFormat="false" ht="15" hidden="false" customHeight="false" outlineLevel="0" collapsed="false">
      <c r="A1784" s="0" t="n">
        <v>39397</v>
      </c>
      <c r="B1784" s="0" t="s">
        <v>2546</v>
      </c>
      <c r="C1784" s="0" t="s">
        <v>808</v>
      </c>
      <c r="D1784" s="0" t="s">
        <v>756</v>
      </c>
      <c r="E1784" s="0" t="n">
        <v>17.05</v>
      </c>
    </row>
    <row r="1785" customFormat="false" ht="15" hidden="false" customHeight="false" outlineLevel="0" collapsed="false">
      <c r="A1785" s="0" t="n">
        <v>2692</v>
      </c>
      <c r="B1785" s="0" t="s">
        <v>2547</v>
      </c>
      <c r="C1785" s="0" t="s">
        <v>808</v>
      </c>
      <c r="D1785" s="0" t="s">
        <v>756</v>
      </c>
      <c r="E1785" s="0" t="n">
        <v>6.88</v>
      </c>
    </row>
    <row r="1786" customFormat="false" ht="15" hidden="false" customHeight="false" outlineLevel="0" collapsed="false">
      <c r="A1786" s="0" t="n">
        <v>44329</v>
      </c>
      <c r="B1786" s="0" t="s">
        <v>2548</v>
      </c>
      <c r="C1786" s="0" t="s">
        <v>808</v>
      </c>
      <c r="D1786" s="0" t="s">
        <v>756</v>
      </c>
      <c r="E1786" s="0" t="n">
        <v>13.36</v>
      </c>
    </row>
    <row r="1787" customFormat="false" ht="15" hidden="false" customHeight="false" outlineLevel="0" collapsed="false">
      <c r="A1787" s="0" t="n">
        <v>5318</v>
      </c>
      <c r="B1787" s="0" t="s">
        <v>2549</v>
      </c>
      <c r="C1787" s="0" t="s">
        <v>808</v>
      </c>
      <c r="D1787" s="0" t="s">
        <v>763</v>
      </c>
      <c r="E1787" s="0" t="n">
        <v>21.6</v>
      </c>
    </row>
    <row r="1788" customFormat="false" ht="15" hidden="false" customHeight="false" outlineLevel="0" collapsed="false">
      <c r="A1788" s="0" t="n">
        <v>5330</v>
      </c>
      <c r="B1788" s="0" t="s">
        <v>2550</v>
      </c>
      <c r="C1788" s="0" t="s">
        <v>808</v>
      </c>
      <c r="D1788" s="0" t="s">
        <v>756</v>
      </c>
      <c r="E1788" s="0" t="n">
        <v>49.23</v>
      </c>
    </row>
    <row r="1789" customFormat="false" ht="15" hidden="false" customHeight="false" outlineLevel="0" collapsed="false">
      <c r="A1789" s="0" t="n">
        <v>44532</v>
      </c>
      <c r="B1789" s="0" t="s">
        <v>2551</v>
      </c>
      <c r="C1789" s="0" t="s">
        <v>755</v>
      </c>
      <c r="D1789" s="0" t="s">
        <v>756</v>
      </c>
      <c r="E1789" s="0" t="n">
        <v>27.89</v>
      </c>
    </row>
    <row r="1790" customFormat="false" ht="15" hidden="false" customHeight="false" outlineLevel="0" collapsed="false">
      <c r="A1790" s="0" t="n">
        <v>44531</v>
      </c>
      <c r="B1790" s="0" t="s">
        <v>2552</v>
      </c>
      <c r="C1790" s="0" t="s">
        <v>755</v>
      </c>
      <c r="D1790" s="0" t="s">
        <v>756</v>
      </c>
      <c r="E1790" s="0" t="n">
        <v>88.65</v>
      </c>
    </row>
    <row r="1791" customFormat="false" ht="15" hidden="false" customHeight="false" outlineLevel="0" collapsed="false">
      <c r="A1791" s="0" t="n">
        <v>38140</v>
      </c>
      <c r="B1791" s="0" t="s">
        <v>2553</v>
      </c>
      <c r="C1791" s="0" t="s">
        <v>755</v>
      </c>
      <c r="D1791" s="0" t="s">
        <v>763</v>
      </c>
      <c r="E1791" s="0" t="n">
        <v>21.5</v>
      </c>
    </row>
    <row r="1792" customFormat="false" ht="15" hidden="false" customHeight="false" outlineLevel="0" collapsed="false">
      <c r="A1792" s="0" t="n">
        <v>13887</v>
      </c>
      <c r="B1792" s="0" t="s">
        <v>2554</v>
      </c>
      <c r="C1792" s="0" t="s">
        <v>755</v>
      </c>
      <c r="D1792" s="0" t="s">
        <v>756</v>
      </c>
      <c r="E1792" s="0" t="n">
        <v>509.02</v>
      </c>
    </row>
    <row r="1793" customFormat="false" ht="15" hidden="false" customHeight="false" outlineLevel="0" collapsed="false">
      <c r="A1793" s="0" t="n">
        <v>44495</v>
      </c>
      <c r="B1793" s="0" t="s">
        <v>2555</v>
      </c>
      <c r="C1793" s="0" t="s">
        <v>755</v>
      </c>
      <c r="D1793" s="0" t="s">
        <v>756</v>
      </c>
      <c r="E1793" s="0" t="n">
        <v>22.66</v>
      </c>
    </row>
    <row r="1794" customFormat="false" ht="15" hidden="false" customHeight="false" outlineLevel="0" collapsed="false">
      <c r="A1794" s="0" t="n">
        <v>44533</v>
      </c>
      <c r="B1794" s="0" t="s">
        <v>2556</v>
      </c>
      <c r="C1794" s="0" t="s">
        <v>755</v>
      </c>
      <c r="D1794" s="0" t="s">
        <v>756</v>
      </c>
      <c r="E1794" s="0" t="n">
        <v>21.4</v>
      </c>
    </row>
    <row r="1795" customFormat="false" ht="15" hidden="false" customHeight="false" outlineLevel="0" collapsed="false">
      <c r="A1795" s="0" t="n">
        <v>44534</v>
      </c>
      <c r="B1795" s="0" t="s">
        <v>2557</v>
      </c>
      <c r="C1795" s="0" t="s">
        <v>755</v>
      </c>
      <c r="D1795" s="0" t="s">
        <v>756</v>
      </c>
      <c r="E1795" s="0" t="n">
        <v>5.57</v>
      </c>
    </row>
    <row r="1796" customFormat="false" ht="15" hidden="false" customHeight="false" outlineLevel="0" collapsed="false">
      <c r="A1796" s="0" t="n">
        <v>34544</v>
      </c>
      <c r="B1796" s="0" t="s">
        <v>2558</v>
      </c>
      <c r="C1796" s="0" t="s">
        <v>755</v>
      </c>
      <c r="D1796" s="0" t="s">
        <v>756</v>
      </c>
      <c r="E1796" s="0" t="n">
        <v>1277.97</v>
      </c>
    </row>
    <row r="1797" customFormat="false" ht="15" hidden="false" customHeight="false" outlineLevel="0" collapsed="false">
      <c r="A1797" s="0" t="n">
        <v>34729</v>
      </c>
      <c r="B1797" s="0" t="s">
        <v>2559</v>
      </c>
      <c r="C1797" s="0" t="s">
        <v>755</v>
      </c>
      <c r="D1797" s="0" t="s">
        <v>756</v>
      </c>
      <c r="E1797" s="0" t="n">
        <v>1005.32</v>
      </c>
    </row>
    <row r="1798" customFormat="false" ht="15" hidden="false" customHeight="false" outlineLevel="0" collapsed="false">
      <c r="A1798" s="0" t="n">
        <v>34734</v>
      </c>
      <c r="B1798" s="0" t="s">
        <v>2560</v>
      </c>
      <c r="C1798" s="0" t="s">
        <v>755</v>
      </c>
      <c r="D1798" s="0" t="s">
        <v>756</v>
      </c>
      <c r="E1798" s="0" t="n">
        <v>1556.56</v>
      </c>
    </row>
    <row r="1799" customFormat="false" ht="15" hidden="false" customHeight="false" outlineLevel="0" collapsed="false">
      <c r="A1799" s="0" t="n">
        <v>34738</v>
      </c>
      <c r="B1799" s="0" t="s">
        <v>2561</v>
      </c>
      <c r="C1799" s="0" t="s">
        <v>755</v>
      </c>
      <c r="D1799" s="0" t="s">
        <v>756</v>
      </c>
      <c r="E1799" s="0" t="n">
        <v>3636.61</v>
      </c>
    </row>
    <row r="1800" customFormat="false" ht="15" hidden="false" customHeight="false" outlineLevel="0" collapsed="false">
      <c r="A1800" s="0" t="n">
        <v>2391</v>
      </c>
      <c r="B1800" s="0" t="s">
        <v>2562</v>
      </c>
      <c r="C1800" s="0" t="s">
        <v>755</v>
      </c>
      <c r="D1800" s="0" t="s">
        <v>756</v>
      </c>
      <c r="E1800" s="0" t="n">
        <v>295.77</v>
      </c>
    </row>
    <row r="1801" customFormat="false" ht="15" hidden="false" customHeight="false" outlineLevel="0" collapsed="false">
      <c r="A1801" s="0" t="n">
        <v>2374</v>
      </c>
      <c r="B1801" s="0" t="s">
        <v>2563</v>
      </c>
      <c r="C1801" s="0" t="s">
        <v>755</v>
      </c>
      <c r="D1801" s="0" t="s">
        <v>756</v>
      </c>
      <c r="E1801" s="0" t="n">
        <v>335.55</v>
      </c>
    </row>
    <row r="1802" customFormat="false" ht="15" hidden="false" customHeight="false" outlineLevel="0" collapsed="false">
      <c r="A1802" s="0" t="n">
        <v>2377</v>
      </c>
      <c r="B1802" s="0" t="s">
        <v>2564</v>
      </c>
      <c r="C1802" s="0" t="s">
        <v>755</v>
      </c>
      <c r="D1802" s="0" t="s">
        <v>756</v>
      </c>
      <c r="E1802" s="0" t="n">
        <v>470.91</v>
      </c>
    </row>
    <row r="1803" customFormat="false" ht="15" hidden="false" customHeight="false" outlineLevel="0" collapsed="false">
      <c r="A1803" s="0" t="n">
        <v>2393</v>
      </c>
      <c r="B1803" s="0" t="s">
        <v>2565</v>
      </c>
      <c r="C1803" s="0" t="s">
        <v>755</v>
      </c>
      <c r="D1803" s="0" t="s">
        <v>756</v>
      </c>
      <c r="E1803" s="0" t="n">
        <v>788.6</v>
      </c>
    </row>
    <row r="1804" customFormat="false" ht="15" hidden="false" customHeight="false" outlineLevel="0" collapsed="false">
      <c r="A1804" s="0" t="n">
        <v>34705</v>
      </c>
      <c r="B1804" s="0" t="s">
        <v>2566</v>
      </c>
      <c r="C1804" s="0" t="s">
        <v>755</v>
      </c>
      <c r="D1804" s="0" t="s">
        <v>756</v>
      </c>
      <c r="E1804" s="0" t="n">
        <v>689.74</v>
      </c>
    </row>
    <row r="1805" customFormat="false" ht="15" hidden="false" customHeight="false" outlineLevel="0" collapsed="false">
      <c r="A1805" s="0" t="n">
        <v>34707</v>
      </c>
      <c r="B1805" s="0" t="s">
        <v>2567</v>
      </c>
      <c r="C1805" s="0" t="s">
        <v>755</v>
      </c>
      <c r="D1805" s="0" t="s">
        <v>756</v>
      </c>
      <c r="E1805" s="0" t="n">
        <v>1278.1</v>
      </c>
    </row>
    <row r="1806" customFormat="false" ht="15" hidden="false" customHeight="false" outlineLevel="0" collapsed="false">
      <c r="A1806" s="0" t="n">
        <v>2378</v>
      </c>
      <c r="B1806" s="0" t="s">
        <v>2568</v>
      </c>
      <c r="C1806" s="0" t="s">
        <v>755</v>
      </c>
      <c r="D1806" s="0" t="s">
        <v>756</v>
      </c>
      <c r="E1806" s="0" t="n">
        <v>1083.24</v>
      </c>
    </row>
    <row r="1807" customFormat="false" ht="15" hidden="false" customHeight="false" outlineLevel="0" collapsed="false">
      <c r="A1807" s="0" t="n">
        <v>2379</v>
      </c>
      <c r="B1807" s="0" t="s">
        <v>2569</v>
      </c>
      <c r="C1807" s="0" t="s">
        <v>755</v>
      </c>
      <c r="D1807" s="0" t="s">
        <v>756</v>
      </c>
      <c r="E1807" s="0" t="n">
        <v>1083.24</v>
      </c>
    </row>
    <row r="1808" customFormat="false" ht="15" hidden="false" customHeight="false" outlineLevel="0" collapsed="false">
      <c r="A1808" s="0" t="n">
        <v>2376</v>
      </c>
      <c r="B1808" s="0" t="s">
        <v>2570</v>
      </c>
      <c r="C1808" s="0" t="s">
        <v>755</v>
      </c>
      <c r="D1808" s="0" t="s">
        <v>756</v>
      </c>
      <c r="E1808" s="0" t="n">
        <v>1784.1</v>
      </c>
    </row>
    <row r="1809" customFormat="false" ht="15" hidden="false" customHeight="false" outlineLevel="0" collapsed="false">
      <c r="A1809" s="0" t="n">
        <v>2394</v>
      </c>
      <c r="B1809" s="0" t="s">
        <v>2571</v>
      </c>
      <c r="C1809" s="0" t="s">
        <v>755</v>
      </c>
      <c r="D1809" s="0" t="s">
        <v>756</v>
      </c>
      <c r="E1809" s="0" t="n">
        <v>3814.08</v>
      </c>
    </row>
    <row r="1810" customFormat="false" ht="15" hidden="false" customHeight="false" outlineLevel="0" collapsed="false">
      <c r="A1810" s="0" t="n">
        <v>34686</v>
      </c>
      <c r="B1810" s="0" t="s">
        <v>2572</v>
      </c>
      <c r="C1810" s="0" t="s">
        <v>755</v>
      </c>
      <c r="D1810" s="0" t="s">
        <v>756</v>
      </c>
      <c r="E1810" s="0" t="n">
        <v>11.45</v>
      </c>
    </row>
    <row r="1811" customFormat="false" ht="15" hidden="false" customHeight="false" outlineLevel="0" collapsed="false">
      <c r="A1811" s="0" t="n">
        <v>34616</v>
      </c>
      <c r="B1811" s="0" t="s">
        <v>2573</v>
      </c>
      <c r="C1811" s="0" t="s">
        <v>755</v>
      </c>
      <c r="D1811" s="0" t="s">
        <v>756</v>
      </c>
      <c r="E1811" s="0" t="n">
        <v>44.26</v>
      </c>
    </row>
    <row r="1812" customFormat="false" ht="15" hidden="false" customHeight="false" outlineLevel="0" collapsed="false">
      <c r="A1812" s="0" t="n">
        <v>34623</v>
      </c>
      <c r="B1812" s="0" t="s">
        <v>2574</v>
      </c>
      <c r="C1812" s="0" t="s">
        <v>755</v>
      </c>
      <c r="D1812" s="0" t="s">
        <v>756</v>
      </c>
      <c r="E1812" s="0" t="n">
        <v>43.58</v>
      </c>
    </row>
    <row r="1813" customFormat="false" ht="15" hidden="false" customHeight="false" outlineLevel="0" collapsed="false">
      <c r="A1813" s="0" t="n">
        <v>34628</v>
      </c>
      <c r="B1813" s="0" t="s">
        <v>2575</v>
      </c>
      <c r="C1813" s="0" t="s">
        <v>755</v>
      </c>
      <c r="D1813" s="0" t="s">
        <v>756</v>
      </c>
      <c r="E1813" s="0" t="n">
        <v>62.42</v>
      </c>
    </row>
    <row r="1814" customFormat="false" ht="15" hidden="false" customHeight="false" outlineLevel="0" collapsed="false">
      <c r="A1814" s="0" t="n">
        <v>34653</v>
      </c>
      <c r="B1814" s="0" t="s">
        <v>2576</v>
      </c>
      <c r="C1814" s="0" t="s">
        <v>755</v>
      </c>
      <c r="D1814" s="0" t="s">
        <v>756</v>
      </c>
      <c r="E1814" s="0" t="n">
        <v>7.72</v>
      </c>
    </row>
    <row r="1815" customFormat="false" ht="15" hidden="false" customHeight="false" outlineLevel="0" collapsed="false">
      <c r="A1815" s="0" t="n">
        <v>34688</v>
      </c>
      <c r="B1815" s="0" t="s">
        <v>2577</v>
      </c>
      <c r="C1815" s="0" t="s">
        <v>755</v>
      </c>
      <c r="D1815" s="0" t="s">
        <v>756</v>
      </c>
      <c r="E1815" s="0" t="n">
        <v>13.99</v>
      </c>
    </row>
    <row r="1816" customFormat="false" ht="15" hidden="false" customHeight="false" outlineLevel="0" collapsed="false">
      <c r="A1816" s="0" t="n">
        <v>34709</v>
      </c>
      <c r="B1816" s="0" t="s">
        <v>2578</v>
      </c>
      <c r="C1816" s="0" t="s">
        <v>755</v>
      </c>
      <c r="D1816" s="0" t="s">
        <v>756</v>
      </c>
      <c r="E1816" s="0" t="n">
        <v>54.22</v>
      </c>
    </row>
    <row r="1817" customFormat="false" ht="15" hidden="false" customHeight="false" outlineLevel="0" collapsed="false">
      <c r="A1817" s="0" t="n">
        <v>34714</v>
      </c>
      <c r="B1817" s="0" t="s">
        <v>2579</v>
      </c>
      <c r="C1817" s="0" t="s">
        <v>755</v>
      </c>
      <c r="D1817" s="0" t="s">
        <v>756</v>
      </c>
      <c r="E1817" s="0" t="n">
        <v>64.76</v>
      </c>
    </row>
    <row r="1818" customFormat="false" ht="15" hidden="false" customHeight="false" outlineLevel="0" collapsed="false">
      <c r="A1818" s="0" t="n">
        <v>2388</v>
      </c>
      <c r="B1818" s="0" t="s">
        <v>2580</v>
      </c>
      <c r="C1818" s="0" t="s">
        <v>755</v>
      </c>
      <c r="D1818" s="0" t="s">
        <v>756</v>
      </c>
      <c r="E1818" s="0" t="n">
        <v>53.82</v>
      </c>
    </row>
    <row r="1819" customFormat="false" ht="15" hidden="false" customHeight="false" outlineLevel="0" collapsed="false">
      <c r="A1819" s="0" t="n">
        <v>34606</v>
      </c>
      <c r="B1819" s="0" t="s">
        <v>2581</v>
      </c>
      <c r="C1819" s="0" t="s">
        <v>755</v>
      </c>
      <c r="D1819" s="0" t="s">
        <v>756</v>
      </c>
      <c r="E1819" s="0" t="n">
        <v>82.55</v>
      </c>
    </row>
    <row r="1820" customFormat="false" ht="15" hidden="false" customHeight="false" outlineLevel="0" collapsed="false">
      <c r="A1820" s="0" t="n">
        <v>34689</v>
      </c>
      <c r="B1820" s="0" t="s">
        <v>2582</v>
      </c>
      <c r="C1820" s="0" t="s">
        <v>755</v>
      </c>
      <c r="D1820" s="0" t="s">
        <v>756</v>
      </c>
      <c r="E1820" s="0" t="n">
        <v>26.28</v>
      </c>
    </row>
    <row r="1821" customFormat="false" ht="15" hidden="false" customHeight="false" outlineLevel="0" collapsed="false">
      <c r="A1821" s="0" t="n">
        <v>2370</v>
      </c>
      <c r="B1821" s="0" t="s">
        <v>2583</v>
      </c>
      <c r="C1821" s="0" t="s">
        <v>755</v>
      </c>
      <c r="D1821" s="0" t="s">
        <v>763</v>
      </c>
      <c r="E1821" s="0" t="n">
        <v>10</v>
      </c>
    </row>
    <row r="1822" customFormat="false" ht="15" hidden="false" customHeight="false" outlineLevel="0" collapsed="false">
      <c r="A1822" s="0" t="n">
        <v>2386</v>
      </c>
      <c r="B1822" s="0" t="s">
        <v>2584</v>
      </c>
      <c r="C1822" s="0" t="s">
        <v>755</v>
      </c>
      <c r="D1822" s="0" t="s">
        <v>756</v>
      </c>
      <c r="E1822" s="0" t="n">
        <v>16.77</v>
      </c>
    </row>
    <row r="1823" customFormat="false" ht="15" hidden="false" customHeight="false" outlineLevel="0" collapsed="false">
      <c r="A1823" s="0" t="n">
        <v>2392</v>
      </c>
      <c r="B1823" s="0" t="s">
        <v>2585</v>
      </c>
      <c r="C1823" s="0" t="s">
        <v>755</v>
      </c>
      <c r="D1823" s="0" t="s">
        <v>756</v>
      </c>
      <c r="E1823" s="0" t="n">
        <v>67.13</v>
      </c>
    </row>
    <row r="1824" customFormat="false" ht="15" hidden="false" customHeight="false" outlineLevel="0" collapsed="false">
      <c r="A1824" s="0" t="n">
        <v>2373</v>
      </c>
      <c r="B1824" s="0" t="s">
        <v>2586</v>
      </c>
      <c r="C1824" s="0" t="s">
        <v>755</v>
      </c>
      <c r="D1824" s="0" t="s">
        <v>756</v>
      </c>
      <c r="E1824" s="0" t="n">
        <v>94.58</v>
      </c>
    </row>
    <row r="1825" customFormat="false" ht="15" hidden="false" customHeight="false" outlineLevel="0" collapsed="false">
      <c r="A1825" s="0" t="n">
        <v>39465</v>
      </c>
      <c r="B1825" s="0" t="s">
        <v>2587</v>
      </c>
      <c r="C1825" s="0" t="s">
        <v>755</v>
      </c>
      <c r="D1825" s="0" t="s">
        <v>756</v>
      </c>
      <c r="E1825" s="0" t="n">
        <v>57.77</v>
      </c>
    </row>
    <row r="1826" customFormat="false" ht="15" hidden="false" customHeight="false" outlineLevel="0" collapsed="false">
      <c r="A1826" s="0" t="n">
        <v>39466</v>
      </c>
      <c r="B1826" s="0" t="s">
        <v>2588</v>
      </c>
      <c r="C1826" s="0" t="s">
        <v>755</v>
      </c>
      <c r="D1826" s="0" t="s">
        <v>756</v>
      </c>
      <c r="E1826" s="0" t="n">
        <v>65</v>
      </c>
    </row>
    <row r="1827" customFormat="false" ht="15" hidden="false" customHeight="false" outlineLevel="0" collapsed="false">
      <c r="A1827" s="0" t="n">
        <v>39467</v>
      </c>
      <c r="B1827" s="0" t="s">
        <v>2589</v>
      </c>
      <c r="C1827" s="0" t="s">
        <v>755</v>
      </c>
      <c r="D1827" s="0" t="s">
        <v>756</v>
      </c>
      <c r="E1827" s="0" t="n">
        <v>83.14</v>
      </c>
    </row>
    <row r="1828" customFormat="false" ht="15" hidden="false" customHeight="false" outlineLevel="0" collapsed="false">
      <c r="A1828" s="0" t="n">
        <v>39468</v>
      </c>
      <c r="B1828" s="0" t="s">
        <v>2590</v>
      </c>
      <c r="C1828" s="0" t="s">
        <v>755</v>
      </c>
      <c r="D1828" s="0" t="s">
        <v>756</v>
      </c>
      <c r="E1828" s="0" t="n">
        <v>147.78</v>
      </c>
    </row>
    <row r="1829" customFormat="false" ht="15" hidden="false" customHeight="false" outlineLevel="0" collapsed="false">
      <c r="A1829" s="0" t="n">
        <v>39469</v>
      </c>
      <c r="B1829" s="0" t="s">
        <v>2591</v>
      </c>
      <c r="C1829" s="0" t="s">
        <v>755</v>
      </c>
      <c r="D1829" s="0" t="s">
        <v>756</v>
      </c>
      <c r="E1829" s="0" t="n">
        <v>60.2</v>
      </c>
    </row>
    <row r="1830" customFormat="false" ht="15" hidden="false" customHeight="false" outlineLevel="0" collapsed="false">
      <c r="A1830" s="0" t="n">
        <v>39470</v>
      </c>
      <c r="B1830" s="0" t="s">
        <v>2592</v>
      </c>
      <c r="C1830" s="0" t="s">
        <v>755</v>
      </c>
      <c r="D1830" s="0" t="s">
        <v>756</v>
      </c>
      <c r="E1830" s="0" t="n">
        <v>73.96</v>
      </c>
    </row>
    <row r="1831" customFormat="false" ht="15" hidden="false" customHeight="false" outlineLevel="0" collapsed="false">
      <c r="A1831" s="0" t="n">
        <v>39471</v>
      </c>
      <c r="B1831" s="0" t="s">
        <v>2593</v>
      </c>
      <c r="C1831" s="0" t="s">
        <v>755</v>
      </c>
      <c r="D1831" s="0" t="s">
        <v>756</v>
      </c>
      <c r="E1831" s="0" t="n">
        <v>88.88</v>
      </c>
    </row>
    <row r="1832" customFormat="false" ht="15" hidden="false" customHeight="false" outlineLevel="0" collapsed="false">
      <c r="A1832" s="0" t="n">
        <v>39472</v>
      </c>
      <c r="B1832" s="0" t="s">
        <v>2594</v>
      </c>
      <c r="C1832" s="0" t="s">
        <v>755</v>
      </c>
      <c r="D1832" s="0" t="s">
        <v>756</v>
      </c>
      <c r="E1832" s="0" t="n">
        <v>154.44</v>
      </c>
    </row>
    <row r="1833" customFormat="false" ht="15" hidden="false" customHeight="false" outlineLevel="0" collapsed="false">
      <c r="A1833" s="0" t="n">
        <v>39473</v>
      </c>
      <c r="B1833" s="0" t="s">
        <v>2595</v>
      </c>
      <c r="C1833" s="0" t="s">
        <v>755</v>
      </c>
      <c r="D1833" s="0" t="s">
        <v>756</v>
      </c>
      <c r="E1833" s="0" t="n">
        <v>99.77</v>
      </c>
    </row>
    <row r="1834" customFormat="false" ht="15" hidden="false" customHeight="false" outlineLevel="0" collapsed="false">
      <c r="A1834" s="0" t="n">
        <v>39474</v>
      </c>
      <c r="B1834" s="0" t="s">
        <v>2596</v>
      </c>
      <c r="C1834" s="0" t="s">
        <v>755</v>
      </c>
      <c r="D1834" s="0" t="s">
        <v>756</v>
      </c>
      <c r="E1834" s="0" t="n">
        <v>106.36</v>
      </c>
    </row>
    <row r="1835" customFormat="false" ht="15" hidden="false" customHeight="false" outlineLevel="0" collapsed="false">
      <c r="A1835" s="0" t="n">
        <v>39475</v>
      </c>
      <c r="B1835" s="0" t="s">
        <v>2597</v>
      </c>
      <c r="C1835" s="0" t="s">
        <v>755</v>
      </c>
      <c r="D1835" s="0" t="s">
        <v>756</v>
      </c>
      <c r="E1835" s="0" t="n">
        <v>120.67</v>
      </c>
    </row>
    <row r="1836" customFormat="false" ht="15" hidden="false" customHeight="false" outlineLevel="0" collapsed="false">
      <c r="A1836" s="0" t="n">
        <v>39476</v>
      </c>
      <c r="B1836" s="0" t="s">
        <v>2598</v>
      </c>
      <c r="C1836" s="0" t="s">
        <v>755</v>
      </c>
      <c r="D1836" s="0" t="s">
        <v>756</v>
      </c>
      <c r="E1836" s="0" t="n">
        <v>227.16</v>
      </c>
    </row>
    <row r="1837" customFormat="false" ht="15" hidden="false" customHeight="false" outlineLevel="0" collapsed="false">
      <c r="A1837" s="0" t="n">
        <v>39477</v>
      </c>
      <c r="B1837" s="0" t="s">
        <v>2599</v>
      </c>
      <c r="C1837" s="0" t="s">
        <v>755</v>
      </c>
      <c r="D1837" s="0" t="s">
        <v>756</v>
      </c>
      <c r="E1837" s="0" t="n">
        <v>111.3</v>
      </c>
    </row>
    <row r="1838" customFormat="false" ht="15" hidden="false" customHeight="false" outlineLevel="0" collapsed="false">
      <c r="A1838" s="0" t="n">
        <v>39478</v>
      </c>
      <c r="B1838" s="0" t="s">
        <v>2600</v>
      </c>
      <c r="C1838" s="0" t="s">
        <v>755</v>
      </c>
      <c r="D1838" s="0" t="s">
        <v>756</v>
      </c>
      <c r="E1838" s="0" t="n">
        <v>114.75</v>
      </c>
    </row>
    <row r="1839" customFormat="false" ht="15" hidden="false" customHeight="false" outlineLevel="0" collapsed="false">
      <c r="A1839" s="0" t="n">
        <v>39479</v>
      </c>
      <c r="B1839" s="0" t="s">
        <v>2601</v>
      </c>
      <c r="C1839" s="0" t="s">
        <v>755</v>
      </c>
      <c r="D1839" s="0" t="s">
        <v>756</v>
      </c>
      <c r="E1839" s="0" t="n">
        <v>135.2</v>
      </c>
    </row>
    <row r="1840" customFormat="false" ht="15" hidden="false" customHeight="false" outlineLevel="0" collapsed="false">
      <c r="A1840" s="0" t="n">
        <v>39480</v>
      </c>
      <c r="B1840" s="0" t="s">
        <v>2602</v>
      </c>
      <c r="C1840" s="0" t="s">
        <v>755</v>
      </c>
      <c r="D1840" s="0" t="s">
        <v>756</v>
      </c>
      <c r="E1840" s="0" t="n">
        <v>278.97</v>
      </c>
    </row>
    <row r="1841" customFormat="false" ht="15" hidden="false" customHeight="false" outlineLevel="0" collapsed="false">
      <c r="A1841" s="0" t="n">
        <v>39459</v>
      </c>
      <c r="B1841" s="0" t="s">
        <v>2603</v>
      </c>
      <c r="C1841" s="0" t="s">
        <v>755</v>
      </c>
      <c r="D1841" s="0" t="s">
        <v>756</v>
      </c>
      <c r="E1841" s="0" t="n">
        <v>236.78</v>
      </c>
    </row>
    <row r="1842" customFormat="false" ht="15" hidden="false" customHeight="false" outlineLevel="0" collapsed="false">
      <c r="A1842" s="0" t="n">
        <v>39445</v>
      </c>
      <c r="B1842" s="0" t="s">
        <v>2604</v>
      </c>
      <c r="C1842" s="0" t="s">
        <v>755</v>
      </c>
      <c r="D1842" s="0" t="s">
        <v>756</v>
      </c>
      <c r="E1842" s="0" t="n">
        <v>118.88</v>
      </c>
    </row>
    <row r="1843" customFormat="false" ht="15" hidden="false" customHeight="false" outlineLevel="0" collapsed="false">
      <c r="A1843" s="0" t="n">
        <v>39446</v>
      </c>
      <c r="B1843" s="0" t="s">
        <v>2605</v>
      </c>
      <c r="C1843" s="0" t="s">
        <v>755</v>
      </c>
      <c r="D1843" s="0" t="s">
        <v>756</v>
      </c>
      <c r="E1843" s="0" t="n">
        <v>121</v>
      </c>
    </row>
    <row r="1844" customFormat="false" ht="15" hidden="false" customHeight="false" outlineLevel="0" collapsed="false">
      <c r="A1844" s="0" t="n">
        <v>39447</v>
      </c>
      <c r="B1844" s="0" t="s">
        <v>2606</v>
      </c>
      <c r="C1844" s="0" t="s">
        <v>755</v>
      </c>
      <c r="D1844" s="0" t="s">
        <v>756</v>
      </c>
      <c r="E1844" s="0" t="n">
        <v>129.4</v>
      </c>
    </row>
    <row r="1845" customFormat="false" ht="15" hidden="false" customHeight="false" outlineLevel="0" collapsed="false">
      <c r="A1845" s="0" t="n">
        <v>39448</v>
      </c>
      <c r="B1845" s="0" t="s">
        <v>2607</v>
      </c>
      <c r="C1845" s="0" t="s">
        <v>755</v>
      </c>
      <c r="D1845" s="0" t="s">
        <v>756</v>
      </c>
      <c r="E1845" s="0" t="n">
        <v>220.65</v>
      </c>
    </row>
    <row r="1846" customFormat="false" ht="15" hidden="false" customHeight="false" outlineLevel="0" collapsed="false">
      <c r="A1846" s="0" t="n">
        <v>39450</v>
      </c>
      <c r="B1846" s="0" t="s">
        <v>2608</v>
      </c>
      <c r="C1846" s="0" t="s">
        <v>755</v>
      </c>
      <c r="D1846" s="0" t="s">
        <v>756</v>
      </c>
      <c r="E1846" s="0" t="n">
        <v>134.62</v>
      </c>
    </row>
    <row r="1847" customFormat="false" ht="15" hidden="false" customHeight="false" outlineLevel="0" collapsed="false">
      <c r="A1847" s="0" t="n">
        <v>39451</v>
      </c>
      <c r="B1847" s="0" t="s">
        <v>2609</v>
      </c>
      <c r="C1847" s="0" t="s">
        <v>755</v>
      </c>
      <c r="D1847" s="0" t="s">
        <v>756</v>
      </c>
      <c r="E1847" s="0" t="n">
        <v>146.83</v>
      </c>
    </row>
    <row r="1848" customFormat="false" ht="15" hidden="false" customHeight="false" outlineLevel="0" collapsed="false">
      <c r="A1848" s="0" t="n">
        <v>39452</v>
      </c>
      <c r="B1848" s="0" t="s">
        <v>2610</v>
      </c>
      <c r="C1848" s="0" t="s">
        <v>755</v>
      </c>
      <c r="D1848" s="0" t="s">
        <v>756</v>
      </c>
      <c r="E1848" s="0" t="n">
        <v>147.71</v>
      </c>
    </row>
    <row r="1849" customFormat="false" ht="15" hidden="false" customHeight="false" outlineLevel="0" collapsed="false">
      <c r="A1849" s="0" t="n">
        <v>39523</v>
      </c>
      <c r="B1849" s="0" t="s">
        <v>2611</v>
      </c>
      <c r="C1849" s="0" t="s">
        <v>755</v>
      </c>
      <c r="D1849" s="0" t="s">
        <v>756</v>
      </c>
      <c r="E1849" s="0" t="n">
        <v>247.18</v>
      </c>
    </row>
    <row r="1850" customFormat="false" ht="15" hidden="false" customHeight="false" outlineLevel="0" collapsed="false">
      <c r="A1850" s="0" t="n">
        <v>39449</v>
      </c>
      <c r="B1850" s="0" t="s">
        <v>2612</v>
      </c>
      <c r="C1850" s="0" t="s">
        <v>755</v>
      </c>
      <c r="D1850" s="0" t="s">
        <v>756</v>
      </c>
      <c r="E1850" s="0" t="n">
        <v>273.74</v>
      </c>
    </row>
    <row r="1851" customFormat="false" ht="15" hidden="false" customHeight="false" outlineLevel="0" collapsed="false">
      <c r="A1851" s="0" t="n">
        <v>39455</v>
      </c>
      <c r="B1851" s="0" t="s">
        <v>2613</v>
      </c>
      <c r="C1851" s="0" t="s">
        <v>755</v>
      </c>
      <c r="D1851" s="0" t="s">
        <v>756</v>
      </c>
      <c r="E1851" s="0" t="n">
        <v>135.45</v>
      </c>
    </row>
    <row r="1852" customFormat="false" ht="15" hidden="false" customHeight="false" outlineLevel="0" collapsed="false">
      <c r="A1852" s="0" t="n">
        <v>39456</v>
      </c>
      <c r="B1852" s="0" t="s">
        <v>2614</v>
      </c>
      <c r="C1852" s="0" t="s">
        <v>755</v>
      </c>
      <c r="D1852" s="0" t="s">
        <v>756</v>
      </c>
      <c r="E1852" s="0" t="n">
        <v>135.55</v>
      </c>
    </row>
    <row r="1853" customFormat="false" ht="15" hidden="false" customHeight="false" outlineLevel="0" collapsed="false">
      <c r="A1853" s="0" t="n">
        <v>39457</v>
      </c>
      <c r="B1853" s="0" t="s">
        <v>2615</v>
      </c>
      <c r="C1853" s="0" t="s">
        <v>755</v>
      </c>
      <c r="D1853" s="0" t="s">
        <v>756</v>
      </c>
      <c r="E1853" s="0" t="n">
        <v>147.77</v>
      </c>
    </row>
    <row r="1854" customFormat="false" ht="15" hidden="false" customHeight="false" outlineLevel="0" collapsed="false">
      <c r="A1854" s="0" t="n">
        <v>39458</v>
      </c>
      <c r="B1854" s="0" t="s">
        <v>2616</v>
      </c>
      <c r="C1854" s="0" t="s">
        <v>755</v>
      </c>
      <c r="D1854" s="0" t="s">
        <v>756</v>
      </c>
      <c r="E1854" s="0" t="n">
        <v>275.76</v>
      </c>
    </row>
    <row r="1855" customFormat="false" ht="15" hidden="false" customHeight="false" outlineLevel="0" collapsed="false">
      <c r="A1855" s="0" t="n">
        <v>39464</v>
      </c>
      <c r="B1855" s="0" t="s">
        <v>2617</v>
      </c>
      <c r="C1855" s="0" t="s">
        <v>755</v>
      </c>
      <c r="D1855" s="0" t="s">
        <v>756</v>
      </c>
      <c r="E1855" s="0" t="n">
        <v>443.44</v>
      </c>
    </row>
    <row r="1856" customFormat="false" ht="15" hidden="false" customHeight="false" outlineLevel="0" collapsed="false">
      <c r="A1856" s="0" t="n">
        <v>39460</v>
      </c>
      <c r="B1856" s="0" t="s">
        <v>2618</v>
      </c>
      <c r="C1856" s="0" t="s">
        <v>755</v>
      </c>
      <c r="D1856" s="0" t="s">
        <v>756</v>
      </c>
      <c r="E1856" s="0" t="n">
        <v>168.18</v>
      </c>
    </row>
    <row r="1857" customFormat="false" ht="15" hidden="false" customHeight="false" outlineLevel="0" collapsed="false">
      <c r="A1857" s="0" t="n">
        <v>39461</v>
      </c>
      <c r="B1857" s="0" t="s">
        <v>2619</v>
      </c>
      <c r="C1857" s="0" t="s">
        <v>755</v>
      </c>
      <c r="D1857" s="0" t="s">
        <v>756</v>
      </c>
      <c r="E1857" s="0" t="n">
        <v>197.07</v>
      </c>
    </row>
    <row r="1858" customFormat="false" ht="15" hidden="false" customHeight="false" outlineLevel="0" collapsed="false">
      <c r="A1858" s="0" t="n">
        <v>39462</v>
      </c>
      <c r="B1858" s="0" t="s">
        <v>2620</v>
      </c>
      <c r="C1858" s="0" t="s">
        <v>755</v>
      </c>
      <c r="D1858" s="0" t="s">
        <v>756</v>
      </c>
      <c r="E1858" s="0" t="n">
        <v>189.93</v>
      </c>
    </row>
    <row r="1859" customFormat="false" ht="15" hidden="false" customHeight="false" outlineLevel="0" collapsed="false">
      <c r="A1859" s="0" t="n">
        <v>39463</v>
      </c>
      <c r="B1859" s="0" t="s">
        <v>2621</v>
      </c>
      <c r="C1859" s="0" t="s">
        <v>755</v>
      </c>
      <c r="D1859" s="0" t="s">
        <v>756</v>
      </c>
      <c r="E1859" s="0" t="n">
        <v>440</v>
      </c>
    </row>
    <row r="1860" customFormat="false" ht="15" hidden="false" customHeight="false" outlineLevel="0" collapsed="false">
      <c r="A1860" s="0" t="n">
        <v>26039</v>
      </c>
      <c r="B1860" s="0" t="s">
        <v>2622</v>
      </c>
      <c r="C1860" s="0" t="s">
        <v>755</v>
      </c>
      <c r="D1860" s="0" t="s">
        <v>758</v>
      </c>
      <c r="E1860" s="0" t="n">
        <v>414856.6</v>
      </c>
    </row>
    <row r="1861" customFormat="false" ht="15" hidden="false" customHeight="false" outlineLevel="0" collapsed="false">
      <c r="A1861" s="0" t="n">
        <v>2401</v>
      </c>
      <c r="B1861" s="0" t="s">
        <v>2623</v>
      </c>
      <c r="C1861" s="0" t="s">
        <v>755</v>
      </c>
      <c r="D1861" s="0" t="s">
        <v>758</v>
      </c>
      <c r="E1861" s="0" t="n">
        <v>95421.61</v>
      </c>
    </row>
    <row r="1862" customFormat="false" ht="15" hidden="false" customHeight="false" outlineLevel="0" collapsed="false">
      <c r="A1862" s="0" t="n">
        <v>38870</v>
      </c>
      <c r="B1862" s="0" t="s">
        <v>2624</v>
      </c>
      <c r="C1862" s="0" t="s">
        <v>755</v>
      </c>
      <c r="D1862" s="0" t="s">
        <v>758</v>
      </c>
      <c r="E1862" s="0" t="n">
        <v>37.72</v>
      </c>
    </row>
    <row r="1863" customFormat="false" ht="15" hidden="false" customHeight="false" outlineLevel="0" collapsed="false">
      <c r="A1863" s="0" t="n">
        <v>38869</v>
      </c>
      <c r="B1863" s="0" t="s">
        <v>2625</v>
      </c>
      <c r="C1863" s="0" t="s">
        <v>755</v>
      </c>
      <c r="D1863" s="0" t="s">
        <v>758</v>
      </c>
      <c r="E1863" s="0" t="n">
        <v>33.27</v>
      </c>
    </row>
    <row r="1864" customFormat="false" ht="15" hidden="false" customHeight="false" outlineLevel="0" collapsed="false">
      <c r="A1864" s="0" t="n">
        <v>38872</v>
      </c>
      <c r="B1864" s="0" t="s">
        <v>2626</v>
      </c>
      <c r="C1864" s="0" t="s">
        <v>755</v>
      </c>
      <c r="D1864" s="0" t="s">
        <v>758</v>
      </c>
      <c r="E1864" s="0" t="n">
        <v>51.52</v>
      </c>
    </row>
    <row r="1865" customFormat="false" ht="15" hidden="false" customHeight="false" outlineLevel="0" collapsed="false">
      <c r="A1865" s="0" t="n">
        <v>38871</v>
      </c>
      <c r="B1865" s="0" t="s">
        <v>2627</v>
      </c>
      <c r="C1865" s="0" t="s">
        <v>755</v>
      </c>
      <c r="D1865" s="0" t="s">
        <v>758</v>
      </c>
      <c r="E1865" s="0" t="n">
        <v>41.44</v>
      </c>
    </row>
    <row r="1866" customFormat="false" ht="15" hidden="false" customHeight="false" outlineLevel="0" collapsed="false">
      <c r="A1866" s="0" t="n">
        <v>39283</v>
      </c>
      <c r="B1866" s="0" t="s">
        <v>2628</v>
      </c>
      <c r="C1866" s="0" t="s">
        <v>755</v>
      </c>
      <c r="D1866" s="0" t="s">
        <v>758</v>
      </c>
      <c r="E1866" s="0" t="n">
        <v>129.08</v>
      </c>
    </row>
    <row r="1867" customFormat="false" ht="15" hidden="false" customHeight="false" outlineLevel="0" collapsed="false">
      <c r="A1867" s="0" t="n">
        <v>39284</v>
      </c>
      <c r="B1867" s="0" t="s">
        <v>2629</v>
      </c>
      <c r="C1867" s="0" t="s">
        <v>755</v>
      </c>
      <c r="D1867" s="0" t="s">
        <v>758</v>
      </c>
      <c r="E1867" s="0" t="n">
        <v>139.88</v>
      </c>
    </row>
    <row r="1868" customFormat="false" ht="15" hidden="false" customHeight="false" outlineLevel="0" collapsed="false">
      <c r="A1868" s="0" t="n">
        <v>39285</v>
      </c>
      <c r="B1868" s="0" t="s">
        <v>2630</v>
      </c>
      <c r="C1868" s="0" t="s">
        <v>755</v>
      </c>
      <c r="D1868" s="0" t="s">
        <v>758</v>
      </c>
      <c r="E1868" s="0" t="n">
        <v>141.9</v>
      </c>
    </row>
    <row r="1869" customFormat="false" ht="15" hidden="false" customHeight="false" outlineLevel="0" collapsed="false">
      <c r="A1869" s="0" t="n">
        <v>39286</v>
      </c>
      <c r="B1869" s="0" t="s">
        <v>2631</v>
      </c>
      <c r="C1869" s="0" t="s">
        <v>755</v>
      </c>
      <c r="D1869" s="0" t="s">
        <v>758</v>
      </c>
      <c r="E1869" s="0" t="n">
        <v>138.81</v>
      </c>
    </row>
    <row r="1870" customFormat="false" ht="15" hidden="false" customHeight="false" outlineLevel="0" collapsed="false">
      <c r="A1870" s="0" t="n">
        <v>39287</v>
      </c>
      <c r="B1870" s="0" t="s">
        <v>2632</v>
      </c>
      <c r="C1870" s="0" t="s">
        <v>755</v>
      </c>
      <c r="D1870" s="0" t="s">
        <v>758</v>
      </c>
      <c r="E1870" s="0" t="n">
        <v>162.99</v>
      </c>
    </row>
    <row r="1871" customFormat="false" ht="15" hidden="false" customHeight="false" outlineLevel="0" collapsed="false">
      <c r="A1871" s="0" t="n">
        <v>39288</v>
      </c>
      <c r="B1871" s="0" t="s">
        <v>2633</v>
      </c>
      <c r="C1871" s="0" t="s">
        <v>755</v>
      </c>
      <c r="D1871" s="0" t="s">
        <v>758</v>
      </c>
      <c r="E1871" s="0" t="n">
        <v>173.94</v>
      </c>
    </row>
    <row r="1872" customFormat="false" ht="15" hidden="false" customHeight="false" outlineLevel="0" collapsed="false">
      <c r="A1872" s="0" t="n">
        <v>44476</v>
      </c>
      <c r="B1872" s="0" t="s">
        <v>2634</v>
      </c>
      <c r="C1872" s="0" t="s">
        <v>1185</v>
      </c>
      <c r="D1872" s="0" t="s">
        <v>756</v>
      </c>
      <c r="E1872" s="0" t="n">
        <v>662.49</v>
      </c>
    </row>
    <row r="1873" customFormat="false" ht="15" hidden="false" customHeight="false" outlineLevel="0" collapsed="false">
      <c r="A1873" s="0" t="n">
        <v>10629</v>
      </c>
      <c r="B1873" s="0" t="s">
        <v>2635</v>
      </c>
      <c r="C1873" s="0" t="s">
        <v>1185</v>
      </c>
      <c r="D1873" s="0" t="s">
        <v>756</v>
      </c>
      <c r="E1873" s="0" t="n">
        <v>677.46</v>
      </c>
    </row>
    <row r="1874" customFormat="false" ht="15" hidden="false" customHeight="false" outlineLevel="0" collapsed="false">
      <c r="A1874" s="0" t="n">
        <v>10698</v>
      </c>
      <c r="B1874" s="0" t="s">
        <v>2636</v>
      </c>
      <c r="C1874" s="0" t="s">
        <v>1185</v>
      </c>
      <c r="D1874" s="0" t="s">
        <v>758</v>
      </c>
      <c r="E1874" s="0" t="n">
        <v>178.86</v>
      </c>
    </row>
    <row r="1875" customFormat="false" ht="15" hidden="false" customHeight="false" outlineLevel="0" collapsed="false">
      <c r="A1875" s="0" t="n">
        <v>40521</v>
      </c>
      <c r="B1875" s="0" t="s">
        <v>2637</v>
      </c>
      <c r="C1875" s="0" t="s">
        <v>755</v>
      </c>
      <c r="D1875" s="0" t="s">
        <v>756</v>
      </c>
      <c r="E1875" s="0" t="n">
        <v>103499.25</v>
      </c>
    </row>
    <row r="1876" customFormat="false" ht="15" hidden="false" customHeight="false" outlineLevel="0" collapsed="false">
      <c r="A1876" s="0" t="n">
        <v>2432</v>
      </c>
      <c r="B1876" s="0" t="s">
        <v>2638</v>
      </c>
      <c r="C1876" s="0" t="s">
        <v>755</v>
      </c>
      <c r="D1876" s="0" t="s">
        <v>756</v>
      </c>
      <c r="E1876" s="0" t="n">
        <v>35.98</v>
      </c>
    </row>
    <row r="1877" customFormat="false" ht="15" hidden="false" customHeight="false" outlineLevel="0" collapsed="false">
      <c r="A1877" s="0" t="n">
        <v>2433</v>
      </c>
      <c r="B1877" s="0" t="s">
        <v>2639</v>
      </c>
      <c r="C1877" s="0" t="s">
        <v>755</v>
      </c>
      <c r="D1877" s="0" t="s">
        <v>756</v>
      </c>
      <c r="E1877" s="0" t="n">
        <v>12.19</v>
      </c>
    </row>
    <row r="1878" customFormat="false" ht="15" hidden="false" customHeight="false" outlineLevel="0" collapsed="false">
      <c r="A1878" s="0" t="n">
        <v>2418</v>
      </c>
      <c r="B1878" s="0" t="s">
        <v>2640</v>
      </c>
      <c r="C1878" s="0" t="s">
        <v>755</v>
      </c>
      <c r="D1878" s="0" t="s">
        <v>763</v>
      </c>
      <c r="E1878" s="0" t="n">
        <v>16.69</v>
      </c>
    </row>
    <row r="1879" customFormat="false" ht="15" hidden="false" customHeight="false" outlineLevel="0" collapsed="false">
      <c r="A1879" s="0" t="n">
        <v>2420</v>
      </c>
      <c r="B1879" s="0" t="s">
        <v>2641</v>
      </c>
      <c r="C1879" s="0" t="s">
        <v>755</v>
      </c>
      <c r="D1879" s="0" t="s">
        <v>756</v>
      </c>
      <c r="E1879" s="0" t="n">
        <v>20.93</v>
      </c>
    </row>
    <row r="1880" customFormat="false" ht="15" hidden="false" customHeight="false" outlineLevel="0" collapsed="false">
      <c r="A1880" s="0" t="n">
        <v>11447</v>
      </c>
      <c r="B1880" s="0" t="s">
        <v>2642</v>
      </c>
      <c r="C1880" s="0" t="s">
        <v>755</v>
      </c>
      <c r="D1880" s="0" t="s">
        <v>756</v>
      </c>
      <c r="E1880" s="0" t="n">
        <v>41.37</v>
      </c>
    </row>
    <row r="1881" customFormat="false" ht="15" hidden="false" customHeight="false" outlineLevel="0" collapsed="false">
      <c r="A1881" s="0" t="n">
        <v>11451</v>
      </c>
      <c r="B1881" s="0" t="s">
        <v>2643</v>
      </c>
      <c r="C1881" s="0" t="s">
        <v>755</v>
      </c>
      <c r="D1881" s="0" t="s">
        <v>756</v>
      </c>
      <c r="E1881" s="0" t="n">
        <v>110.9</v>
      </c>
    </row>
    <row r="1882" customFormat="false" ht="15" hidden="false" customHeight="false" outlineLevel="0" collapsed="false">
      <c r="A1882" s="0" t="n">
        <v>11116</v>
      </c>
      <c r="B1882" s="0" t="s">
        <v>2644</v>
      </c>
      <c r="C1882" s="0" t="s">
        <v>755</v>
      </c>
      <c r="D1882" s="0" t="s">
        <v>758</v>
      </c>
      <c r="E1882" s="0" t="n">
        <v>719.13</v>
      </c>
    </row>
    <row r="1883" customFormat="false" ht="15" hidden="false" customHeight="false" outlineLevel="0" collapsed="false">
      <c r="A1883" s="0" t="n">
        <v>38411</v>
      </c>
      <c r="B1883" s="0" t="s">
        <v>2645</v>
      </c>
      <c r="C1883" s="0" t="s">
        <v>755</v>
      </c>
      <c r="D1883" s="0" t="s">
        <v>756</v>
      </c>
      <c r="E1883" s="0" t="n">
        <v>1656.54</v>
      </c>
    </row>
    <row r="1884" customFormat="false" ht="15" hidden="false" customHeight="false" outlineLevel="0" collapsed="false">
      <c r="A1884" s="0" t="n">
        <v>38189</v>
      </c>
      <c r="B1884" s="0" t="s">
        <v>2646</v>
      </c>
      <c r="C1884" s="0" t="s">
        <v>755</v>
      </c>
      <c r="D1884" s="0" t="s">
        <v>756</v>
      </c>
      <c r="E1884" s="0" t="n">
        <v>192.94</v>
      </c>
    </row>
    <row r="1885" customFormat="false" ht="15" hidden="false" customHeight="false" outlineLevel="0" collapsed="false">
      <c r="A1885" s="0" t="n">
        <v>38190</v>
      </c>
      <c r="B1885" s="0" t="s">
        <v>2647</v>
      </c>
      <c r="C1885" s="0" t="s">
        <v>755</v>
      </c>
      <c r="D1885" s="0" t="s">
        <v>756</v>
      </c>
      <c r="E1885" s="0" t="n">
        <v>406.48</v>
      </c>
    </row>
    <row r="1886" customFormat="false" ht="15" hidden="false" customHeight="false" outlineLevel="0" collapsed="false">
      <c r="A1886" s="0" t="n">
        <v>7608</v>
      </c>
      <c r="B1886" s="0" t="s">
        <v>2648</v>
      </c>
      <c r="C1886" s="0" t="s">
        <v>755</v>
      </c>
      <c r="D1886" s="0" t="s">
        <v>756</v>
      </c>
      <c r="E1886" s="0" t="n">
        <v>10.91</v>
      </c>
    </row>
    <row r="1887" customFormat="false" ht="15" hidden="false" customHeight="false" outlineLevel="0" collapsed="false">
      <c r="A1887" s="0" t="n">
        <v>1370</v>
      </c>
      <c r="B1887" s="0" t="s">
        <v>2649</v>
      </c>
      <c r="C1887" s="0" t="s">
        <v>755</v>
      </c>
      <c r="D1887" s="0" t="s">
        <v>756</v>
      </c>
      <c r="E1887" s="0" t="n">
        <v>95.32</v>
      </c>
    </row>
    <row r="1888" customFormat="false" ht="15" hidden="false" customHeight="false" outlineLevel="0" collapsed="false">
      <c r="A1888" s="0" t="n">
        <v>36516</v>
      </c>
      <c r="B1888" s="0" t="s">
        <v>2650</v>
      </c>
      <c r="C1888" s="0" t="s">
        <v>755</v>
      </c>
      <c r="D1888" s="0" t="s">
        <v>758</v>
      </c>
      <c r="E1888" s="0" t="n">
        <v>138609.79</v>
      </c>
    </row>
    <row r="1889" customFormat="false" ht="15" hidden="false" customHeight="false" outlineLevel="0" collapsed="false">
      <c r="A1889" s="0" t="n">
        <v>34777</v>
      </c>
      <c r="B1889" s="0" t="s">
        <v>2651</v>
      </c>
      <c r="C1889" s="0" t="s">
        <v>755</v>
      </c>
      <c r="D1889" s="0" t="s">
        <v>756</v>
      </c>
      <c r="E1889" s="0" t="n">
        <v>3.31</v>
      </c>
    </row>
    <row r="1890" customFormat="false" ht="15" hidden="false" customHeight="false" outlineLevel="0" collapsed="false">
      <c r="A1890" s="0" t="n">
        <v>7272</v>
      </c>
      <c r="B1890" s="0" t="s">
        <v>2652</v>
      </c>
      <c r="C1890" s="0" t="s">
        <v>755</v>
      </c>
      <c r="D1890" s="0" t="s">
        <v>756</v>
      </c>
      <c r="E1890" s="0" t="n">
        <v>2.8</v>
      </c>
    </row>
    <row r="1891" customFormat="false" ht="15" hidden="false" customHeight="false" outlineLevel="0" collapsed="false">
      <c r="A1891" s="0" t="n">
        <v>10605</v>
      </c>
      <c r="B1891" s="0" t="s">
        <v>2653</v>
      </c>
      <c r="C1891" s="0" t="s">
        <v>755</v>
      </c>
      <c r="D1891" s="0" t="s">
        <v>756</v>
      </c>
      <c r="E1891" s="0" t="n">
        <v>5.07</v>
      </c>
    </row>
    <row r="1892" customFormat="false" ht="15" hidden="false" customHeight="false" outlineLevel="0" collapsed="false">
      <c r="A1892" s="0" t="n">
        <v>10604</v>
      </c>
      <c r="B1892" s="0" t="s">
        <v>2654</v>
      </c>
      <c r="C1892" s="0" t="s">
        <v>755</v>
      </c>
      <c r="D1892" s="0" t="s">
        <v>756</v>
      </c>
      <c r="E1892" s="0" t="n">
        <v>11.83</v>
      </c>
    </row>
    <row r="1893" customFormat="false" ht="15" hidden="false" customHeight="false" outlineLevel="0" collapsed="false">
      <c r="A1893" s="0" t="n">
        <v>672</v>
      </c>
      <c r="B1893" s="0" t="s">
        <v>2655</v>
      </c>
      <c r="C1893" s="0" t="s">
        <v>755</v>
      </c>
      <c r="D1893" s="0" t="s">
        <v>756</v>
      </c>
      <c r="E1893" s="0" t="n">
        <v>16.27</v>
      </c>
    </row>
    <row r="1894" customFormat="false" ht="15" hidden="false" customHeight="false" outlineLevel="0" collapsed="false">
      <c r="A1894" s="0" t="n">
        <v>668</v>
      </c>
      <c r="B1894" s="0" t="s">
        <v>2656</v>
      </c>
      <c r="C1894" s="0" t="s">
        <v>755</v>
      </c>
      <c r="D1894" s="0" t="s">
        <v>756</v>
      </c>
      <c r="E1894" s="0" t="n">
        <v>19.64</v>
      </c>
    </row>
    <row r="1895" customFormat="false" ht="15" hidden="false" customHeight="false" outlineLevel="0" collapsed="false">
      <c r="A1895" s="0" t="n">
        <v>10578</v>
      </c>
      <c r="B1895" s="0" t="s">
        <v>2657</v>
      </c>
      <c r="C1895" s="0" t="s">
        <v>755</v>
      </c>
      <c r="D1895" s="0" t="s">
        <v>756</v>
      </c>
      <c r="E1895" s="0" t="n">
        <v>22.88</v>
      </c>
    </row>
    <row r="1896" customFormat="false" ht="15" hidden="false" customHeight="false" outlineLevel="0" collapsed="false">
      <c r="A1896" s="0" t="n">
        <v>666</v>
      </c>
      <c r="B1896" s="0" t="s">
        <v>2658</v>
      </c>
      <c r="C1896" s="0" t="s">
        <v>755</v>
      </c>
      <c r="D1896" s="0" t="s">
        <v>756</v>
      </c>
      <c r="E1896" s="0" t="n">
        <v>25.44</v>
      </c>
    </row>
    <row r="1897" customFormat="false" ht="15" hidden="false" customHeight="false" outlineLevel="0" collapsed="false">
      <c r="A1897" s="0" t="n">
        <v>665</v>
      </c>
      <c r="B1897" s="0" t="s">
        <v>2659</v>
      </c>
      <c r="C1897" s="0" t="s">
        <v>755</v>
      </c>
      <c r="D1897" s="0" t="s">
        <v>756</v>
      </c>
      <c r="E1897" s="0" t="n">
        <v>34.03</v>
      </c>
    </row>
    <row r="1898" customFormat="false" ht="15" hidden="false" customHeight="false" outlineLevel="0" collapsed="false">
      <c r="A1898" s="0" t="n">
        <v>10577</v>
      </c>
      <c r="B1898" s="0" t="s">
        <v>2660</v>
      </c>
      <c r="C1898" s="0" t="s">
        <v>755</v>
      </c>
      <c r="D1898" s="0" t="s">
        <v>756</v>
      </c>
      <c r="E1898" s="0" t="n">
        <v>30.18</v>
      </c>
    </row>
    <row r="1899" customFormat="false" ht="15" hidden="false" customHeight="false" outlineLevel="0" collapsed="false">
      <c r="A1899" s="0" t="n">
        <v>10583</v>
      </c>
      <c r="B1899" s="0" t="s">
        <v>2661</v>
      </c>
      <c r="C1899" s="0" t="s">
        <v>755</v>
      </c>
      <c r="D1899" s="0" t="s">
        <v>756</v>
      </c>
      <c r="E1899" s="0" t="n">
        <v>15.68</v>
      </c>
    </row>
    <row r="1900" customFormat="false" ht="15" hidden="false" customHeight="false" outlineLevel="0" collapsed="false">
      <c r="A1900" s="0" t="n">
        <v>10579</v>
      </c>
      <c r="B1900" s="0" t="s">
        <v>2662</v>
      </c>
      <c r="C1900" s="0" t="s">
        <v>755</v>
      </c>
      <c r="D1900" s="0" t="s">
        <v>756</v>
      </c>
      <c r="E1900" s="0" t="n">
        <v>27.33</v>
      </c>
    </row>
    <row r="1901" customFormat="false" ht="15" hidden="false" customHeight="false" outlineLevel="0" collapsed="false">
      <c r="A1901" s="0" t="n">
        <v>10582</v>
      </c>
      <c r="B1901" s="0" t="s">
        <v>2663</v>
      </c>
      <c r="C1901" s="0" t="s">
        <v>755</v>
      </c>
      <c r="D1901" s="0" t="s">
        <v>756</v>
      </c>
      <c r="E1901" s="0" t="n">
        <v>13.8</v>
      </c>
    </row>
    <row r="1902" customFormat="false" ht="15" hidden="false" customHeight="false" outlineLevel="0" collapsed="false">
      <c r="A1902" s="0" t="n">
        <v>2436</v>
      </c>
      <c r="B1902" s="0" t="s">
        <v>2664</v>
      </c>
      <c r="C1902" s="0" t="s">
        <v>920</v>
      </c>
      <c r="D1902" s="0" t="s">
        <v>763</v>
      </c>
      <c r="E1902" s="0" t="n">
        <v>17.73</v>
      </c>
    </row>
    <row r="1903" customFormat="false" ht="15" hidden="false" customHeight="false" outlineLevel="0" collapsed="false">
      <c r="A1903" s="0" t="n">
        <v>40918</v>
      </c>
      <c r="B1903" s="0" t="s">
        <v>2665</v>
      </c>
      <c r="C1903" s="0" t="s">
        <v>922</v>
      </c>
      <c r="D1903" s="0" t="s">
        <v>756</v>
      </c>
      <c r="E1903" s="0" t="n">
        <v>3128.89</v>
      </c>
    </row>
    <row r="1904" customFormat="false" ht="15" hidden="false" customHeight="false" outlineLevel="0" collapsed="false">
      <c r="A1904" s="0" t="n">
        <v>2439</v>
      </c>
      <c r="B1904" s="0" t="s">
        <v>2666</v>
      </c>
      <c r="C1904" s="0" t="s">
        <v>920</v>
      </c>
      <c r="D1904" s="0" t="s">
        <v>756</v>
      </c>
      <c r="E1904" s="0" t="n">
        <v>17.73</v>
      </c>
    </row>
    <row r="1905" customFormat="false" ht="15" hidden="false" customHeight="false" outlineLevel="0" collapsed="false">
      <c r="A1905" s="0" t="n">
        <v>40923</v>
      </c>
      <c r="B1905" s="0" t="s">
        <v>2667</v>
      </c>
      <c r="C1905" s="0" t="s">
        <v>922</v>
      </c>
      <c r="D1905" s="0" t="s">
        <v>756</v>
      </c>
      <c r="E1905" s="0" t="n">
        <v>3128.89</v>
      </c>
    </row>
    <row r="1906" customFormat="false" ht="15" hidden="false" customHeight="false" outlineLevel="0" collapsed="false">
      <c r="A1906" s="0" t="n">
        <v>10998</v>
      </c>
      <c r="B1906" s="0" t="s">
        <v>2668</v>
      </c>
      <c r="C1906" s="0" t="s">
        <v>806</v>
      </c>
      <c r="D1906" s="0" t="s">
        <v>756</v>
      </c>
      <c r="E1906" s="0" t="n">
        <v>28.56</v>
      </c>
    </row>
    <row r="1907" customFormat="false" ht="15" hidden="false" customHeight="false" outlineLevel="0" collapsed="false">
      <c r="A1907" s="0" t="n">
        <v>11002</v>
      </c>
      <c r="B1907" s="0" t="s">
        <v>2669</v>
      </c>
      <c r="C1907" s="0" t="s">
        <v>806</v>
      </c>
      <c r="D1907" s="0" t="s">
        <v>756</v>
      </c>
      <c r="E1907" s="0" t="n">
        <v>26.17</v>
      </c>
    </row>
    <row r="1908" customFormat="false" ht="15" hidden="false" customHeight="false" outlineLevel="0" collapsed="false">
      <c r="A1908" s="0" t="n">
        <v>10999</v>
      </c>
      <c r="B1908" s="0" t="s">
        <v>2670</v>
      </c>
      <c r="C1908" s="0" t="s">
        <v>806</v>
      </c>
      <c r="D1908" s="0" t="s">
        <v>756</v>
      </c>
      <c r="E1908" s="0" t="n">
        <v>25.14</v>
      </c>
    </row>
    <row r="1909" customFormat="false" ht="15" hidden="false" customHeight="false" outlineLevel="0" collapsed="false">
      <c r="A1909" s="0" t="n">
        <v>10997</v>
      </c>
      <c r="B1909" s="0" t="s">
        <v>2671</v>
      </c>
      <c r="C1909" s="0" t="s">
        <v>806</v>
      </c>
      <c r="D1909" s="0" t="s">
        <v>763</v>
      </c>
      <c r="E1909" s="0" t="n">
        <v>27.25</v>
      </c>
    </row>
    <row r="1910" customFormat="false" ht="15" hidden="false" customHeight="false" outlineLevel="0" collapsed="false">
      <c r="A1910" s="0" t="n">
        <v>2685</v>
      </c>
      <c r="B1910" s="0" t="s">
        <v>2672</v>
      </c>
      <c r="C1910" s="0" t="s">
        <v>802</v>
      </c>
      <c r="D1910" s="0" t="s">
        <v>756</v>
      </c>
      <c r="E1910" s="0" t="n">
        <v>6.17</v>
      </c>
    </row>
    <row r="1911" customFormat="false" ht="15" hidden="false" customHeight="false" outlineLevel="0" collapsed="false">
      <c r="A1911" s="0" t="n">
        <v>2680</v>
      </c>
      <c r="B1911" s="0" t="s">
        <v>2673</v>
      </c>
      <c r="C1911" s="0" t="s">
        <v>802</v>
      </c>
      <c r="D1911" s="0" t="s">
        <v>756</v>
      </c>
      <c r="E1911" s="0" t="n">
        <v>9.02</v>
      </c>
    </row>
    <row r="1912" customFormat="false" ht="15" hidden="false" customHeight="false" outlineLevel="0" collapsed="false">
      <c r="A1912" s="0" t="n">
        <v>2684</v>
      </c>
      <c r="B1912" s="0" t="s">
        <v>2674</v>
      </c>
      <c r="C1912" s="0" t="s">
        <v>802</v>
      </c>
      <c r="D1912" s="0" t="s">
        <v>756</v>
      </c>
      <c r="E1912" s="0" t="n">
        <v>8.21</v>
      </c>
    </row>
    <row r="1913" customFormat="false" ht="15" hidden="false" customHeight="false" outlineLevel="0" collapsed="false">
      <c r="A1913" s="0" t="n">
        <v>2673</v>
      </c>
      <c r="B1913" s="0" t="s">
        <v>2675</v>
      </c>
      <c r="C1913" s="0" t="s">
        <v>802</v>
      </c>
      <c r="D1913" s="0" t="s">
        <v>763</v>
      </c>
      <c r="E1913" s="0" t="n">
        <v>3.17</v>
      </c>
    </row>
    <row r="1914" customFormat="false" ht="15" hidden="false" customHeight="false" outlineLevel="0" collapsed="false">
      <c r="A1914" s="0" t="n">
        <v>2681</v>
      </c>
      <c r="B1914" s="0" t="s">
        <v>2676</v>
      </c>
      <c r="C1914" s="0" t="s">
        <v>802</v>
      </c>
      <c r="D1914" s="0" t="s">
        <v>756</v>
      </c>
      <c r="E1914" s="0" t="n">
        <v>14.75</v>
      </c>
    </row>
    <row r="1915" customFormat="false" ht="15" hidden="false" customHeight="false" outlineLevel="0" collapsed="false">
      <c r="A1915" s="0" t="n">
        <v>2682</v>
      </c>
      <c r="B1915" s="0" t="s">
        <v>2677</v>
      </c>
      <c r="C1915" s="0" t="s">
        <v>802</v>
      </c>
      <c r="D1915" s="0" t="s">
        <v>756</v>
      </c>
      <c r="E1915" s="0" t="n">
        <v>21.52</v>
      </c>
    </row>
    <row r="1916" customFormat="false" ht="15" hidden="false" customHeight="false" outlineLevel="0" collapsed="false">
      <c r="A1916" s="0" t="n">
        <v>2686</v>
      </c>
      <c r="B1916" s="0" t="s">
        <v>2678</v>
      </c>
      <c r="C1916" s="0" t="s">
        <v>802</v>
      </c>
      <c r="D1916" s="0" t="s">
        <v>756</v>
      </c>
      <c r="E1916" s="0" t="n">
        <v>26.99</v>
      </c>
    </row>
    <row r="1917" customFormat="false" ht="15" hidden="false" customHeight="false" outlineLevel="0" collapsed="false">
      <c r="A1917" s="0" t="n">
        <v>2674</v>
      </c>
      <c r="B1917" s="0" t="s">
        <v>2679</v>
      </c>
      <c r="C1917" s="0" t="s">
        <v>802</v>
      </c>
      <c r="D1917" s="0" t="s">
        <v>756</v>
      </c>
      <c r="E1917" s="0" t="n">
        <v>3.94</v>
      </c>
    </row>
    <row r="1918" customFormat="false" ht="15" hidden="false" customHeight="false" outlineLevel="0" collapsed="false">
      <c r="A1918" s="0" t="n">
        <v>2683</v>
      </c>
      <c r="B1918" s="0" t="s">
        <v>2680</v>
      </c>
      <c r="C1918" s="0" t="s">
        <v>802</v>
      </c>
      <c r="D1918" s="0" t="s">
        <v>756</v>
      </c>
      <c r="E1918" s="0" t="n">
        <v>42.52</v>
      </c>
    </row>
    <row r="1919" customFormat="false" ht="15" hidden="false" customHeight="false" outlineLevel="0" collapsed="false">
      <c r="A1919" s="0" t="n">
        <v>2676</v>
      </c>
      <c r="B1919" s="0" t="s">
        <v>2681</v>
      </c>
      <c r="C1919" s="0" t="s">
        <v>802</v>
      </c>
      <c r="D1919" s="0" t="s">
        <v>756</v>
      </c>
      <c r="E1919" s="0" t="n">
        <v>1.84</v>
      </c>
    </row>
    <row r="1920" customFormat="false" ht="15" hidden="false" customHeight="false" outlineLevel="0" collapsed="false">
      <c r="A1920" s="0" t="n">
        <v>2678</v>
      </c>
      <c r="B1920" s="0" t="s">
        <v>2682</v>
      </c>
      <c r="C1920" s="0" t="s">
        <v>802</v>
      </c>
      <c r="D1920" s="0" t="s">
        <v>756</v>
      </c>
      <c r="E1920" s="0" t="n">
        <v>2.31</v>
      </c>
    </row>
    <row r="1921" customFormat="false" ht="15" hidden="false" customHeight="false" outlineLevel="0" collapsed="false">
      <c r="A1921" s="0" t="n">
        <v>2679</v>
      </c>
      <c r="B1921" s="0" t="s">
        <v>2683</v>
      </c>
      <c r="C1921" s="0" t="s">
        <v>802</v>
      </c>
      <c r="D1921" s="0" t="s">
        <v>756</v>
      </c>
      <c r="E1921" s="0" t="n">
        <v>3.56</v>
      </c>
    </row>
    <row r="1922" customFormat="false" ht="15" hidden="false" customHeight="false" outlineLevel="0" collapsed="false">
      <c r="A1922" s="0" t="n">
        <v>12070</v>
      </c>
      <c r="B1922" s="0" t="s">
        <v>2684</v>
      </c>
      <c r="C1922" s="0" t="s">
        <v>802</v>
      </c>
      <c r="D1922" s="0" t="s">
        <v>756</v>
      </c>
      <c r="E1922" s="0" t="n">
        <v>4.95</v>
      </c>
    </row>
    <row r="1923" customFormat="false" ht="15" hidden="false" customHeight="false" outlineLevel="0" collapsed="false">
      <c r="A1923" s="0" t="n">
        <v>2675</v>
      </c>
      <c r="B1923" s="0" t="s">
        <v>2685</v>
      </c>
      <c r="C1923" s="0" t="s">
        <v>802</v>
      </c>
      <c r="D1923" s="0" t="s">
        <v>756</v>
      </c>
      <c r="E1923" s="0" t="n">
        <v>6.44</v>
      </c>
    </row>
    <row r="1924" customFormat="false" ht="15" hidden="false" customHeight="false" outlineLevel="0" collapsed="false">
      <c r="A1924" s="0" t="n">
        <v>12067</v>
      </c>
      <c r="B1924" s="0" t="s">
        <v>2686</v>
      </c>
      <c r="C1924" s="0" t="s">
        <v>802</v>
      </c>
      <c r="D1924" s="0" t="s">
        <v>756</v>
      </c>
      <c r="E1924" s="0" t="n">
        <v>8.73</v>
      </c>
    </row>
    <row r="1925" customFormat="false" ht="15" hidden="false" customHeight="false" outlineLevel="0" collapsed="false">
      <c r="A1925" s="0" t="n">
        <v>21136</v>
      </c>
      <c r="B1925" s="0" t="s">
        <v>2687</v>
      </c>
      <c r="C1925" s="0" t="s">
        <v>802</v>
      </c>
      <c r="D1925" s="0" t="s">
        <v>756</v>
      </c>
      <c r="E1925" s="0" t="n">
        <v>13.53</v>
      </c>
    </row>
    <row r="1926" customFormat="false" ht="15" hidden="false" customHeight="false" outlineLevel="0" collapsed="false">
      <c r="A1926" s="0" t="n">
        <v>21128</v>
      </c>
      <c r="B1926" s="0" t="s">
        <v>2688</v>
      </c>
      <c r="C1926" s="0" t="s">
        <v>802</v>
      </c>
      <c r="D1926" s="0" t="s">
        <v>763</v>
      </c>
      <c r="E1926" s="0" t="n">
        <v>10.47</v>
      </c>
    </row>
    <row r="1927" customFormat="false" ht="15" hidden="false" customHeight="false" outlineLevel="0" collapsed="false">
      <c r="A1927" s="0" t="n">
        <v>21130</v>
      </c>
      <c r="B1927" s="0" t="s">
        <v>2689</v>
      </c>
      <c r="C1927" s="0" t="s">
        <v>802</v>
      </c>
      <c r="D1927" s="0" t="s">
        <v>756</v>
      </c>
      <c r="E1927" s="0" t="n">
        <v>26.44</v>
      </c>
    </row>
    <row r="1928" customFormat="false" ht="15" hidden="false" customHeight="false" outlineLevel="0" collapsed="false">
      <c r="A1928" s="0" t="n">
        <v>21135</v>
      </c>
      <c r="B1928" s="0" t="s">
        <v>2690</v>
      </c>
      <c r="C1928" s="0" t="s">
        <v>802</v>
      </c>
      <c r="D1928" s="0" t="s">
        <v>756</v>
      </c>
      <c r="E1928" s="0" t="n">
        <v>26.03</v>
      </c>
    </row>
    <row r="1929" customFormat="false" ht="15" hidden="false" customHeight="false" outlineLevel="0" collapsed="false">
      <c r="A1929" s="0" t="n">
        <v>40401</v>
      </c>
      <c r="B1929" s="0" t="s">
        <v>2691</v>
      </c>
      <c r="C1929" s="0" t="s">
        <v>802</v>
      </c>
      <c r="D1929" s="0" t="s">
        <v>756</v>
      </c>
      <c r="E1929" s="0" t="n">
        <v>2.53</v>
      </c>
    </row>
    <row r="1930" customFormat="false" ht="15" hidden="false" customHeight="false" outlineLevel="0" collapsed="false">
      <c r="A1930" s="0" t="n">
        <v>40402</v>
      </c>
      <c r="B1930" s="0" t="s">
        <v>2692</v>
      </c>
      <c r="C1930" s="0" t="s">
        <v>802</v>
      </c>
      <c r="D1930" s="0" t="s">
        <v>756</v>
      </c>
      <c r="E1930" s="0" t="n">
        <v>3.24</v>
      </c>
    </row>
    <row r="1931" customFormat="false" ht="15" hidden="false" customHeight="false" outlineLevel="0" collapsed="false">
      <c r="A1931" s="0" t="n">
        <v>40400</v>
      </c>
      <c r="B1931" s="0" t="s">
        <v>2693</v>
      </c>
      <c r="C1931" s="0" t="s">
        <v>802</v>
      </c>
      <c r="D1931" s="0" t="s">
        <v>756</v>
      </c>
      <c r="E1931" s="0" t="n">
        <v>1.72</v>
      </c>
    </row>
    <row r="1932" customFormat="false" ht="15" hidden="false" customHeight="false" outlineLevel="0" collapsed="false">
      <c r="A1932" s="0" t="n">
        <v>2504</v>
      </c>
      <c r="B1932" s="0" t="s">
        <v>2694</v>
      </c>
      <c r="C1932" s="0" t="s">
        <v>802</v>
      </c>
      <c r="D1932" s="0" t="s">
        <v>756</v>
      </c>
      <c r="E1932" s="0" t="n">
        <v>11.62</v>
      </c>
    </row>
    <row r="1933" customFormat="false" ht="15" hidden="false" customHeight="false" outlineLevel="0" collapsed="false">
      <c r="A1933" s="0" t="n">
        <v>2501</v>
      </c>
      <c r="B1933" s="0" t="s">
        <v>2695</v>
      </c>
      <c r="C1933" s="0" t="s">
        <v>802</v>
      </c>
      <c r="D1933" s="0" t="s">
        <v>756</v>
      </c>
      <c r="E1933" s="0" t="n">
        <v>15.23</v>
      </c>
    </row>
    <row r="1934" customFormat="false" ht="15" hidden="false" customHeight="false" outlineLevel="0" collapsed="false">
      <c r="A1934" s="0" t="n">
        <v>2502</v>
      </c>
      <c r="B1934" s="0" t="s">
        <v>2696</v>
      </c>
      <c r="C1934" s="0" t="s">
        <v>802</v>
      </c>
      <c r="D1934" s="0" t="s">
        <v>756</v>
      </c>
      <c r="E1934" s="0" t="n">
        <v>22.99</v>
      </c>
    </row>
    <row r="1935" customFormat="false" ht="15" hidden="false" customHeight="false" outlineLevel="0" collapsed="false">
      <c r="A1935" s="0" t="n">
        <v>2503</v>
      </c>
      <c r="B1935" s="0" t="s">
        <v>2697</v>
      </c>
      <c r="C1935" s="0" t="s">
        <v>802</v>
      </c>
      <c r="D1935" s="0" t="s">
        <v>756</v>
      </c>
      <c r="E1935" s="0" t="n">
        <v>29.58</v>
      </c>
    </row>
    <row r="1936" customFormat="false" ht="15" hidden="false" customHeight="false" outlineLevel="0" collapsed="false">
      <c r="A1936" s="0" t="n">
        <v>2500</v>
      </c>
      <c r="B1936" s="0" t="s">
        <v>2698</v>
      </c>
      <c r="C1936" s="0" t="s">
        <v>802</v>
      </c>
      <c r="D1936" s="0" t="s">
        <v>756</v>
      </c>
      <c r="E1936" s="0" t="n">
        <v>39.41</v>
      </c>
    </row>
    <row r="1937" customFormat="false" ht="15" hidden="false" customHeight="false" outlineLevel="0" collapsed="false">
      <c r="A1937" s="0" t="n">
        <v>2505</v>
      </c>
      <c r="B1937" s="0" t="s">
        <v>2699</v>
      </c>
      <c r="C1937" s="0" t="s">
        <v>802</v>
      </c>
      <c r="D1937" s="0" t="s">
        <v>756</v>
      </c>
      <c r="E1937" s="0" t="n">
        <v>61.41</v>
      </c>
    </row>
    <row r="1938" customFormat="false" ht="15" hidden="false" customHeight="false" outlineLevel="0" collapsed="false">
      <c r="A1938" s="0" t="n">
        <v>12056</v>
      </c>
      <c r="B1938" s="0" t="s">
        <v>2700</v>
      </c>
      <c r="C1938" s="0" t="s">
        <v>802</v>
      </c>
      <c r="D1938" s="0" t="s">
        <v>756</v>
      </c>
      <c r="E1938" s="0" t="n">
        <v>24.81</v>
      </c>
    </row>
    <row r="1939" customFormat="false" ht="15" hidden="false" customHeight="false" outlineLevel="0" collapsed="false">
      <c r="A1939" s="0" t="n">
        <v>12057</v>
      </c>
      <c r="B1939" s="0" t="s">
        <v>2701</v>
      </c>
      <c r="C1939" s="0" t="s">
        <v>802</v>
      </c>
      <c r="D1939" s="0" t="s">
        <v>756</v>
      </c>
      <c r="E1939" s="0" t="n">
        <v>21.08</v>
      </c>
    </row>
    <row r="1940" customFormat="false" ht="15" hidden="false" customHeight="false" outlineLevel="0" collapsed="false">
      <c r="A1940" s="0" t="n">
        <v>12059</v>
      </c>
      <c r="B1940" s="0" t="s">
        <v>2702</v>
      </c>
      <c r="C1940" s="0" t="s">
        <v>802</v>
      </c>
      <c r="D1940" s="0" t="s">
        <v>756</v>
      </c>
      <c r="E1940" s="0" t="n">
        <v>7.39</v>
      </c>
    </row>
    <row r="1941" customFormat="false" ht="15" hidden="false" customHeight="false" outlineLevel="0" collapsed="false">
      <c r="A1941" s="0" t="n">
        <v>12058</v>
      </c>
      <c r="B1941" s="0" t="s">
        <v>2703</v>
      </c>
      <c r="C1941" s="0" t="s">
        <v>802</v>
      </c>
      <c r="D1941" s="0" t="s">
        <v>756</v>
      </c>
      <c r="E1941" s="0" t="n">
        <v>13.14</v>
      </c>
    </row>
    <row r="1942" customFormat="false" ht="15" hidden="false" customHeight="false" outlineLevel="0" collapsed="false">
      <c r="A1942" s="0" t="n">
        <v>12060</v>
      </c>
      <c r="B1942" s="0" t="s">
        <v>2704</v>
      </c>
      <c r="C1942" s="0" t="s">
        <v>802</v>
      </c>
      <c r="D1942" s="0" t="s">
        <v>756</v>
      </c>
      <c r="E1942" s="0" t="n">
        <v>54.76</v>
      </c>
    </row>
    <row r="1943" customFormat="false" ht="15" hidden="false" customHeight="false" outlineLevel="0" collapsed="false">
      <c r="A1943" s="0" t="n">
        <v>12061</v>
      </c>
      <c r="B1943" s="0" t="s">
        <v>2705</v>
      </c>
      <c r="C1943" s="0" t="s">
        <v>802</v>
      </c>
      <c r="D1943" s="0" t="s">
        <v>756</v>
      </c>
      <c r="E1943" s="0" t="n">
        <v>33.44</v>
      </c>
    </row>
    <row r="1944" customFormat="false" ht="15" hidden="false" customHeight="false" outlineLevel="0" collapsed="false">
      <c r="A1944" s="0" t="n">
        <v>12062</v>
      </c>
      <c r="B1944" s="0" t="s">
        <v>2706</v>
      </c>
      <c r="C1944" s="0" t="s">
        <v>802</v>
      </c>
      <c r="D1944" s="0" t="s">
        <v>756</v>
      </c>
      <c r="E1944" s="0" t="n">
        <v>61.67</v>
      </c>
    </row>
    <row r="1945" customFormat="false" ht="15" hidden="false" customHeight="false" outlineLevel="0" collapsed="false">
      <c r="A1945" s="0" t="n">
        <v>21137</v>
      </c>
      <c r="B1945" s="0" t="s">
        <v>2707</v>
      </c>
      <c r="C1945" s="0" t="s">
        <v>802</v>
      </c>
      <c r="D1945" s="0" t="s">
        <v>756</v>
      </c>
      <c r="E1945" s="0" t="n">
        <v>10.72</v>
      </c>
    </row>
    <row r="1946" customFormat="false" ht="15" hidden="false" customHeight="false" outlineLevel="0" collapsed="false">
      <c r="A1946" s="0" t="n">
        <v>2687</v>
      </c>
      <c r="B1946" s="0" t="s">
        <v>2708</v>
      </c>
      <c r="C1946" s="0" t="s">
        <v>802</v>
      </c>
      <c r="D1946" s="0" t="s">
        <v>756</v>
      </c>
      <c r="E1946" s="0" t="n">
        <v>1.61</v>
      </c>
    </row>
    <row r="1947" customFormat="false" ht="15" hidden="false" customHeight="false" outlineLevel="0" collapsed="false">
      <c r="A1947" s="0" t="n">
        <v>2689</v>
      </c>
      <c r="B1947" s="0" t="s">
        <v>2709</v>
      </c>
      <c r="C1947" s="0" t="s">
        <v>802</v>
      </c>
      <c r="D1947" s="0" t="s">
        <v>756</v>
      </c>
      <c r="E1947" s="0" t="n">
        <v>1.91</v>
      </c>
    </row>
    <row r="1948" customFormat="false" ht="15" hidden="false" customHeight="false" outlineLevel="0" collapsed="false">
      <c r="A1948" s="0" t="n">
        <v>2688</v>
      </c>
      <c r="B1948" s="0" t="s">
        <v>2710</v>
      </c>
      <c r="C1948" s="0" t="s">
        <v>802</v>
      </c>
      <c r="D1948" s="0" t="s">
        <v>756</v>
      </c>
      <c r="E1948" s="0" t="n">
        <v>2.07</v>
      </c>
    </row>
    <row r="1949" customFormat="false" ht="15" hidden="false" customHeight="false" outlineLevel="0" collapsed="false">
      <c r="A1949" s="0" t="n">
        <v>2690</v>
      </c>
      <c r="B1949" s="0" t="s">
        <v>2711</v>
      </c>
      <c r="C1949" s="0" t="s">
        <v>802</v>
      </c>
      <c r="D1949" s="0" t="s">
        <v>756</v>
      </c>
      <c r="E1949" s="0" t="n">
        <v>3.55</v>
      </c>
    </row>
    <row r="1950" customFormat="false" ht="15" hidden="false" customHeight="false" outlineLevel="0" collapsed="false">
      <c r="A1950" s="0" t="n">
        <v>39243</v>
      </c>
      <c r="B1950" s="0" t="s">
        <v>2712</v>
      </c>
      <c r="C1950" s="0" t="s">
        <v>802</v>
      </c>
      <c r="D1950" s="0" t="s">
        <v>756</v>
      </c>
      <c r="E1950" s="0" t="n">
        <v>2.34</v>
      </c>
    </row>
    <row r="1951" customFormat="false" ht="15" hidden="false" customHeight="false" outlineLevel="0" collapsed="false">
      <c r="A1951" s="0" t="n">
        <v>39244</v>
      </c>
      <c r="B1951" s="0" t="s">
        <v>2713</v>
      </c>
      <c r="C1951" s="0" t="s">
        <v>802</v>
      </c>
      <c r="D1951" s="0" t="s">
        <v>756</v>
      </c>
      <c r="E1951" s="0" t="n">
        <v>3.16</v>
      </c>
    </row>
    <row r="1952" customFormat="false" ht="15" hidden="false" customHeight="false" outlineLevel="0" collapsed="false">
      <c r="A1952" s="0" t="n">
        <v>39245</v>
      </c>
      <c r="B1952" s="0" t="s">
        <v>2714</v>
      </c>
      <c r="C1952" s="0" t="s">
        <v>802</v>
      </c>
      <c r="D1952" s="0" t="s">
        <v>756</v>
      </c>
      <c r="E1952" s="0" t="n">
        <v>6.08</v>
      </c>
    </row>
    <row r="1953" customFormat="false" ht="15" hidden="false" customHeight="false" outlineLevel="0" collapsed="false">
      <c r="A1953" s="0" t="n">
        <v>39254</v>
      </c>
      <c r="B1953" s="0" t="s">
        <v>2715</v>
      </c>
      <c r="C1953" s="0" t="s">
        <v>802</v>
      </c>
      <c r="D1953" s="0" t="s">
        <v>756</v>
      </c>
      <c r="E1953" s="0" t="n">
        <v>9.1</v>
      </c>
    </row>
    <row r="1954" customFormat="false" ht="15" hidden="false" customHeight="false" outlineLevel="0" collapsed="false">
      <c r="A1954" s="0" t="n">
        <v>39255</v>
      </c>
      <c r="B1954" s="0" t="s">
        <v>2716</v>
      </c>
      <c r="C1954" s="0" t="s">
        <v>802</v>
      </c>
      <c r="D1954" s="0" t="s">
        <v>756</v>
      </c>
      <c r="E1954" s="0" t="n">
        <v>16.84</v>
      </c>
    </row>
    <row r="1955" customFormat="false" ht="15" hidden="false" customHeight="false" outlineLevel="0" collapsed="false">
      <c r="A1955" s="0" t="n">
        <v>39253</v>
      </c>
      <c r="B1955" s="0" t="s">
        <v>2717</v>
      </c>
      <c r="C1955" s="0" t="s">
        <v>802</v>
      </c>
      <c r="D1955" s="0" t="s">
        <v>756</v>
      </c>
      <c r="E1955" s="0" t="n">
        <v>11.6</v>
      </c>
    </row>
    <row r="1956" customFormat="false" ht="15" hidden="false" customHeight="false" outlineLevel="0" collapsed="false">
      <c r="A1956" s="0" t="n">
        <v>39246</v>
      </c>
      <c r="B1956" s="0" t="s">
        <v>2718</v>
      </c>
      <c r="C1956" s="0" t="s">
        <v>802</v>
      </c>
      <c r="D1956" s="0" t="s">
        <v>756</v>
      </c>
      <c r="E1956" s="0" t="n">
        <v>4.39</v>
      </c>
    </row>
    <row r="1957" customFormat="false" ht="15" hidden="false" customHeight="false" outlineLevel="0" collapsed="false">
      <c r="A1957" s="0" t="n">
        <v>39247</v>
      </c>
      <c r="B1957" s="0" t="s">
        <v>2719</v>
      </c>
      <c r="C1957" s="0" t="s">
        <v>802</v>
      </c>
      <c r="D1957" s="0" t="s">
        <v>756</v>
      </c>
      <c r="E1957" s="0" t="n">
        <v>3.83</v>
      </c>
    </row>
    <row r="1958" customFormat="false" ht="15" hidden="false" customHeight="false" outlineLevel="0" collapsed="false">
      <c r="A1958" s="0" t="n">
        <v>2446</v>
      </c>
      <c r="B1958" s="0" t="s">
        <v>2720</v>
      </c>
      <c r="C1958" s="0" t="s">
        <v>802</v>
      </c>
      <c r="D1958" s="0" t="s">
        <v>763</v>
      </c>
      <c r="E1958" s="0" t="n">
        <v>6.31</v>
      </c>
    </row>
    <row r="1959" customFormat="false" ht="15" hidden="false" customHeight="false" outlineLevel="0" collapsed="false">
      <c r="A1959" s="0" t="n">
        <v>2442</v>
      </c>
      <c r="B1959" s="0" t="s">
        <v>2721</v>
      </c>
      <c r="C1959" s="0" t="s">
        <v>802</v>
      </c>
      <c r="D1959" s="0" t="s">
        <v>756</v>
      </c>
      <c r="E1959" s="0" t="n">
        <v>8.84</v>
      </c>
    </row>
    <row r="1960" customFormat="false" ht="15" hidden="false" customHeight="false" outlineLevel="0" collapsed="false">
      <c r="A1960" s="0" t="n">
        <v>39248</v>
      </c>
      <c r="B1960" s="0" t="s">
        <v>2722</v>
      </c>
      <c r="C1960" s="0" t="s">
        <v>802</v>
      </c>
      <c r="D1960" s="0" t="s">
        <v>756</v>
      </c>
      <c r="E1960" s="0" t="n">
        <v>12.32</v>
      </c>
    </row>
    <row r="1961" customFormat="false" ht="15" hidden="false" customHeight="false" outlineLevel="0" collapsed="false">
      <c r="A1961" s="0" t="n">
        <v>2438</v>
      </c>
      <c r="B1961" s="0" t="s">
        <v>2723</v>
      </c>
      <c r="C1961" s="0" t="s">
        <v>920</v>
      </c>
      <c r="D1961" s="0" t="s">
        <v>756</v>
      </c>
      <c r="E1961" s="0" t="n">
        <v>21.23</v>
      </c>
    </row>
    <row r="1962" customFormat="false" ht="15" hidden="false" customHeight="false" outlineLevel="0" collapsed="false">
      <c r="A1962" s="0" t="n">
        <v>40922</v>
      </c>
      <c r="B1962" s="0" t="s">
        <v>2724</v>
      </c>
      <c r="C1962" s="0" t="s">
        <v>922</v>
      </c>
      <c r="D1962" s="0" t="s">
        <v>756</v>
      </c>
      <c r="E1962" s="0" t="n">
        <v>3747.61</v>
      </c>
    </row>
    <row r="1963" customFormat="false" ht="15" hidden="false" customHeight="false" outlineLevel="0" collapsed="false">
      <c r="A1963" s="0" t="n">
        <v>36486</v>
      </c>
      <c r="B1963" s="0" t="s">
        <v>2725</v>
      </c>
      <c r="C1963" s="0" t="s">
        <v>755</v>
      </c>
      <c r="D1963" s="0" t="s">
        <v>758</v>
      </c>
      <c r="E1963" s="0" t="n">
        <v>68658.1</v>
      </c>
    </row>
    <row r="1964" customFormat="false" ht="15" hidden="false" customHeight="false" outlineLevel="0" collapsed="false">
      <c r="A1964" s="0" t="n">
        <v>37777</v>
      </c>
      <c r="B1964" s="0" t="s">
        <v>2726</v>
      </c>
      <c r="C1964" s="0" t="s">
        <v>755</v>
      </c>
      <c r="D1964" s="0" t="s">
        <v>758</v>
      </c>
      <c r="E1964" s="0" t="n">
        <v>323241.03</v>
      </c>
    </row>
    <row r="1965" customFormat="false" ht="15" hidden="false" customHeight="false" outlineLevel="0" collapsed="false">
      <c r="A1965" s="0" t="n">
        <v>12624</v>
      </c>
      <c r="B1965" s="0" t="s">
        <v>2727</v>
      </c>
      <c r="C1965" s="0" t="s">
        <v>755</v>
      </c>
      <c r="D1965" s="0" t="s">
        <v>758</v>
      </c>
      <c r="E1965" s="0" t="n">
        <v>13.62</v>
      </c>
    </row>
    <row r="1966" customFormat="false" ht="15" hidden="false" customHeight="false" outlineLevel="0" collapsed="false">
      <c r="A1966" s="0" t="n">
        <v>517</v>
      </c>
      <c r="B1966" s="0" t="s">
        <v>2728</v>
      </c>
      <c r="C1966" s="0" t="s">
        <v>808</v>
      </c>
      <c r="D1966" s="0" t="s">
        <v>756</v>
      </c>
      <c r="E1966" s="0" t="n">
        <v>7.47</v>
      </c>
    </row>
    <row r="1967" customFormat="false" ht="15" hidden="false" customHeight="false" outlineLevel="0" collapsed="false">
      <c r="A1967" s="0" t="n">
        <v>41904</v>
      </c>
      <c r="B1967" s="0" t="s">
        <v>2729</v>
      </c>
      <c r="C1967" s="0" t="s">
        <v>1881</v>
      </c>
      <c r="D1967" s="0" t="s">
        <v>763</v>
      </c>
      <c r="E1967" s="0" t="n">
        <v>3933.47</v>
      </c>
    </row>
    <row r="1968" customFormat="false" ht="15" hidden="false" customHeight="false" outlineLevel="0" collapsed="false">
      <c r="A1968" s="0" t="n">
        <v>41903</v>
      </c>
      <c r="B1968" s="0" t="s">
        <v>2730</v>
      </c>
      <c r="C1968" s="0" t="s">
        <v>806</v>
      </c>
      <c r="D1968" s="0" t="s">
        <v>763</v>
      </c>
      <c r="E1968" s="0" t="n">
        <v>4.3</v>
      </c>
    </row>
    <row r="1969" customFormat="false" ht="15" hidden="false" customHeight="false" outlineLevel="0" collapsed="false">
      <c r="A1969" s="0" t="n">
        <v>37534</v>
      </c>
      <c r="B1969" s="0" t="s">
        <v>2731</v>
      </c>
      <c r="C1969" s="0" t="s">
        <v>806</v>
      </c>
      <c r="D1969" s="0" t="s">
        <v>758</v>
      </c>
      <c r="E1969" s="0" t="n">
        <v>21.97</v>
      </c>
    </row>
    <row r="1970" customFormat="false" ht="15" hidden="false" customHeight="false" outlineLevel="0" collapsed="false">
      <c r="A1970" s="0" t="n">
        <v>37535</v>
      </c>
      <c r="B1970" s="0" t="s">
        <v>2732</v>
      </c>
      <c r="C1970" s="0" t="s">
        <v>806</v>
      </c>
      <c r="D1970" s="0" t="s">
        <v>758</v>
      </c>
      <c r="E1970" s="0" t="n">
        <v>21.97</v>
      </c>
    </row>
    <row r="1971" customFormat="false" ht="15" hidden="false" customHeight="false" outlineLevel="0" collapsed="false">
      <c r="A1971" s="0" t="n">
        <v>37533</v>
      </c>
      <c r="B1971" s="0" t="s">
        <v>2733</v>
      </c>
      <c r="C1971" s="0" t="s">
        <v>806</v>
      </c>
      <c r="D1971" s="0" t="s">
        <v>758</v>
      </c>
      <c r="E1971" s="0" t="n">
        <v>21.97</v>
      </c>
    </row>
    <row r="1972" customFormat="false" ht="15" hidden="false" customHeight="false" outlineLevel="0" collapsed="false">
      <c r="A1972" s="0" t="n">
        <v>37537</v>
      </c>
      <c r="B1972" s="0" t="s">
        <v>2734</v>
      </c>
      <c r="C1972" s="0" t="s">
        <v>806</v>
      </c>
      <c r="D1972" s="0" t="s">
        <v>758</v>
      </c>
      <c r="E1972" s="0" t="n">
        <v>16.63</v>
      </c>
    </row>
    <row r="1973" customFormat="false" ht="15" hidden="false" customHeight="false" outlineLevel="0" collapsed="false">
      <c r="A1973" s="0" t="n">
        <v>37536</v>
      </c>
      <c r="B1973" s="0" t="s">
        <v>2735</v>
      </c>
      <c r="C1973" s="0" t="s">
        <v>806</v>
      </c>
      <c r="D1973" s="0" t="s">
        <v>758</v>
      </c>
      <c r="E1973" s="0" t="n">
        <v>16.63</v>
      </c>
    </row>
    <row r="1974" customFormat="false" ht="15" hidden="false" customHeight="false" outlineLevel="0" collapsed="false">
      <c r="A1974" s="0" t="n">
        <v>37532</v>
      </c>
      <c r="B1974" s="0" t="s">
        <v>2736</v>
      </c>
      <c r="C1974" s="0" t="s">
        <v>806</v>
      </c>
      <c r="D1974" s="0" t="s">
        <v>758</v>
      </c>
      <c r="E1974" s="0" t="n">
        <v>16.63</v>
      </c>
    </row>
    <row r="1975" customFormat="false" ht="15" hidden="false" customHeight="false" outlineLevel="0" collapsed="false">
      <c r="A1975" s="0" t="n">
        <v>2696</v>
      </c>
      <c r="B1975" s="0" t="s">
        <v>2737</v>
      </c>
      <c r="C1975" s="0" t="s">
        <v>920</v>
      </c>
      <c r="D1975" s="0" t="s">
        <v>763</v>
      </c>
      <c r="E1975" s="0" t="n">
        <v>17.73</v>
      </c>
    </row>
    <row r="1976" customFormat="false" ht="15" hidden="false" customHeight="false" outlineLevel="0" collapsed="false">
      <c r="A1976" s="0" t="n">
        <v>40928</v>
      </c>
      <c r="B1976" s="0" t="s">
        <v>2738</v>
      </c>
      <c r="C1976" s="0" t="s">
        <v>922</v>
      </c>
      <c r="D1976" s="0" t="s">
        <v>756</v>
      </c>
      <c r="E1976" s="0" t="n">
        <v>3128.89</v>
      </c>
    </row>
    <row r="1977" customFormat="false" ht="15" hidden="false" customHeight="false" outlineLevel="0" collapsed="false">
      <c r="A1977" s="0" t="n">
        <v>4083</v>
      </c>
      <c r="B1977" s="0" t="s">
        <v>2739</v>
      </c>
      <c r="C1977" s="0" t="s">
        <v>920</v>
      </c>
      <c r="D1977" s="0" t="s">
        <v>763</v>
      </c>
      <c r="E1977" s="0" t="n">
        <v>34.82</v>
      </c>
    </row>
    <row r="1978" customFormat="false" ht="15" hidden="false" customHeight="false" outlineLevel="0" collapsed="false">
      <c r="A1978" s="0" t="n">
        <v>40818</v>
      </c>
      <c r="B1978" s="0" t="s">
        <v>2740</v>
      </c>
      <c r="C1978" s="0" t="s">
        <v>922</v>
      </c>
      <c r="D1978" s="0" t="s">
        <v>756</v>
      </c>
      <c r="E1978" s="0" t="n">
        <v>6142.99</v>
      </c>
    </row>
    <row r="1979" customFormat="false" ht="15" hidden="false" customHeight="false" outlineLevel="0" collapsed="false">
      <c r="A1979" s="0" t="n">
        <v>43146</v>
      </c>
      <c r="B1979" s="0" t="s">
        <v>2741</v>
      </c>
      <c r="C1979" s="0" t="s">
        <v>806</v>
      </c>
      <c r="D1979" s="0" t="s">
        <v>756</v>
      </c>
      <c r="E1979" s="0" t="n">
        <v>8.81</v>
      </c>
    </row>
    <row r="1980" customFormat="false" ht="15" hidden="false" customHeight="false" outlineLevel="0" collapsed="false">
      <c r="A1980" s="0" t="n">
        <v>2705</v>
      </c>
      <c r="B1980" s="0" t="s">
        <v>2742</v>
      </c>
      <c r="C1980" s="0" t="s">
        <v>2743</v>
      </c>
      <c r="D1980" s="0" t="s">
        <v>756</v>
      </c>
      <c r="E1980" s="0" t="n">
        <v>0.93</v>
      </c>
    </row>
    <row r="1981" customFormat="false" ht="15" hidden="false" customHeight="false" outlineLevel="0" collapsed="false">
      <c r="A1981" s="0" t="n">
        <v>14250</v>
      </c>
      <c r="B1981" s="0" t="s">
        <v>2744</v>
      </c>
      <c r="C1981" s="0" t="s">
        <v>2743</v>
      </c>
      <c r="D1981" s="0" t="s">
        <v>763</v>
      </c>
      <c r="E1981" s="0" t="n">
        <v>0.95</v>
      </c>
    </row>
    <row r="1982" customFormat="false" ht="15" hidden="false" customHeight="false" outlineLevel="0" collapsed="false">
      <c r="A1982" s="0" t="n">
        <v>11683</v>
      </c>
      <c r="B1982" s="0" t="s">
        <v>2745</v>
      </c>
      <c r="C1982" s="0" t="s">
        <v>755</v>
      </c>
      <c r="D1982" s="0" t="s">
        <v>756</v>
      </c>
      <c r="E1982" s="0" t="n">
        <v>43.73</v>
      </c>
    </row>
    <row r="1983" customFormat="false" ht="15" hidden="false" customHeight="false" outlineLevel="0" collapsed="false">
      <c r="A1983" s="0" t="n">
        <v>11684</v>
      </c>
      <c r="B1983" s="0" t="s">
        <v>2746</v>
      </c>
      <c r="C1983" s="0" t="s">
        <v>755</v>
      </c>
      <c r="D1983" s="0" t="s">
        <v>756</v>
      </c>
      <c r="E1983" s="0" t="n">
        <v>47.87</v>
      </c>
    </row>
    <row r="1984" customFormat="false" ht="15" hidden="false" customHeight="false" outlineLevel="0" collapsed="false">
      <c r="A1984" s="0" t="n">
        <v>6141</v>
      </c>
      <c r="B1984" s="0" t="s">
        <v>2747</v>
      </c>
      <c r="C1984" s="0" t="s">
        <v>755</v>
      </c>
      <c r="D1984" s="0" t="s">
        <v>756</v>
      </c>
      <c r="E1984" s="0" t="n">
        <v>3.59</v>
      </c>
    </row>
    <row r="1985" customFormat="false" ht="15" hidden="false" customHeight="false" outlineLevel="0" collapsed="false">
      <c r="A1985" s="0" t="n">
        <v>11681</v>
      </c>
      <c r="B1985" s="0" t="s">
        <v>2748</v>
      </c>
      <c r="C1985" s="0" t="s">
        <v>755</v>
      </c>
      <c r="D1985" s="0" t="s">
        <v>756</v>
      </c>
      <c r="E1985" s="0" t="n">
        <v>5.85</v>
      </c>
    </row>
    <row r="1986" customFormat="false" ht="15" hidden="false" customHeight="false" outlineLevel="0" collapsed="false">
      <c r="A1986" s="0" t="n">
        <v>2706</v>
      </c>
      <c r="B1986" s="0" t="s">
        <v>2749</v>
      </c>
      <c r="C1986" s="0" t="s">
        <v>920</v>
      </c>
      <c r="D1986" s="0" t="s">
        <v>763</v>
      </c>
      <c r="E1986" s="0" t="n">
        <v>92.17</v>
      </c>
    </row>
    <row r="1987" customFormat="false" ht="15" hidden="false" customHeight="false" outlineLevel="0" collapsed="false">
      <c r="A1987" s="0" t="n">
        <v>40811</v>
      </c>
      <c r="B1987" s="0" t="s">
        <v>2750</v>
      </c>
      <c r="C1987" s="0" t="s">
        <v>922</v>
      </c>
      <c r="D1987" s="0" t="s">
        <v>756</v>
      </c>
      <c r="E1987" s="0" t="n">
        <v>16261.05</v>
      </c>
    </row>
    <row r="1988" customFormat="false" ht="15" hidden="false" customHeight="false" outlineLevel="0" collapsed="false">
      <c r="A1988" s="0" t="n">
        <v>2707</v>
      </c>
      <c r="B1988" s="0" t="s">
        <v>2751</v>
      </c>
      <c r="C1988" s="0" t="s">
        <v>920</v>
      </c>
      <c r="D1988" s="0" t="s">
        <v>756</v>
      </c>
      <c r="E1988" s="0" t="n">
        <v>104.91</v>
      </c>
    </row>
    <row r="1989" customFormat="false" ht="15" hidden="false" customHeight="false" outlineLevel="0" collapsed="false">
      <c r="A1989" s="0" t="n">
        <v>40813</v>
      </c>
      <c r="B1989" s="0" t="s">
        <v>2752</v>
      </c>
      <c r="C1989" s="0" t="s">
        <v>922</v>
      </c>
      <c r="D1989" s="0" t="s">
        <v>756</v>
      </c>
      <c r="E1989" s="0" t="n">
        <v>18508.41</v>
      </c>
    </row>
    <row r="1990" customFormat="false" ht="15" hidden="false" customHeight="false" outlineLevel="0" collapsed="false">
      <c r="A1990" s="0" t="n">
        <v>2708</v>
      </c>
      <c r="B1990" s="0" t="s">
        <v>2753</v>
      </c>
      <c r="C1990" s="0" t="s">
        <v>920</v>
      </c>
      <c r="D1990" s="0" t="s">
        <v>756</v>
      </c>
      <c r="E1990" s="0" t="n">
        <v>143.41</v>
      </c>
    </row>
    <row r="1991" customFormat="false" ht="15" hidden="false" customHeight="false" outlineLevel="0" collapsed="false">
      <c r="A1991" s="0" t="n">
        <v>40814</v>
      </c>
      <c r="B1991" s="0" t="s">
        <v>2754</v>
      </c>
      <c r="C1991" s="0" t="s">
        <v>922</v>
      </c>
      <c r="D1991" s="0" t="s">
        <v>756</v>
      </c>
      <c r="E1991" s="0" t="n">
        <v>25300.5</v>
      </c>
    </row>
    <row r="1992" customFormat="false" ht="15" hidden="false" customHeight="false" outlineLevel="0" collapsed="false">
      <c r="A1992" s="0" t="n">
        <v>34779</v>
      </c>
      <c r="B1992" s="0" t="s">
        <v>2755</v>
      </c>
      <c r="C1992" s="0" t="s">
        <v>920</v>
      </c>
      <c r="D1992" s="0" t="s">
        <v>756</v>
      </c>
      <c r="E1992" s="0" t="n">
        <v>93.51</v>
      </c>
    </row>
    <row r="1993" customFormat="false" ht="15" hidden="false" customHeight="false" outlineLevel="0" collapsed="false">
      <c r="A1993" s="0" t="n">
        <v>40936</v>
      </c>
      <c r="B1993" s="0" t="s">
        <v>2756</v>
      </c>
      <c r="C1993" s="0" t="s">
        <v>922</v>
      </c>
      <c r="D1993" s="0" t="s">
        <v>756</v>
      </c>
      <c r="E1993" s="0" t="n">
        <v>16498.26</v>
      </c>
    </row>
    <row r="1994" customFormat="false" ht="15" hidden="false" customHeight="false" outlineLevel="0" collapsed="false">
      <c r="A1994" s="0" t="n">
        <v>34780</v>
      </c>
      <c r="B1994" s="0" t="s">
        <v>2757</v>
      </c>
      <c r="C1994" s="0" t="s">
        <v>920</v>
      </c>
      <c r="D1994" s="0" t="s">
        <v>756</v>
      </c>
      <c r="E1994" s="0" t="n">
        <v>105.5</v>
      </c>
    </row>
    <row r="1995" customFormat="false" ht="15" hidden="false" customHeight="false" outlineLevel="0" collapsed="false">
      <c r="A1995" s="0" t="n">
        <v>40937</v>
      </c>
      <c r="B1995" s="0" t="s">
        <v>2758</v>
      </c>
      <c r="C1995" s="0" t="s">
        <v>922</v>
      </c>
      <c r="D1995" s="0" t="s">
        <v>756</v>
      </c>
      <c r="E1995" s="0" t="n">
        <v>18613.29</v>
      </c>
    </row>
    <row r="1996" customFormat="false" ht="15" hidden="false" customHeight="false" outlineLevel="0" collapsed="false">
      <c r="A1996" s="0" t="n">
        <v>34782</v>
      </c>
      <c r="B1996" s="0" t="s">
        <v>2759</v>
      </c>
      <c r="C1996" s="0" t="s">
        <v>920</v>
      </c>
      <c r="D1996" s="0" t="s">
        <v>756</v>
      </c>
      <c r="E1996" s="0" t="n">
        <v>144.58</v>
      </c>
    </row>
    <row r="1997" customFormat="false" ht="15" hidden="false" customHeight="false" outlineLevel="0" collapsed="false">
      <c r="A1997" s="0" t="n">
        <v>40938</v>
      </c>
      <c r="B1997" s="0" t="s">
        <v>2760</v>
      </c>
      <c r="C1997" s="0" t="s">
        <v>922</v>
      </c>
      <c r="D1997" s="0" t="s">
        <v>756</v>
      </c>
      <c r="E1997" s="0" t="n">
        <v>25507.76</v>
      </c>
    </row>
    <row r="1998" customFormat="false" ht="15" hidden="false" customHeight="false" outlineLevel="0" collapsed="false">
      <c r="A1998" s="0" t="n">
        <v>34783</v>
      </c>
      <c r="B1998" s="0" t="s">
        <v>2761</v>
      </c>
      <c r="C1998" s="0" t="s">
        <v>920</v>
      </c>
      <c r="D1998" s="0" t="s">
        <v>756</v>
      </c>
      <c r="E1998" s="0" t="n">
        <v>92.17</v>
      </c>
    </row>
    <row r="1999" customFormat="false" ht="15" hidden="false" customHeight="false" outlineLevel="0" collapsed="false">
      <c r="A1999" s="0" t="n">
        <v>40939</v>
      </c>
      <c r="B1999" s="0" t="s">
        <v>2762</v>
      </c>
      <c r="C1999" s="0" t="s">
        <v>922</v>
      </c>
      <c r="D1999" s="0" t="s">
        <v>756</v>
      </c>
      <c r="E1999" s="0" t="n">
        <v>16261.05</v>
      </c>
    </row>
    <row r="2000" customFormat="false" ht="15" hidden="false" customHeight="false" outlineLevel="0" collapsed="false">
      <c r="A2000" s="0" t="n">
        <v>34785</v>
      </c>
      <c r="B2000" s="0" t="s">
        <v>2763</v>
      </c>
      <c r="C2000" s="0" t="s">
        <v>920</v>
      </c>
      <c r="D2000" s="0" t="s">
        <v>756</v>
      </c>
      <c r="E2000" s="0" t="n">
        <v>92.17</v>
      </c>
    </row>
    <row r="2001" customFormat="false" ht="15" hidden="false" customHeight="false" outlineLevel="0" collapsed="false">
      <c r="A2001" s="0" t="n">
        <v>40940</v>
      </c>
      <c r="B2001" s="0" t="s">
        <v>2764</v>
      </c>
      <c r="C2001" s="0" t="s">
        <v>922</v>
      </c>
      <c r="D2001" s="0" t="s">
        <v>756</v>
      </c>
      <c r="E2001" s="0" t="n">
        <v>16261.05</v>
      </c>
    </row>
    <row r="2002" customFormat="false" ht="15" hidden="false" customHeight="false" outlineLevel="0" collapsed="false">
      <c r="A2002" s="0" t="n">
        <v>38403</v>
      </c>
      <c r="B2002" s="0" t="s">
        <v>2765</v>
      </c>
      <c r="C2002" s="0" t="s">
        <v>755</v>
      </c>
      <c r="D2002" s="0" t="s">
        <v>756</v>
      </c>
      <c r="E2002" s="0" t="n">
        <v>58.34</v>
      </c>
    </row>
    <row r="2003" customFormat="false" ht="15" hidden="false" customHeight="false" outlineLevel="0" collapsed="false">
      <c r="A2003" s="0" t="n">
        <v>43482</v>
      </c>
      <c r="B2003" s="0" t="s">
        <v>2766</v>
      </c>
      <c r="C2003" s="0" t="s">
        <v>920</v>
      </c>
      <c r="D2003" s="0" t="s">
        <v>763</v>
      </c>
      <c r="E2003" s="0" t="n">
        <v>0.69</v>
      </c>
    </row>
    <row r="2004" customFormat="false" ht="15" hidden="false" customHeight="false" outlineLevel="0" collapsed="false">
      <c r="A2004" s="0" t="n">
        <v>43494</v>
      </c>
      <c r="B2004" s="0" t="s">
        <v>2767</v>
      </c>
      <c r="C2004" s="0" t="s">
        <v>922</v>
      </c>
      <c r="D2004" s="0" t="s">
        <v>763</v>
      </c>
      <c r="E2004" s="0" t="n">
        <v>130.43</v>
      </c>
    </row>
    <row r="2005" customFormat="false" ht="15" hidden="false" customHeight="false" outlineLevel="0" collapsed="false">
      <c r="A2005" s="0" t="n">
        <v>43483</v>
      </c>
      <c r="B2005" s="0" t="s">
        <v>2768</v>
      </c>
      <c r="C2005" s="0" t="s">
        <v>920</v>
      </c>
      <c r="D2005" s="0" t="s">
        <v>763</v>
      </c>
      <c r="E2005" s="0" t="n">
        <v>1.26</v>
      </c>
    </row>
    <row r="2006" customFormat="false" ht="15" hidden="false" customHeight="false" outlineLevel="0" collapsed="false">
      <c r="A2006" s="0" t="n">
        <v>43495</v>
      </c>
      <c r="B2006" s="0" t="s">
        <v>2769</v>
      </c>
      <c r="C2006" s="0" t="s">
        <v>922</v>
      </c>
      <c r="D2006" s="0" t="s">
        <v>763</v>
      </c>
      <c r="E2006" s="0" t="n">
        <v>238.17</v>
      </c>
    </row>
    <row r="2007" customFormat="false" ht="15" hidden="false" customHeight="false" outlineLevel="0" collapsed="false">
      <c r="A2007" s="0" t="n">
        <v>43484</v>
      </c>
      <c r="B2007" s="0" t="s">
        <v>2770</v>
      </c>
      <c r="C2007" s="0" t="s">
        <v>920</v>
      </c>
      <c r="D2007" s="0" t="s">
        <v>763</v>
      </c>
      <c r="E2007" s="0" t="n">
        <v>1.07</v>
      </c>
    </row>
    <row r="2008" customFormat="false" ht="15" hidden="false" customHeight="false" outlineLevel="0" collapsed="false">
      <c r="A2008" s="0" t="n">
        <v>43496</v>
      </c>
      <c r="B2008" s="0" t="s">
        <v>2771</v>
      </c>
      <c r="C2008" s="0" t="s">
        <v>922</v>
      </c>
      <c r="D2008" s="0" t="s">
        <v>763</v>
      </c>
      <c r="E2008" s="0" t="n">
        <v>201.65</v>
      </c>
    </row>
    <row r="2009" customFormat="false" ht="15" hidden="false" customHeight="false" outlineLevel="0" collapsed="false">
      <c r="A2009" s="0" t="n">
        <v>43485</v>
      </c>
      <c r="B2009" s="0" t="s">
        <v>2772</v>
      </c>
      <c r="C2009" s="0" t="s">
        <v>920</v>
      </c>
      <c r="D2009" s="0" t="s">
        <v>763</v>
      </c>
      <c r="E2009" s="0" t="n">
        <v>0.94</v>
      </c>
    </row>
    <row r="2010" customFormat="false" ht="15" hidden="false" customHeight="false" outlineLevel="0" collapsed="false">
      <c r="A2010" s="0" t="n">
        <v>43497</v>
      </c>
      <c r="B2010" s="0" t="s">
        <v>2773</v>
      </c>
      <c r="C2010" s="0" t="s">
        <v>922</v>
      </c>
      <c r="D2010" s="0" t="s">
        <v>763</v>
      </c>
      <c r="E2010" s="0" t="n">
        <v>177.43</v>
      </c>
    </row>
    <row r="2011" customFormat="false" ht="15" hidden="false" customHeight="false" outlineLevel="0" collapsed="false">
      <c r="A2011" s="0" t="n">
        <v>43487</v>
      </c>
      <c r="B2011" s="0" t="s">
        <v>2774</v>
      </c>
      <c r="C2011" s="0" t="s">
        <v>920</v>
      </c>
      <c r="D2011" s="0" t="s">
        <v>763</v>
      </c>
      <c r="E2011" s="0" t="n">
        <v>1.08</v>
      </c>
    </row>
    <row r="2012" customFormat="false" ht="15" hidden="false" customHeight="false" outlineLevel="0" collapsed="false">
      <c r="A2012" s="0" t="n">
        <v>43499</v>
      </c>
      <c r="B2012" s="0" t="s">
        <v>2775</v>
      </c>
      <c r="C2012" s="0" t="s">
        <v>922</v>
      </c>
      <c r="D2012" s="0" t="s">
        <v>763</v>
      </c>
      <c r="E2012" s="0" t="n">
        <v>202.94</v>
      </c>
    </row>
    <row r="2013" customFormat="false" ht="15" hidden="false" customHeight="false" outlineLevel="0" collapsed="false">
      <c r="A2013" s="0" t="n">
        <v>43486</v>
      </c>
      <c r="B2013" s="0" t="s">
        <v>2776</v>
      </c>
      <c r="C2013" s="0" t="s">
        <v>920</v>
      </c>
      <c r="D2013" s="0" t="s">
        <v>763</v>
      </c>
      <c r="E2013" s="0" t="n">
        <v>0.66</v>
      </c>
    </row>
    <row r="2014" customFormat="false" ht="15" hidden="false" customHeight="false" outlineLevel="0" collapsed="false">
      <c r="A2014" s="0" t="n">
        <v>43498</v>
      </c>
      <c r="B2014" s="0" t="s">
        <v>2777</v>
      </c>
      <c r="C2014" s="0" t="s">
        <v>922</v>
      </c>
      <c r="D2014" s="0" t="s">
        <v>763</v>
      </c>
      <c r="E2014" s="0" t="n">
        <v>123.54</v>
      </c>
    </row>
    <row r="2015" customFormat="false" ht="15" hidden="false" customHeight="false" outlineLevel="0" collapsed="false">
      <c r="A2015" s="0" t="n">
        <v>43488</v>
      </c>
      <c r="B2015" s="0" t="s">
        <v>2778</v>
      </c>
      <c r="C2015" s="0" t="s">
        <v>920</v>
      </c>
      <c r="D2015" s="0" t="s">
        <v>763</v>
      </c>
      <c r="E2015" s="0" t="n">
        <v>0.76</v>
      </c>
    </row>
    <row r="2016" customFormat="false" ht="15" hidden="false" customHeight="false" outlineLevel="0" collapsed="false">
      <c r="A2016" s="0" t="n">
        <v>43500</v>
      </c>
      <c r="B2016" s="0" t="s">
        <v>2779</v>
      </c>
      <c r="C2016" s="0" t="s">
        <v>922</v>
      </c>
      <c r="D2016" s="0" t="s">
        <v>763</v>
      </c>
      <c r="E2016" s="0" t="n">
        <v>143.59</v>
      </c>
    </row>
    <row r="2017" customFormat="false" ht="15" hidden="false" customHeight="false" outlineLevel="0" collapsed="false">
      <c r="A2017" s="0" t="n">
        <v>43489</v>
      </c>
      <c r="B2017" s="0" t="s">
        <v>2780</v>
      </c>
      <c r="C2017" s="0" t="s">
        <v>920</v>
      </c>
      <c r="D2017" s="0" t="s">
        <v>763</v>
      </c>
      <c r="E2017" s="0" t="n">
        <v>1.09</v>
      </c>
    </row>
    <row r="2018" customFormat="false" ht="15" hidden="false" customHeight="false" outlineLevel="0" collapsed="false">
      <c r="A2018" s="0" t="n">
        <v>43501</v>
      </c>
      <c r="B2018" s="0" t="s">
        <v>2781</v>
      </c>
      <c r="C2018" s="0" t="s">
        <v>922</v>
      </c>
      <c r="D2018" s="0" t="s">
        <v>763</v>
      </c>
      <c r="E2018" s="0" t="n">
        <v>204.95</v>
      </c>
    </row>
    <row r="2019" customFormat="false" ht="15" hidden="false" customHeight="false" outlineLevel="0" collapsed="false">
      <c r="A2019" s="0" t="n">
        <v>43490</v>
      </c>
      <c r="B2019" s="0" t="s">
        <v>2782</v>
      </c>
      <c r="C2019" s="0" t="s">
        <v>920</v>
      </c>
      <c r="D2019" s="0" t="s">
        <v>763</v>
      </c>
      <c r="E2019" s="0" t="n">
        <v>1.5</v>
      </c>
    </row>
    <row r="2020" customFormat="false" ht="15" hidden="false" customHeight="false" outlineLevel="0" collapsed="false">
      <c r="A2020" s="0" t="n">
        <v>43502</v>
      </c>
      <c r="B2020" s="0" t="s">
        <v>2783</v>
      </c>
      <c r="C2020" s="0" t="s">
        <v>922</v>
      </c>
      <c r="D2020" s="0" t="s">
        <v>763</v>
      </c>
      <c r="E2020" s="0" t="n">
        <v>283.15</v>
      </c>
    </row>
    <row r="2021" customFormat="false" ht="15" hidden="false" customHeight="false" outlineLevel="0" collapsed="false">
      <c r="A2021" s="0" t="n">
        <v>43491</v>
      </c>
      <c r="B2021" s="0" t="s">
        <v>2784</v>
      </c>
      <c r="C2021" s="0" t="s">
        <v>920</v>
      </c>
      <c r="D2021" s="0" t="s">
        <v>763</v>
      </c>
      <c r="E2021" s="0" t="n">
        <v>1.15</v>
      </c>
    </row>
    <row r="2022" customFormat="false" ht="15" hidden="false" customHeight="false" outlineLevel="0" collapsed="false">
      <c r="A2022" s="0" t="n">
        <v>43503</v>
      </c>
      <c r="B2022" s="0" t="s">
        <v>2785</v>
      </c>
      <c r="C2022" s="0" t="s">
        <v>922</v>
      </c>
      <c r="D2022" s="0" t="s">
        <v>763</v>
      </c>
      <c r="E2022" s="0" t="n">
        <v>216.6</v>
      </c>
    </row>
    <row r="2023" customFormat="false" ht="15" hidden="false" customHeight="false" outlineLevel="0" collapsed="false">
      <c r="A2023" s="0" t="n">
        <v>43492</v>
      </c>
      <c r="B2023" s="0" t="s">
        <v>2786</v>
      </c>
      <c r="C2023" s="0" t="s">
        <v>920</v>
      </c>
      <c r="D2023" s="0" t="s">
        <v>763</v>
      </c>
      <c r="E2023" s="0" t="n">
        <v>1.58</v>
      </c>
    </row>
    <row r="2024" customFormat="false" ht="15" hidden="false" customHeight="false" outlineLevel="0" collapsed="false">
      <c r="A2024" s="0" t="n">
        <v>43504</v>
      </c>
      <c r="B2024" s="0" t="s">
        <v>2787</v>
      </c>
      <c r="C2024" s="0" t="s">
        <v>922</v>
      </c>
      <c r="D2024" s="0" t="s">
        <v>763</v>
      </c>
      <c r="E2024" s="0" t="n">
        <v>297.7</v>
      </c>
    </row>
    <row r="2025" customFormat="false" ht="15" hidden="false" customHeight="false" outlineLevel="0" collapsed="false">
      <c r="A2025" s="0" t="n">
        <v>43493</v>
      </c>
      <c r="B2025" s="0" t="s">
        <v>2788</v>
      </c>
      <c r="C2025" s="0" t="s">
        <v>920</v>
      </c>
      <c r="D2025" s="0" t="s">
        <v>763</v>
      </c>
      <c r="E2025" s="0" t="n">
        <v>0.62</v>
      </c>
    </row>
    <row r="2026" customFormat="false" ht="15" hidden="false" customHeight="false" outlineLevel="0" collapsed="false">
      <c r="A2026" s="0" t="n">
        <v>43505</v>
      </c>
      <c r="B2026" s="0" t="s">
        <v>2789</v>
      </c>
      <c r="C2026" s="0" t="s">
        <v>922</v>
      </c>
      <c r="D2026" s="0" t="s">
        <v>763</v>
      </c>
      <c r="E2026" s="0" t="n">
        <v>117.12</v>
      </c>
    </row>
    <row r="2027" customFormat="false" ht="15" hidden="false" customHeight="false" outlineLevel="0" collapsed="false">
      <c r="A2027" s="0" t="n">
        <v>37774</v>
      </c>
      <c r="B2027" s="0" t="s">
        <v>2790</v>
      </c>
      <c r="C2027" s="0" t="s">
        <v>755</v>
      </c>
      <c r="D2027" s="0" t="s">
        <v>758</v>
      </c>
      <c r="E2027" s="0" t="n">
        <v>469340.86</v>
      </c>
    </row>
    <row r="2028" customFormat="false" ht="15" hidden="false" customHeight="false" outlineLevel="0" collapsed="false">
      <c r="A2028" s="0" t="n">
        <v>38630</v>
      </c>
      <c r="B2028" s="0" t="s">
        <v>2791</v>
      </c>
      <c r="C2028" s="0" t="s">
        <v>755</v>
      </c>
      <c r="D2028" s="0" t="s">
        <v>758</v>
      </c>
      <c r="E2028" s="0" t="n">
        <v>1714257.81</v>
      </c>
    </row>
    <row r="2029" customFormat="false" ht="15" hidden="false" customHeight="false" outlineLevel="0" collapsed="false">
      <c r="A2029" s="0" t="n">
        <v>38629</v>
      </c>
      <c r="B2029" s="0" t="s">
        <v>2792</v>
      </c>
      <c r="C2029" s="0" t="s">
        <v>755</v>
      </c>
      <c r="D2029" s="0" t="s">
        <v>758</v>
      </c>
      <c r="E2029" s="0" t="n">
        <v>2551757.81</v>
      </c>
    </row>
    <row r="2030" customFormat="false" ht="15" hidden="false" customHeight="false" outlineLevel="0" collapsed="false">
      <c r="A2030" s="0" t="n">
        <v>38476</v>
      </c>
      <c r="B2030" s="0" t="s">
        <v>2793</v>
      </c>
      <c r="C2030" s="0" t="s">
        <v>755</v>
      </c>
      <c r="D2030" s="0" t="s">
        <v>756</v>
      </c>
      <c r="E2030" s="0" t="n">
        <v>438.46</v>
      </c>
    </row>
    <row r="2031" customFormat="false" ht="15" hidden="false" customHeight="false" outlineLevel="0" collapsed="false">
      <c r="A2031" s="0" t="n">
        <v>38477</v>
      </c>
      <c r="B2031" s="0" t="s">
        <v>2794</v>
      </c>
      <c r="C2031" s="0" t="s">
        <v>755</v>
      </c>
      <c r="D2031" s="0" t="s">
        <v>756</v>
      </c>
      <c r="E2031" s="0" t="n">
        <v>1241.73</v>
      </c>
    </row>
    <row r="2032" customFormat="false" ht="15" hidden="false" customHeight="false" outlineLevel="0" collapsed="false">
      <c r="A2032" s="0" t="n">
        <v>40635</v>
      </c>
      <c r="B2032" s="0" t="s">
        <v>2795</v>
      </c>
      <c r="C2032" s="0" t="s">
        <v>755</v>
      </c>
      <c r="D2032" s="0" t="s">
        <v>758</v>
      </c>
      <c r="E2032" s="0" t="n">
        <v>996650.5</v>
      </c>
    </row>
    <row r="2033" customFormat="false" ht="15" hidden="false" customHeight="false" outlineLevel="0" collapsed="false">
      <c r="A2033" s="0" t="n">
        <v>36483</v>
      </c>
      <c r="B2033" s="0" t="s">
        <v>2796</v>
      </c>
      <c r="C2033" s="0" t="s">
        <v>755</v>
      </c>
      <c r="D2033" s="0" t="s">
        <v>758</v>
      </c>
      <c r="E2033" s="0" t="n">
        <v>903125</v>
      </c>
    </row>
    <row r="2034" customFormat="false" ht="15" hidden="false" customHeight="false" outlineLevel="0" collapsed="false">
      <c r="A2034" s="0" t="n">
        <v>14525</v>
      </c>
      <c r="B2034" s="0" t="s">
        <v>2797</v>
      </c>
      <c r="C2034" s="0" t="s">
        <v>755</v>
      </c>
      <c r="D2034" s="0" t="s">
        <v>758</v>
      </c>
      <c r="E2034" s="0" t="n">
        <v>945625</v>
      </c>
    </row>
    <row r="2035" customFormat="false" ht="15" hidden="false" customHeight="false" outlineLevel="0" collapsed="false">
      <c r="A2035" s="0" t="n">
        <v>36482</v>
      </c>
      <c r="B2035" s="0" t="s">
        <v>2798</v>
      </c>
      <c r="C2035" s="0" t="s">
        <v>755</v>
      </c>
      <c r="D2035" s="0" t="s">
        <v>758</v>
      </c>
      <c r="E2035" s="0" t="n">
        <v>811005.14</v>
      </c>
    </row>
    <row r="2036" customFormat="false" ht="15" hidden="false" customHeight="false" outlineLevel="0" collapsed="false">
      <c r="A2036" s="0" t="n">
        <v>36408</v>
      </c>
      <c r="B2036" s="0" t="s">
        <v>2799</v>
      </c>
      <c r="C2036" s="0" t="s">
        <v>755</v>
      </c>
      <c r="D2036" s="0" t="s">
        <v>758</v>
      </c>
      <c r="E2036" s="0" t="n">
        <v>969000</v>
      </c>
    </row>
    <row r="2037" customFormat="false" ht="15" hidden="false" customHeight="false" outlineLevel="0" collapsed="false">
      <c r="A2037" s="0" t="n">
        <v>2723</v>
      </c>
      <c r="B2037" s="0" t="s">
        <v>2800</v>
      </c>
      <c r="C2037" s="0" t="s">
        <v>755</v>
      </c>
      <c r="D2037" s="0" t="s">
        <v>758</v>
      </c>
      <c r="E2037" s="0" t="n">
        <v>743750</v>
      </c>
    </row>
    <row r="2038" customFormat="false" ht="15" hidden="false" customHeight="false" outlineLevel="0" collapsed="false">
      <c r="A2038" s="0" t="n">
        <v>36481</v>
      </c>
      <c r="B2038" s="0" t="s">
        <v>2801</v>
      </c>
      <c r="C2038" s="0" t="s">
        <v>755</v>
      </c>
      <c r="D2038" s="0" t="s">
        <v>758</v>
      </c>
      <c r="E2038" s="0" t="n">
        <v>887187.5</v>
      </c>
    </row>
    <row r="2039" customFormat="false" ht="15" hidden="false" customHeight="false" outlineLevel="0" collapsed="false">
      <c r="A2039" s="0" t="n">
        <v>10685</v>
      </c>
      <c r="B2039" s="0" t="s">
        <v>2802</v>
      </c>
      <c r="C2039" s="0" t="s">
        <v>755</v>
      </c>
      <c r="D2039" s="0" t="s">
        <v>758</v>
      </c>
      <c r="E2039" s="0" t="n">
        <v>850000</v>
      </c>
    </row>
    <row r="2040" customFormat="false" ht="15" hidden="false" customHeight="false" outlineLevel="0" collapsed="false">
      <c r="A2040" s="0" t="n">
        <v>40636</v>
      </c>
      <c r="B2040" s="0" t="s">
        <v>2803</v>
      </c>
      <c r="C2040" s="0" t="s">
        <v>755</v>
      </c>
      <c r="D2040" s="0" t="s">
        <v>758</v>
      </c>
      <c r="E2040" s="0" t="n">
        <v>959463</v>
      </c>
    </row>
    <row r="2041" customFormat="false" ht="15" hidden="false" customHeight="false" outlineLevel="0" collapsed="false">
      <c r="A2041" s="0" t="n">
        <v>4111</v>
      </c>
      <c r="B2041" s="0" t="s">
        <v>2804</v>
      </c>
      <c r="C2041" s="0" t="s">
        <v>755</v>
      </c>
      <c r="D2041" s="0" t="s">
        <v>756</v>
      </c>
      <c r="E2041" s="0" t="n">
        <v>55.57</v>
      </c>
    </row>
    <row r="2042" customFormat="false" ht="15" hidden="false" customHeight="false" outlineLevel="0" collapsed="false">
      <c r="A2042" s="0" t="n">
        <v>44538</v>
      </c>
      <c r="B2042" s="0" t="s">
        <v>2805</v>
      </c>
      <c r="C2042" s="0" t="s">
        <v>755</v>
      </c>
      <c r="D2042" s="0" t="s">
        <v>756</v>
      </c>
      <c r="E2042" s="0" t="n">
        <v>51.51</v>
      </c>
    </row>
    <row r="2043" customFormat="false" ht="15" hidden="false" customHeight="false" outlineLevel="0" collapsed="false">
      <c r="A2043" s="0" t="n">
        <v>12</v>
      </c>
      <c r="B2043" s="0" t="s">
        <v>2806</v>
      </c>
      <c r="C2043" s="0" t="s">
        <v>755</v>
      </c>
      <c r="D2043" s="0" t="s">
        <v>763</v>
      </c>
      <c r="E2043" s="0" t="n">
        <v>15.15</v>
      </c>
    </row>
    <row r="2044" customFormat="false" ht="15" hidden="false" customHeight="false" outlineLevel="0" collapsed="false">
      <c r="A2044" s="0" t="n">
        <v>37554</v>
      </c>
      <c r="B2044" s="0" t="s">
        <v>2807</v>
      </c>
      <c r="C2044" s="0" t="s">
        <v>755</v>
      </c>
      <c r="D2044" s="0" t="s">
        <v>758</v>
      </c>
      <c r="E2044" s="0" t="n">
        <v>287.72</v>
      </c>
    </row>
    <row r="2045" customFormat="false" ht="15" hidden="false" customHeight="false" outlineLevel="0" collapsed="false">
      <c r="A2045" s="0" t="n">
        <v>37555</v>
      </c>
      <c r="B2045" s="0" t="s">
        <v>2808</v>
      </c>
      <c r="C2045" s="0" t="s">
        <v>755</v>
      </c>
      <c r="D2045" s="0" t="s">
        <v>758</v>
      </c>
      <c r="E2045" s="0" t="n">
        <v>349.99</v>
      </c>
    </row>
    <row r="2046" customFormat="false" ht="15" hidden="false" customHeight="false" outlineLevel="0" collapsed="false">
      <c r="A2046" s="0" t="n">
        <v>10902</v>
      </c>
      <c r="B2046" s="0" t="s">
        <v>2809</v>
      </c>
      <c r="C2046" s="0" t="s">
        <v>755</v>
      </c>
      <c r="D2046" s="0" t="s">
        <v>758</v>
      </c>
      <c r="E2046" s="0" t="n">
        <v>87.82</v>
      </c>
    </row>
    <row r="2047" customFormat="false" ht="15" hidden="false" customHeight="false" outlineLevel="0" collapsed="false">
      <c r="A2047" s="0" t="n">
        <v>20965</v>
      </c>
      <c r="B2047" s="0" t="s">
        <v>2810</v>
      </c>
      <c r="C2047" s="0" t="s">
        <v>755</v>
      </c>
      <c r="D2047" s="0" t="s">
        <v>758</v>
      </c>
      <c r="E2047" s="0" t="n">
        <v>88.64</v>
      </c>
    </row>
    <row r="2048" customFormat="false" ht="15" hidden="false" customHeight="false" outlineLevel="0" collapsed="false">
      <c r="A2048" s="0" t="n">
        <v>20966</v>
      </c>
      <c r="B2048" s="0" t="s">
        <v>2811</v>
      </c>
      <c r="C2048" s="0" t="s">
        <v>755</v>
      </c>
      <c r="D2048" s="0" t="s">
        <v>758</v>
      </c>
      <c r="E2048" s="0" t="n">
        <v>95.44</v>
      </c>
    </row>
    <row r="2049" customFormat="false" ht="15" hidden="false" customHeight="false" outlineLevel="0" collapsed="false">
      <c r="A2049" s="0" t="n">
        <v>10903</v>
      </c>
      <c r="B2049" s="0" t="s">
        <v>2812</v>
      </c>
      <c r="C2049" s="0" t="s">
        <v>755</v>
      </c>
      <c r="D2049" s="0" t="s">
        <v>758</v>
      </c>
      <c r="E2049" s="0" t="n">
        <v>144.66</v>
      </c>
    </row>
    <row r="2050" customFormat="false" ht="15" hidden="false" customHeight="false" outlineLevel="0" collapsed="false">
      <c r="A2050" s="0" t="n">
        <v>20967</v>
      </c>
      <c r="B2050" s="0" t="s">
        <v>2813</v>
      </c>
      <c r="C2050" s="0" t="s">
        <v>755</v>
      </c>
      <c r="D2050" s="0" t="s">
        <v>758</v>
      </c>
      <c r="E2050" s="0" t="n">
        <v>144.66</v>
      </c>
    </row>
    <row r="2051" customFormat="false" ht="15" hidden="false" customHeight="false" outlineLevel="0" collapsed="false">
      <c r="A2051" s="0" t="n">
        <v>20968</v>
      </c>
      <c r="B2051" s="0" t="s">
        <v>2814</v>
      </c>
      <c r="C2051" s="0" t="s">
        <v>755</v>
      </c>
      <c r="D2051" s="0" t="s">
        <v>758</v>
      </c>
      <c r="E2051" s="0" t="n">
        <v>158.66</v>
      </c>
    </row>
    <row r="2052" customFormat="false" ht="15" hidden="false" customHeight="false" outlineLevel="0" collapsed="false">
      <c r="A2052" s="0" t="n">
        <v>11359</v>
      </c>
      <c r="B2052" s="0" t="s">
        <v>2815</v>
      </c>
      <c r="C2052" s="0" t="s">
        <v>755</v>
      </c>
      <c r="D2052" s="0" t="s">
        <v>763</v>
      </c>
      <c r="E2052" s="0" t="n">
        <v>857.45</v>
      </c>
    </row>
    <row r="2053" customFormat="false" ht="15" hidden="false" customHeight="false" outlineLevel="0" collapsed="false">
      <c r="A2053" s="0" t="n">
        <v>39017</v>
      </c>
      <c r="B2053" s="0" t="s">
        <v>2816</v>
      </c>
      <c r="C2053" s="0" t="s">
        <v>755</v>
      </c>
      <c r="D2053" s="0" t="s">
        <v>758</v>
      </c>
      <c r="E2053" s="0" t="n">
        <v>0.22</v>
      </c>
    </row>
    <row r="2054" customFormat="false" ht="15" hidden="false" customHeight="false" outlineLevel="0" collapsed="false">
      <c r="A2054" s="0" t="n">
        <v>39315</v>
      </c>
      <c r="B2054" s="0" t="s">
        <v>2817</v>
      </c>
      <c r="C2054" s="0" t="s">
        <v>755</v>
      </c>
      <c r="D2054" s="0" t="s">
        <v>758</v>
      </c>
      <c r="E2054" s="0" t="n">
        <v>0.35</v>
      </c>
    </row>
    <row r="2055" customFormat="false" ht="15" hidden="false" customHeight="false" outlineLevel="0" collapsed="false">
      <c r="A2055" s="0" t="n">
        <v>39016</v>
      </c>
      <c r="B2055" s="0" t="s">
        <v>2818</v>
      </c>
      <c r="C2055" s="0" t="s">
        <v>755</v>
      </c>
      <c r="D2055" s="0" t="s">
        <v>758</v>
      </c>
      <c r="E2055" s="0" t="n">
        <v>0.36</v>
      </c>
    </row>
    <row r="2056" customFormat="false" ht="15" hidden="false" customHeight="false" outlineLevel="0" collapsed="false">
      <c r="A2056" s="0" t="n">
        <v>40432</v>
      </c>
      <c r="B2056" s="0" t="s">
        <v>2819</v>
      </c>
      <c r="C2056" s="0" t="s">
        <v>755</v>
      </c>
      <c r="D2056" s="0" t="s">
        <v>758</v>
      </c>
      <c r="E2056" s="0" t="n">
        <v>2.77</v>
      </c>
    </row>
    <row r="2057" customFormat="false" ht="15" hidden="false" customHeight="false" outlineLevel="0" collapsed="false">
      <c r="A2057" s="0" t="n">
        <v>39481</v>
      </c>
      <c r="B2057" s="0" t="s">
        <v>2820</v>
      </c>
      <c r="C2057" s="0" t="s">
        <v>755</v>
      </c>
      <c r="D2057" s="0" t="s">
        <v>758</v>
      </c>
      <c r="E2057" s="0" t="n">
        <v>1.74</v>
      </c>
    </row>
    <row r="2058" customFormat="false" ht="15" hidden="false" customHeight="false" outlineLevel="0" collapsed="false">
      <c r="A2058" s="0" t="n">
        <v>44919</v>
      </c>
      <c r="B2058" s="0" t="s">
        <v>2821</v>
      </c>
      <c r="C2058" s="0" t="s">
        <v>755</v>
      </c>
      <c r="D2058" s="0" t="s">
        <v>758</v>
      </c>
      <c r="E2058" s="0" t="n">
        <v>2.77</v>
      </c>
    </row>
    <row r="2059" customFormat="false" ht="15" hidden="false" customHeight="false" outlineLevel="0" collapsed="false">
      <c r="A2059" s="0" t="n">
        <v>40433</v>
      </c>
      <c r="B2059" s="0" t="s">
        <v>2822</v>
      </c>
      <c r="C2059" s="0" t="s">
        <v>755</v>
      </c>
      <c r="D2059" s="0" t="s">
        <v>758</v>
      </c>
      <c r="E2059" s="0" t="n">
        <v>1.53</v>
      </c>
    </row>
    <row r="2060" customFormat="false" ht="15" hidden="false" customHeight="false" outlineLevel="0" collapsed="false">
      <c r="A2060" s="0" t="n">
        <v>20219</v>
      </c>
      <c r="B2060" s="0" t="s">
        <v>2823</v>
      </c>
      <c r="C2060" s="0" t="s">
        <v>755</v>
      </c>
      <c r="D2060" s="0" t="s">
        <v>758</v>
      </c>
      <c r="E2060" s="0" t="n">
        <v>123000</v>
      </c>
    </row>
    <row r="2061" customFormat="false" ht="15" hidden="false" customHeight="false" outlineLevel="0" collapsed="false">
      <c r="A2061" s="0" t="n">
        <v>36484</v>
      </c>
      <c r="B2061" s="0" t="s">
        <v>2824</v>
      </c>
      <c r="C2061" s="0" t="s">
        <v>755</v>
      </c>
      <c r="D2061" s="0" t="s">
        <v>758</v>
      </c>
      <c r="E2061" s="0" t="n">
        <v>261106.6</v>
      </c>
    </row>
    <row r="2062" customFormat="false" ht="15" hidden="false" customHeight="false" outlineLevel="0" collapsed="false">
      <c r="A2062" s="0" t="n">
        <v>38367</v>
      </c>
      <c r="B2062" s="0" t="s">
        <v>2825</v>
      </c>
      <c r="C2062" s="0" t="s">
        <v>755</v>
      </c>
      <c r="D2062" s="0" t="s">
        <v>756</v>
      </c>
      <c r="E2062" s="0" t="n">
        <v>23.56</v>
      </c>
    </row>
    <row r="2063" customFormat="false" ht="15" hidden="false" customHeight="false" outlineLevel="0" collapsed="false">
      <c r="A2063" s="0" t="n">
        <v>38368</v>
      </c>
      <c r="B2063" s="0" t="s">
        <v>2826</v>
      </c>
      <c r="C2063" s="0" t="s">
        <v>755</v>
      </c>
      <c r="D2063" s="0" t="s">
        <v>756</v>
      </c>
      <c r="E2063" s="0" t="n">
        <v>7.27</v>
      </c>
    </row>
    <row r="2064" customFormat="false" ht="15" hidden="false" customHeight="false" outlineLevel="0" collapsed="false">
      <c r="A2064" s="0" t="n">
        <v>38091</v>
      </c>
      <c r="B2064" s="0" t="s">
        <v>2827</v>
      </c>
      <c r="C2064" s="0" t="s">
        <v>755</v>
      </c>
      <c r="D2064" s="0" t="s">
        <v>756</v>
      </c>
      <c r="E2064" s="0" t="n">
        <v>2.31</v>
      </c>
    </row>
    <row r="2065" customFormat="false" ht="15" hidden="false" customHeight="false" outlineLevel="0" collapsed="false">
      <c r="A2065" s="0" t="n">
        <v>38095</v>
      </c>
      <c r="B2065" s="0" t="s">
        <v>2828</v>
      </c>
      <c r="C2065" s="0" t="s">
        <v>755</v>
      </c>
      <c r="D2065" s="0" t="s">
        <v>756</v>
      </c>
      <c r="E2065" s="0" t="n">
        <v>4.9</v>
      </c>
    </row>
    <row r="2066" customFormat="false" ht="15" hidden="false" customHeight="false" outlineLevel="0" collapsed="false">
      <c r="A2066" s="0" t="n">
        <v>38092</v>
      </c>
      <c r="B2066" s="0" t="s">
        <v>2829</v>
      </c>
      <c r="C2066" s="0" t="s">
        <v>755</v>
      </c>
      <c r="D2066" s="0" t="s">
        <v>756</v>
      </c>
      <c r="E2066" s="0" t="n">
        <v>2.19</v>
      </c>
    </row>
    <row r="2067" customFormat="false" ht="15" hidden="false" customHeight="false" outlineLevel="0" collapsed="false">
      <c r="A2067" s="0" t="n">
        <v>38093</v>
      </c>
      <c r="B2067" s="0" t="s">
        <v>2830</v>
      </c>
      <c r="C2067" s="0" t="s">
        <v>755</v>
      </c>
      <c r="D2067" s="0" t="s">
        <v>756</v>
      </c>
      <c r="E2067" s="0" t="n">
        <v>2.27</v>
      </c>
    </row>
    <row r="2068" customFormat="false" ht="15" hidden="false" customHeight="false" outlineLevel="0" collapsed="false">
      <c r="A2068" s="0" t="n">
        <v>38096</v>
      </c>
      <c r="B2068" s="0" t="s">
        <v>2831</v>
      </c>
      <c r="C2068" s="0" t="s">
        <v>755</v>
      </c>
      <c r="D2068" s="0" t="s">
        <v>756</v>
      </c>
      <c r="E2068" s="0" t="n">
        <v>5.27</v>
      </c>
    </row>
    <row r="2069" customFormat="false" ht="15" hidden="false" customHeight="false" outlineLevel="0" collapsed="false">
      <c r="A2069" s="0" t="n">
        <v>38094</v>
      </c>
      <c r="B2069" s="0" t="s">
        <v>2832</v>
      </c>
      <c r="C2069" s="0" t="s">
        <v>755</v>
      </c>
      <c r="D2069" s="0" t="s">
        <v>756</v>
      </c>
      <c r="E2069" s="0" t="n">
        <v>2.78</v>
      </c>
    </row>
    <row r="2070" customFormat="false" ht="15" hidden="false" customHeight="false" outlineLevel="0" collapsed="false">
      <c r="A2070" s="0" t="n">
        <v>38097</v>
      </c>
      <c r="B2070" s="0" t="s">
        <v>2833</v>
      </c>
      <c r="C2070" s="0" t="s">
        <v>755</v>
      </c>
      <c r="D2070" s="0" t="s">
        <v>756</v>
      </c>
      <c r="E2070" s="0" t="n">
        <v>5.65</v>
      </c>
    </row>
    <row r="2071" customFormat="false" ht="15" hidden="false" customHeight="false" outlineLevel="0" collapsed="false">
      <c r="A2071" s="0" t="n">
        <v>38098</v>
      </c>
      <c r="B2071" s="0" t="s">
        <v>2834</v>
      </c>
      <c r="C2071" s="0" t="s">
        <v>755</v>
      </c>
      <c r="D2071" s="0" t="s">
        <v>756</v>
      </c>
      <c r="E2071" s="0" t="n">
        <v>5.65</v>
      </c>
    </row>
    <row r="2072" customFormat="false" ht="15" hidden="false" customHeight="false" outlineLevel="0" collapsed="false">
      <c r="A2072" s="0" t="n">
        <v>11186</v>
      </c>
      <c r="B2072" s="0" t="s">
        <v>2835</v>
      </c>
      <c r="C2072" s="0" t="s">
        <v>1185</v>
      </c>
      <c r="D2072" s="0" t="s">
        <v>756</v>
      </c>
      <c r="E2072" s="0" t="n">
        <v>420.44</v>
      </c>
    </row>
    <row r="2073" customFormat="false" ht="15" hidden="false" customHeight="false" outlineLevel="0" collapsed="false">
      <c r="A2073" s="0" t="n">
        <v>11558</v>
      </c>
      <c r="B2073" s="0" t="s">
        <v>2836</v>
      </c>
      <c r="C2073" s="0" t="s">
        <v>1199</v>
      </c>
      <c r="D2073" s="0" t="s">
        <v>756</v>
      </c>
      <c r="E2073" s="0" t="n">
        <v>13.47</v>
      </c>
    </row>
    <row r="2074" customFormat="false" ht="15" hidden="false" customHeight="false" outlineLevel="0" collapsed="false">
      <c r="A2074" s="0" t="n">
        <v>11557</v>
      </c>
      <c r="B2074" s="0" t="s">
        <v>2837</v>
      </c>
      <c r="C2074" s="0" t="s">
        <v>1199</v>
      </c>
      <c r="D2074" s="0" t="s">
        <v>756</v>
      </c>
      <c r="E2074" s="0" t="n">
        <v>34.1</v>
      </c>
    </row>
    <row r="2075" customFormat="false" ht="15" hidden="false" customHeight="false" outlineLevel="0" collapsed="false">
      <c r="A2075" s="0" t="n">
        <v>2759</v>
      </c>
      <c r="B2075" s="0" t="s">
        <v>2838</v>
      </c>
      <c r="C2075" s="0" t="s">
        <v>755</v>
      </c>
      <c r="D2075" s="0" t="s">
        <v>758</v>
      </c>
      <c r="E2075" s="0" t="n">
        <v>10.43</v>
      </c>
    </row>
    <row r="2076" customFormat="false" ht="15" hidden="false" customHeight="false" outlineLevel="0" collapsed="false">
      <c r="A2076" s="0" t="n">
        <v>38124</v>
      </c>
      <c r="B2076" s="0" t="s">
        <v>2839</v>
      </c>
      <c r="C2076" s="0" t="s">
        <v>755</v>
      </c>
      <c r="D2076" s="0" t="s">
        <v>763</v>
      </c>
      <c r="E2076" s="0" t="n">
        <v>38</v>
      </c>
    </row>
    <row r="2077" customFormat="false" ht="15" hidden="false" customHeight="false" outlineLevel="0" collapsed="false">
      <c r="A2077" s="0" t="n">
        <v>38380</v>
      </c>
      <c r="B2077" s="0" t="s">
        <v>2840</v>
      </c>
      <c r="C2077" s="0" t="s">
        <v>755</v>
      </c>
      <c r="D2077" s="0" t="s">
        <v>756</v>
      </c>
      <c r="E2077" s="0" t="n">
        <v>37.43</v>
      </c>
    </row>
    <row r="2078" customFormat="false" ht="15" hidden="false" customHeight="false" outlineLevel="0" collapsed="false">
      <c r="A2078" s="0" t="n">
        <v>20059</v>
      </c>
      <c r="B2078" s="0" t="s">
        <v>2841</v>
      </c>
      <c r="C2078" s="0" t="s">
        <v>755</v>
      </c>
      <c r="D2078" s="0" t="s">
        <v>758</v>
      </c>
      <c r="E2078" s="0" t="n">
        <v>19.32</v>
      </c>
    </row>
    <row r="2079" customFormat="false" ht="15" hidden="false" customHeight="false" outlineLevel="0" collapsed="false">
      <c r="A2079" s="0" t="n">
        <v>42429</v>
      </c>
      <c r="B2079" s="0" t="s">
        <v>2842</v>
      </c>
      <c r="C2079" s="0" t="s">
        <v>755</v>
      </c>
      <c r="D2079" s="0" t="s">
        <v>758</v>
      </c>
      <c r="E2079" s="0" t="n">
        <v>5972.04</v>
      </c>
    </row>
    <row r="2080" customFormat="false" ht="15" hidden="false" customHeight="false" outlineLevel="0" collapsed="false">
      <c r="A2080" s="0" t="n">
        <v>39616</v>
      </c>
      <c r="B2080" s="0" t="s">
        <v>2843</v>
      </c>
      <c r="C2080" s="0" t="s">
        <v>755</v>
      </c>
      <c r="D2080" s="0" t="s">
        <v>758</v>
      </c>
      <c r="E2080" s="0" t="n">
        <v>531.5</v>
      </c>
    </row>
    <row r="2081" customFormat="false" ht="15" hidden="false" customHeight="false" outlineLevel="0" collapsed="false">
      <c r="A2081" s="0" t="n">
        <v>39618</v>
      </c>
      <c r="B2081" s="0" t="s">
        <v>2844</v>
      </c>
      <c r="C2081" s="0" t="s">
        <v>755</v>
      </c>
      <c r="D2081" s="0" t="s">
        <v>758</v>
      </c>
      <c r="E2081" s="0" t="n">
        <v>964.05</v>
      </c>
    </row>
    <row r="2082" customFormat="false" ht="15" hidden="false" customHeight="false" outlineLevel="0" collapsed="false">
      <c r="A2082" s="0" t="n">
        <v>39619</v>
      </c>
      <c r="B2082" s="0" t="s">
        <v>2845</v>
      </c>
      <c r="C2082" s="0" t="s">
        <v>755</v>
      </c>
      <c r="D2082" s="0" t="s">
        <v>758</v>
      </c>
      <c r="E2082" s="0" t="n">
        <v>1320.36</v>
      </c>
    </row>
    <row r="2083" customFormat="false" ht="15" hidden="false" customHeight="false" outlineLevel="0" collapsed="false">
      <c r="A2083" s="0" t="n">
        <v>39613</v>
      </c>
      <c r="B2083" s="0" t="s">
        <v>2846</v>
      </c>
      <c r="C2083" s="0" t="s">
        <v>755</v>
      </c>
      <c r="D2083" s="0" t="s">
        <v>758</v>
      </c>
      <c r="E2083" s="0" t="n">
        <v>211.12</v>
      </c>
    </row>
    <row r="2084" customFormat="false" ht="15" hidden="false" customHeight="false" outlineLevel="0" collapsed="false">
      <c r="A2084" s="0" t="n">
        <v>39614</v>
      </c>
      <c r="B2084" s="0" t="s">
        <v>2847</v>
      </c>
      <c r="C2084" s="0" t="s">
        <v>755</v>
      </c>
      <c r="D2084" s="0" t="s">
        <v>758</v>
      </c>
      <c r="E2084" s="0" t="n">
        <v>308.01</v>
      </c>
    </row>
    <row r="2085" customFormat="false" ht="15" hidden="false" customHeight="false" outlineLevel="0" collapsed="false">
      <c r="A2085" s="0" t="n">
        <v>38538</v>
      </c>
      <c r="B2085" s="0" t="s">
        <v>2848</v>
      </c>
      <c r="C2085" s="0" t="s">
        <v>802</v>
      </c>
      <c r="D2085" s="0" t="s">
        <v>758</v>
      </c>
      <c r="E2085" s="0" t="n">
        <v>71.8</v>
      </c>
    </row>
    <row r="2086" customFormat="false" ht="15" hidden="false" customHeight="false" outlineLevel="0" collapsed="false">
      <c r="A2086" s="0" t="n">
        <v>38539</v>
      </c>
      <c r="B2086" s="0" t="s">
        <v>2849</v>
      </c>
      <c r="C2086" s="0" t="s">
        <v>802</v>
      </c>
      <c r="D2086" s="0" t="s">
        <v>758</v>
      </c>
      <c r="E2086" s="0" t="n">
        <v>97.63</v>
      </c>
    </row>
    <row r="2087" customFormat="false" ht="15" hidden="false" customHeight="false" outlineLevel="0" collapsed="false">
      <c r="A2087" s="0" t="n">
        <v>38540</v>
      </c>
      <c r="B2087" s="0" t="s">
        <v>2850</v>
      </c>
      <c r="C2087" s="0" t="s">
        <v>802</v>
      </c>
      <c r="D2087" s="0" t="s">
        <v>758</v>
      </c>
      <c r="E2087" s="0" t="n">
        <v>250.22</v>
      </c>
    </row>
    <row r="2088" customFormat="false" ht="15" hidden="false" customHeight="false" outlineLevel="0" collapsed="false">
      <c r="A2088" s="0" t="n">
        <v>38384</v>
      </c>
      <c r="B2088" s="0" t="s">
        <v>2851</v>
      </c>
      <c r="C2088" s="0" t="s">
        <v>755</v>
      </c>
      <c r="D2088" s="0" t="s">
        <v>756</v>
      </c>
      <c r="E2088" s="0" t="n">
        <v>18.84</v>
      </c>
    </row>
    <row r="2089" customFormat="false" ht="15" hidden="false" customHeight="false" outlineLevel="0" collapsed="false">
      <c r="A2089" s="0" t="n">
        <v>13</v>
      </c>
      <c r="B2089" s="0" t="s">
        <v>2852</v>
      </c>
      <c r="C2089" s="0" t="s">
        <v>806</v>
      </c>
      <c r="D2089" s="0" t="s">
        <v>756</v>
      </c>
      <c r="E2089" s="0" t="n">
        <v>23.33</v>
      </c>
    </row>
    <row r="2090" customFormat="false" ht="15" hidden="false" customHeight="false" outlineLevel="0" collapsed="false">
      <c r="A2090" s="0" t="n">
        <v>2762</v>
      </c>
      <c r="B2090" s="0" t="s">
        <v>2853</v>
      </c>
      <c r="C2090" s="0" t="s">
        <v>802</v>
      </c>
      <c r="D2090" s="0" t="s">
        <v>758</v>
      </c>
      <c r="E2090" s="0" t="n">
        <v>13.03</v>
      </c>
    </row>
    <row r="2091" customFormat="false" ht="15" hidden="false" customHeight="false" outlineLevel="0" collapsed="false">
      <c r="A2091" s="0" t="n">
        <v>21142</v>
      </c>
      <c r="B2091" s="0" t="s">
        <v>2854</v>
      </c>
      <c r="C2091" s="0" t="s">
        <v>755</v>
      </c>
      <c r="D2091" s="0" t="s">
        <v>756</v>
      </c>
      <c r="E2091" s="0" t="n">
        <v>37</v>
      </c>
    </row>
    <row r="2092" customFormat="false" ht="15" hidden="false" customHeight="false" outlineLevel="0" collapsed="false">
      <c r="A2092" s="0" t="n">
        <v>4223</v>
      </c>
      <c r="B2092" s="0" t="s">
        <v>2855</v>
      </c>
      <c r="C2092" s="0" t="s">
        <v>808</v>
      </c>
      <c r="D2092" s="0" t="s">
        <v>763</v>
      </c>
      <c r="E2092" s="0" t="n">
        <v>4.18</v>
      </c>
    </row>
    <row r="2093" customFormat="false" ht="15" hidden="false" customHeight="false" outlineLevel="0" collapsed="false">
      <c r="A2093" s="0" t="n">
        <v>37372</v>
      </c>
      <c r="B2093" s="0" t="s">
        <v>2856</v>
      </c>
      <c r="C2093" s="0" t="s">
        <v>920</v>
      </c>
      <c r="D2093" s="0" t="s">
        <v>763</v>
      </c>
      <c r="E2093" s="0" t="n">
        <v>0.81</v>
      </c>
    </row>
    <row r="2094" customFormat="false" ht="15" hidden="false" customHeight="false" outlineLevel="0" collapsed="false">
      <c r="A2094" s="0" t="n">
        <v>40863</v>
      </c>
      <c r="B2094" s="0" t="s">
        <v>2857</v>
      </c>
      <c r="C2094" s="0" t="s">
        <v>922</v>
      </c>
      <c r="D2094" s="0" t="s">
        <v>763</v>
      </c>
      <c r="E2094" s="0" t="n">
        <v>152.35</v>
      </c>
    </row>
    <row r="2095" customFormat="false" ht="15" hidden="false" customHeight="false" outlineLevel="0" collapsed="false">
      <c r="A2095" s="0" t="n">
        <v>38475</v>
      </c>
      <c r="B2095" s="0" t="s">
        <v>2858</v>
      </c>
      <c r="C2095" s="0" t="s">
        <v>755</v>
      </c>
      <c r="D2095" s="0" t="s">
        <v>756</v>
      </c>
      <c r="E2095" s="0" t="n">
        <v>26.01</v>
      </c>
    </row>
    <row r="2096" customFormat="false" ht="15" hidden="false" customHeight="false" outlineLevel="0" collapsed="false">
      <c r="A2096" s="0" t="n">
        <v>38474</v>
      </c>
      <c r="B2096" s="0" t="s">
        <v>2859</v>
      </c>
      <c r="C2096" s="0" t="s">
        <v>755</v>
      </c>
      <c r="D2096" s="0" t="s">
        <v>756</v>
      </c>
      <c r="E2096" s="0" t="n">
        <v>32.15</v>
      </c>
    </row>
    <row r="2097" customFormat="false" ht="15" hidden="false" customHeight="false" outlineLevel="0" collapsed="false">
      <c r="A2097" s="0" t="n">
        <v>10886</v>
      </c>
      <c r="B2097" s="0" t="s">
        <v>2860</v>
      </c>
      <c r="C2097" s="0" t="s">
        <v>755</v>
      </c>
      <c r="D2097" s="0" t="s">
        <v>756</v>
      </c>
      <c r="E2097" s="0" t="n">
        <v>205.62</v>
      </c>
    </row>
    <row r="2098" customFormat="false" ht="15" hidden="false" customHeight="false" outlineLevel="0" collapsed="false">
      <c r="A2098" s="0" t="n">
        <v>10888</v>
      </c>
      <c r="B2098" s="0" t="s">
        <v>2861</v>
      </c>
      <c r="C2098" s="0" t="s">
        <v>755</v>
      </c>
      <c r="D2098" s="0" t="s">
        <v>756</v>
      </c>
      <c r="E2098" s="0" t="n">
        <v>650.76</v>
      </c>
    </row>
    <row r="2099" customFormat="false" ht="15" hidden="false" customHeight="false" outlineLevel="0" collapsed="false">
      <c r="A2099" s="0" t="n">
        <v>10889</v>
      </c>
      <c r="B2099" s="0" t="s">
        <v>2862</v>
      </c>
      <c r="C2099" s="0" t="s">
        <v>755</v>
      </c>
      <c r="D2099" s="0" t="s">
        <v>756</v>
      </c>
      <c r="E2099" s="0" t="n">
        <v>705</v>
      </c>
    </row>
    <row r="2100" customFormat="false" ht="15" hidden="false" customHeight="false" outlineLevel="0" collapsed="false">
      <c r="A2100" s="0" t="n">
        <v>10890</v>
      </c>
      <c r="B2100" s="0" t="s">
        <v>2863</v>
      </c>
      <c r="C2100" s="0" t="s">
        <v>755</v>
      </c>
      <c r="D2100" s="0" t="s">
        <v>756</v>
      </c>
      <c r="E2100" s="0" t="n">
        <v>325.38</v>
      </c>
    </row>
    <row r="2101" customFormat="false" ht="15" hidden="false" customHeight="false" outlineLevel="0" collapsed="false">
      <c r="A2101" s="0" t="n">
        <v>10891</v>
      </c>
      <c r="B2101" s="0" t="s">
        <v>2864</v>
      </c>
      <c r="C2101" s="0" t="s">
        <v>755</v>
      </c>
      <c r="D2101" s="0" t="s">
        <v>756</v>
      </c>
      <c r="E2101" s="0" t="n">
        <v>198.84</v>
      </c>
    </row>
    <row r="2102" customFormat="false" ht="15" hidden="false" customHeight="false" outlineLevel="0" collapsed="false">
      <c r="A2102" s="0" t="n">
        <v>10892</v>
      </c>
      <c r="B2102" s="0" t="s">
        <v>2865</v>
      </c>
      <c r="C2102" s="0" t="s">
        <v>755</v>
      </c>
      <c r="D2102" s="0" t="s">
        <v>763</v>
      </c>
      <c r="E2102" s="0" t="n">
        <v>235</v>
      </c>
    </row>
    <row r="2103" customFormat="false" ht="15" hidden="false" customHeight="false" outlineLevel="0" collapsed="false">
      <c r="A2103" s="0" t="n">
        <v>20977</v>
      </c>
      <c r="B2103" s="0" t="s">
        <v>2866</v>
      </c>
      <c r="C2103" s="0" t="s">
        <v>755</v>
      </c>
      <c r="D2103" s="0" t="s">
        <v>756</v>
      </c>
      <c r="E2103" s="0" t="n">
        <v>280.19</v>
      </c>
    </row>
    <row r="2104" customFormat="false" ht="15" hidden="false" customHeight="false" outlineLevel="0" collapsed="false">
      <c r="A2104" s="0" t="n">
        <v>3073</v>
      </c>
      <c r="B2104" s="0" t="s">
        <v>2867</v>
      </c>
      <c r="C2104" s="0" t="s">
        <v>755</v>
      </c>
      <c r="D2104" s="0" t="s">
        <v>758</v>
      </c>
      <c r="E2104" s="0" t="n">
        <v>244</v>
      </c>
    </row>
    <row r="2105" customFormat="false" ht="15" hidden="false" customHeight="false" outlineLevel="0" collapsed="false">
      <c r="A2105" s="0" t="n">
        <v>3068</v>
      </c>
      <c r="B2105" s="0" t="s">
        <v>2868</v>
      </c>
      <c r="C2105" s="0" t="s">
        <v>755</v>
      </c>
      <c r="D2105" s="0" t="s">
        <v>758</v>
      </c>
      <c r="E2105" s="0" t="n">
        <v>48.78</v>
      </c>
    </row>
    <row r="2106" customFormat="false" ht="15" hidden="false" customHeight="false" outlineLevel="0" collapsed="false">
      <c r="A2106" s="0" t="n">
        <v>3074</v>
      </c>
      <c r="B2106" s="0" t="s">
        <v>2869</v>
      </c>
      <c r="C2106" s="0" t="s">
        <v>755</v>
      </c>
      <c r="D2106" s="0" t="s">
        <v>758</v>
      </c>
      <c r="E2106" s="0" t="n">
        <v>154.04</v>
      </c>
    </row>
    <row r="2107" customFormat="false" ht="15" hidden="false" customHeight="false" outlineLevel="0" collapsed="false">
      <c r="A2107" s="0" t="n">
        <v>3076</v>
      </c>
      <c r="B2107" s="0" t="s">
        <v>2870</v>
      </c>
      <c r="C2107" s="0" t="s">
        <v>755</v>
      </c>
      <c r="D2107" s="0" t="s">
        <v>758</v>
      </c>
      <c r="E2107" s="0" t="n">
        <v>200.6</v>
      </c>
    </row>
    <row r="2108" customFormat="false" ht="15" hidden="false" customHeight="false" outlineLevel="0" collapsed="false">
      <c r="A2108" s="0" t="n">
        <v>3072</v>
      </c>
      <c r="B2108" s="0" t="s">
        <v>2871</v>
      </c>
      <c r="C2108" s="0" t="s">
        <v>755</v>
      </c>
      <c r="D2108" s="0" t="s">
        <v>758</v>
      </c>
      <c r="E2108" s="0" t="n">
        <v>50.53</v>
      </c>
    </row>
    <row r="2109" customFormat="false" ht="15" hidden="false" customHeight="false" outlineLevel="0" collapsed="false">
      <c r="A2109" s="0" t="n">
        <v>3075</v>
      </c>
      <c r="B2109" s="0" t="s">
        <v>2872</v>
      </c>
      <c r="C2109" s="0" t="s">
        <v>755</v>
      </c>
      <c r="D2109" s="0" t="s">
        <v>758</v>
      </c>
      <c r="E2109" s="0" t="n">
        <v>126.76</v>
      </c>
    </row>
    <row r="2110" customFormat="false" ht="15" hidden="false" customHeight="false" outlineLevel="0" collapsed="false">
      <c r="A2110" s="0" t="n">
        <v>10780</v>
      </c>
      <c r="B2110" s="0" t="s">
        <v>2873</v>
      </c>
      <c r="C2110" s="0" t="s">
        <v>755</v>
      </c>
      <c r="D2110" s="0" t="s">
        <v>758</v>
      </c>
      <c r="E2110" s="0" t="n">
        <v>10.71</v>
      </c>
    </row>
    <row r="2111" customFormat="false" ht="15" hidden="false" customHeight="false" outlineLevel="0" collapsed="false">
      <c r="A2111" s="0" t="n">
        <v>10781</v>
      </c>
      <c r="B2111" s="0" t="s">
        <v>2874</v>
      </c>
      <c r="C2111" s="0" t="s">
        <v>755</v>
      </c>
      <c r="D2111" s="0" t="s">
        <v>758</v>
      </c>
      <c r="E2111" s="0" t="n">
        <v>17.19</v>
      </c>
    </row>
    <row r="2112" customFormat="false" ht="15" hidden="false" customHeight="false" outlineLevel="0" collapsed="false">
      <c r="A2112" s="0" t="n">
        <v>20106</v>
      </c>
      <c r="B2112" s="0" t="s">
        <v>2875</v>
      </c>
      <c r="C2112" s="0" t="s">
        <v>755</v>
      </c>
      <c r="D2112" s="0" t="s">
        <v>758</v>
      </c>
      <c r="E2112" s="0" t="n">
        <v>5.66</v>
      </c>
    </row>
    <row r="2113" customFormat="false" ht="15" hidden="false" customHeight="false" outlineLevel="0" collapsed="false">
      <c r="A2113" s="0" t="n">
        <v>20107</v>
      </c>
      <c r="B2113" s="0" t="s">
        <v>2876</v>
      </c>
      <c r="C2113" s="0" t="s">
        <v>755</v>
      </c>
      <c r="D2113" s="0" t="s">
        <v>758</v>
      </c>
      <c r="E2113" s="0" t="n">
        <v>6.49</v>
      </c>
    </row>
    <row r="2114" customFormat="false" ht="15" hidden="false" customHeight="false" outlineLevel="0" collapsed="false">
      <c r="A2114" s="0" t="n">
        <v>20108</v>
      </c>
      <c r="B2114" s="0" t="s">
        <v>2877</v>
      </c>
      <c r="C2114" s="0" t="s">
        <v>755</v>
      </c>
      <c r="D2114" s="0" t="s">
        <v>758</v>
      </c>
      <c r="E2114" s="0" t="n">
        <v>8.57</v>
      </c>
    </row>
    <row r="2115" customFormat="false" ht="15" hidden="false" customHeight="false" outlineLevel="0" collapsed="false">
      <c r="A2115" s="0" t="n">
        <v>20109</v>
      </c>
      <c r="B2115" s="0" t="s">
        <v>2878</v>
      </c>
      <c r="C2115" s="0" t="s">
        <v>755</v>
      </c>
      <c r="D2115" s="0" t="s">
        <v>758</v>
      </c>
      <c r="E2115" s="0" t="n">
        <v>10.71</v>
      </c>
    </row>
    <row r="2116" customFormat="false" ht="15" hidden="false" customHeight="false" outlineLevel="0" collapsed="false">
      <c r="A2116" s="0" t="n">
        <v>43612</v>
      </c>
      <c r="B2116" s="0" t="s">
        <v>2879</v>
      </c>
      <c r="C2116" s="0" t="s">
        <v>2208</v>
      </c>
      <c r="D2116" s="0" t="s">
        <v>756</v>
      </c>
      <c r="E2116" s="0" t="n">
        <v>116.46</v>
      </c>
    </row>
    <row r="2117" customFormat="false" ht="15" hidden="false" customHeight="false" outlineLevel="0" collapsed="false">
      <c r="A2117" s="0" t="n">
        <v>43613</v>
      </c>
      <c r="B2117" s="0" t="s">
        <v>2880</v>
      </c>
      <c r="C2117" s="0" t="s">
        <v>2208</v>
      </c>
      <c r="D2117" s="0" t="s">
        <v>756</v>
      </c>
      <c r="E2117" s="0" t="n">
        <v>96.42</v>
      </c>
    </row>
    <row r="2118" customFormat="false" ht="15" hidden="false" customHeight="false" outlineLevel="0" collapsed="false">
      <c r="A2118" s="0" t="n">
        <v>11480</v>
      </c>
      <c r="B2118" s="0" t="s">
        <v>2881</v>
      </c>
      <c r="C2118" s="0" t="s">
        <v>2208</v>
      </c>
      <c r="D2118" s="0" t="s">
        <v>756</v>
      </c>
      <c r="E2118" s="0" t="n">
        <v>147.97</v>
      </c>
    </row>
    <row r="2119" customFormat="false" ht="15" hidden="false" customHeight="false" outlineLevel="0" collapsed="false">
      <c r="A2119" s="0" t="n">
        <v>11469</v>
      </c>
      <c r="B2119" s="0" t="s">
        <v>2882</v>
      </c>
      <c r="C2119" s="0" t="s">
        <v>755</v>
      </c>
      <c r="D2119" s="0" t="s">
        <v>756</v>
      </c>
      <c r="E2119" s="0" t="n">
        <v>15.79</v>
      </c>
    </row>
    <row r="2120" customFormat="false" ht="15" hidden="false" customHeight="false" outlineLevel="0" collapsed="false">
      <c r="A2120" s="0" t="n">
        <v>11468</v>
      </c>
      <c r="B2120" s="0" t="s">
        <v>2883</v>
      </c>
      <c r="C2120" s="0" t="s">
        <v>755</v>
      </c>
      <c r="D2120" s="0" t="s">
        <v>756</v>
      </c>
      <c r="E2120" s="0" t="n">
        <v>15.8</v>
      </c>
    </row>
    <row r="2121" customFormat="false" ht="15" hidden="false" customHeight="false" outlineLevel="0" collapsed="false">
      <c r="A2121" s="0" t="n">
        <v>11484</v>
      </c>
      <c r="B2121" s="0" t="s">
        <v>2884</v>
      </c>
      <c r="C2121" s="0" t="s">
        <v>755</v>
      </c>
      <c r="D2121" s="0" t="s">
        <v>756</v>
      </c>
      <c r="E2121" s="0" t="n">
        <v>69.42</v>
      </c>
    </row>
    <row r="2122" customFormat="false" ht="15" hidden="false" customHeight="false" outlineLevel="0" collapsed="false">
      <c r="A2122" s="0" t="n">
        <v>38155</v>
      </c>
      <c r="B2122" s="0" t="s">
        <v>2885</v>
      </c>
      <c r="C2122" s="0" t="s">
        <v>755</v>
      </c>
      <c r="D2122" s="0" t="s">
        <v>756</v>
      </c>
      <c r="E2122" s="0" t="n">
        <v>107.78</v>
      </c>
    </row>
    <row r="2123" customFormat="false" ht="15" hidden="false" customHeight="false" outlineLevel="0" collapsed="false">
      <c r="A2123" s="0" t="n">
        <v>11467</v>
      </c>
      <c r="B2123" s="0" t="s">
        <v>2886</v>
      </c>
      <c r="C2123" s="0" t="s">
        <v>755</v>
      </c>
      <c r="D2123" s="0" t="s">
        <v>756</v>
      </c>
      <c r="E2123" s="0" t="n">
        <v>24.63</v>
      </c>
    </row>
    <row r="2124" customFormat="false" ht="15" hidden="false" customHeight="false" outlineLevel="0" collapsed="false">
      <c r="A2124" s="0" t="n">
        <v>38153</v>
      </c>
      <c r="B2124" s="0" t="s">
        <v>2887</v>
      </c>
      <c r="C2124" s="0" t="s">
        <v>2208</v>
      </c>
      <c r="D2124" s="0" t="s">
        <v>756</v>
      </c>
      <c r="E2124" s="0" t="n">
        <v>62.91</v>
      </c>
    </row>
    <row r="2125" customFormat="false" ht="15" hidden="false" customHeight="false" outlineLevel="0" collapsed="false">
      <c r="A2125" s="0" t="n">
        <v>43607</v>
      </c>
      <c r="B2125" s="0" t="s">
        <v>2888</v>
      </c>
      <c r="C2125" s="0" t="s">
        <v>2208</v>
      </c>
      <c r="D2125" s="0" t="s">
        <v>756</v>
      </c>
      <c r="E2125" s="0" t="n">
        <v>118.98</v>
      </c>
    </row>
    <row r="2126" customFormat="false" ht="15" hidden="false" customHeight="false" outlineLevel="0" collapsed="false">
      <c r="A2126" s="0" t="n">
        <v>3080</v>
      </c>
      <c r="B2126" s="0" t="s">
        <v>2889</v>
      </c>
      <c r="C2126" s="0" t="s">
        <v>2208</v>
      </c>
      <c r="D2126" s="0" t="s">
        <v>763</v>
      </c>
      <c r="E2126" s="0" t="n">
        <v>80</v>
      </c>
    </row>
    <row r="2127" customFormat="false" ht="15" hidden="false" customHeight="false" outlineLevel="0" collapsed="false">
      <c r="A2127" s="0" t="n">
        <v>3081</v>
      </c>
      <c r="B2127" s="0" t="s">
        <v>2890</v>
      </c>
      <c r="C2127" s="0" t="s">
        <v>2208</v>
      </c>
      <c r="D2127" s="0" t="s">
        <v>756</v>
      </c>
      <c r="E2127" s="0" t="n">
        <v>158.28</v>
      </c>
    </row>
    <row r="2128" customFormat="false" ht="15" hidden="false" customHeight="false" outlineLevel="0" collapsed="false">
      <c r="A2128" s="0" t="n">
        <v>3090</v>
      </c>
      <c r="B2128" s="0" t="s">
        <v>2891</v>
      </c>
      <c r="C2128" s="0" t="s">
        <v>2208</v>
      </c>
      <c r="D2128" s="0" t="s">
        <v>756</v>
      </c>
      <c r="E2128" s="0" t="n">
        <v>71.4</v>
      </c>
    </row>
    <row r="2129" customFormat="false" ht="15" hidden="false" customHeight="false" outlineLevel="0" collapsed="false">
      <c r="A2129" s="0" t="n">
        <v>43611</v>
      </c>
      <c r="B2129" s="0" t="s">
        <v>2892</v>
      </c>
      <c r="C2129" s="0" t="s">
        <v>2208</v>
      </c>
      <c r="D2129" s="0" t="s">
        <v>756</v>
      </c>
      <c r="E2129" s="0" t="n">
        <v>118.49</v>
      </c>
    </row>
    <row r="2130" customFormat="false" ht="15" hidden="false" customHeight="false" outlineLevel="0" collapsed="false">
      <c r="A2130" s="0" t="n">
        <v>3103</v>
      </c>
      <c r="B2130" s="0" t="s">
        <v>2893</v>
      </c>
      <c r="C2130" s="0" t="s">
        <v>755</v>
      </c>
      <c r="D2130" s="0" t="s">
        <v>756</v>
      </c>
      <c r="E2130" s="0" t="n">
        <v>59.2</v>
      </c>
    </row>
    <row r="2131" customFormat="false" ht="15" hidden="false" customHeight="false" outlineLevel="0" collapsed="false">
      <c r="A2131" s="0" t="n">
        <v>3097</v>
      </c>
      <c r="B2131" s="0" t="s">
        <v>2894</v>
      </c>
      <c r="C2131" s="0" t="s">
        <v>2208</v>
      </c>
      <c r="D2131" s="0" t="s">
        <v>756</v>
      </c>
      <c r="E2131" s="0" t="n">
        <v>89.57</v>
      </c>
    </row>
    <row r="2132" customFormat="false" ht="15" hidden="false" customHeight="false" outlineLevel="0" collapsed="false">
      <c r="A2132" s="0" t="n">
        <v>3099</v>
      </c>
      <c r="B2132" s="0" t="s">
        <v>2895</v>
      </c>
      <c r="C2132" s="0" t="s">
        <v>2208</v>
      </c>
      <c r="D2132" s="0" t="s">
        <v>756</v>
      </c>
      <c r="E2132" s="0" t="n">
        <v>143.42</v>
      </c>
    </row>
    <row r="2133" customFormat="false" ht="15" hidden="false" customHeight="false" outlineLevel="0" collapsed="false">
      <c r="A2133" s="0" t="n">
        <v>38151</v>
      </c>
      <c r="B2133" s="0" t="s">
        <v>2896</v>
      </c>
      <c r="C2133" s="0" t="s">
        <v>2208</v>
      </c>
      <c r="D2133" s="0" t="s">
        <v>756</v>
      </c>
      <c r="E2133" s="0" t="n">
        <v>103.98</v>
      </c>
    </row>
    <row r="2134" customFormat="false" ht="15" hidden="false" customHeight="false" outlineLevel="0" collapsed="false">
      <c r="A2134" s="0" t="n">
        <v>38152</v>
      </c>
      <c r="B2134" s="0" t="s">
        <v>2897</v>
      </c>
      <c r="C2134" s="0" t="s">
        <v>2208</v>
      </c>
      <c r="D2134" s="0" t="s">
        <v>756</v>
      </c>
      <c r="E2134" s="0" t="n">
        <v>167.73</v>
      </c>
    </row>
    <row r="2135" customFormat="false" ht="15" hidden="false" customHeight="false" outlineLevel="0" collapsed="false">
      <c r="A2135" s="0" t="n">
        <v>43610</v>
      </c>
      <c r="B2135" s="0" t="s">
        <v>2898</v>
      </c>
      <c r="C2135" s="0" t="s">
        <v>2208</v>
      </c>
      <c r="D2135" s="0" t="s">
        <v>756</v>
      </c>
      <c r="E2135" s="0" t="n">
        <v>88.87</v>
      </c>
    </row>
    <row r="2136" customFormat="false" ht="15" hidden="false" customHeight="false" outlineLevel="0" collapsed="false">
      <c r="A2136" s="0" t="n">
        <v>3093</v>
      </c>
      <c r="B2136" s="0" t="s">
        <v>2899</v>
      </c>
      <c r="C2136" s="0" t="s">
        <v>2208</v>
      </c>
      <c r="D2136" s="0" t="s">
        <v>756</v>
      </c>
      <c r="E2136" s="0" t="n">
        <v>143.42</v>
      </c>
    </row>
    <row r="2137" customFormat="false" ht="15" hidden="false" customHeight="false" outlineLevel="0" collapsed="false">
      <c r="A2137" s="0" t="n">
        <v>38165</v>
      </c>
      <c r="B2137" s="0" t="s">
        <v>2900</v>
      </c>
      <c r="C2137" s="0" t="s">
        <v>2208</v>
      </c>
      <c r="D2137" s="0" t="s">
        <v>756</v>
      </c>
      <c r="E2137" s="0" t="n">
        <v>64.8</v>
      </c>
    </row>
    <row r="2138" customFormat="false" ht="15" hidden="false" customHeight="false" outlineLevel="0" collapsed="false">
      <c r="A2138" s="0" t="n">
        <v>38177</v>
      </c>
      <c r="B2138" s="0" t="s">
        <v>2901</v>
      </c>
      <c r="C2138" s="0" t="s">
        <v>755</v>
      </c>
      <c r="D2138" s="0" t="s">
        <v>756</v>
      </c>
      <c r="E2138" s="0" t="n">
        <v>19.25</v>
      </c>
    </row>
    <row r="2139" customFormat="false" ht="15" hidden="false" customHeight="false" outlineLevel="0" collapsed="false">
      <c r="A2139" s="0" t="n">
        <v>11458</v>
      </c>
      <c r="B2139" s="0" t="s">
        <v>2902</v>
      </c>
      <c r="C2139" s="0" t="s">
        <v>755</v>
      </c>
      <c r="D2139" s="0" t="s">
        <v>756</v>
      </c>
      <c r="E2139" s="0" t="n">
        <v>22.99</v>
      </c>
    </row>
    <row r="2140" customFormat="false" ht="15" hidden="false" customHeight="false" outlineLevel="0" collapsed="false">
      <c r="A2140" s="0" t="n">
        <v>3108</v>
      </c>
      <c r="B2140" s="0" t="s">
        <v>2903</v>
      </c>
      <c r="C2140" s="0" t="s">
        <v>755</v>
      </c>
      <c r="D2140" s="0" t="s">
        <v>756</v>
      </c>
      <c r="E2140" s="0" t="n">
        <v>97.72</v>
      </c>
    </row>
    <row r="2141" customFormat="false" ht="15" hidden="false" customHeight="false" outlineLevel="0" collapsed="false">
      <c r="A2141" s="0" t="n">
        <v>3105</v>
      </c>
      <c r="B2141" s="0" t="s">
        <v>2904</v>
      </c>
      <c r="C2141" s="0" t="s">
        <v>755</v>
      </c>
      <c r="D2141" s="0" t="s">
        <v>756</v>
      </c>
      <c r="E2141" s="0" t="n">
        <v>127.81</v>
      </c>
    </row>
    <row r="2142" customFormat="false" ht="15" hidden="false" customHeight="false" outlineLevel="0" collapsed="false">
      <c r="A2142" s="0" t="n">
        <v>38178</v>
      </c>
      <c r="B2142" s="0" t="s">
        <v>2905</v>
      </c>
      <c r="C2142" s="0" t="s">
        <v>755</v>
      </c>
      <c r="D2142" s="0" t="s">
        <v>756</v>
      </c>
      <c r="E2142" s="0" t="n">
        <v>21.18</v>
      </c>
    </row>
    <row r="2143" customFormat="false" ht="15" hidden="false" customHeight="false" outlineLevel="0" collapsed="false">
      <c r="A2143" s="0" t="n">
        <v>43575</v>
      </c>
      <c r="B2143" s="0" t="s">
        <v>2906</v>
      </c>
      <c r="C2143" s="0" t="s">
        <v>755</v>
      </c>
      <c r="D2143" s="0" t="s">
        <v>756</v>
      </c>
      <c r="E2143" s="0" t="n">
        <v>45.9</v>
      </c>
    </row>
    <row r="2144" customFormat="false" ht="15" hidden="false" customHeight="false" outlineLevel="0" collapsed="false">
      <c r="A2144" s="0" t="n">
        <v>43577</v>
      </c>
      <c r="B2144" s="0" t="s">
        <v>2907</v>
      </c>
      <c r="C2144" s="0" t="s">
        <v>755</v>
      </c>
      <c r="D2144" s="0" t="s">
        <v>756</v>
      </c>
      <c r="E2144" s="0" t="n">
        <v>79.8</v>
      </c>
    </row>
    <row r="2145" customFormat="false" ht="15" hidden="false" customHeight="false" outlineLevel="0" collapsed="false">
      <c r="A2145" s="0" t="n">
        <v>43458</v>
      </c>
      <c r="B2145" s="0" t="s">
        <v>2908</v>
      </c>
      <c r="C2145" s="0" t="s">
        <v>920</v>
      </c>
      <c r="D2145" s="0" t="s">
        <v>763</v>
      </c>
      <c r="E2145" s="0" t="n">
        <v>0.05</v>
      </c>
    </row>
    <row r="2146" customFormat="false" ht="15" hidden="false" customHeight="false" outlineLevel="0" collapsed="false">
      <c r="A2146" s="0" t="n">
        <v>43470</v>
      </c>
      <c r="B2146" s="0" t="s">
        <v>2909</v>
      </c>
      <c r="C2146" s="0" t="s">
        <v>922</v>
      </c>
      <c r="D2146" s="0" t="s">
        <v>763</v>
      </c>
      <c r="E2146" s="0" t="n">
        <v>9.21</v>
      </c>
    </row>
    <row r="2147" customFormat="false" ht="15" hidden="false" customHeight="false" outlineLevel="0" collapsed="false">
      <c r="A2147" s="0" t="n">
        <v>43459</v>
      </c>
      <c r="B2147" s="0" t="s">
        <v>2910</v>
      </c>
      <c r="C2147" s="0" t="s">
        <v>920</v>
      </c>
      <c r="D2147" s="0" t="s">
        <v>763</v>
      </c>
      <c r="E2147" s="0" t="n">
        <v>0.45</v>
      </c>
    </row>
    <row r="2148" customFormat="false" ht="15" hidden="false" customHeight="false" outlineLevel="0" collapsed="false">
      <c r="A2148" s="0" t="n">
        <v>43471</v>
      </c>
      <c r="B2148" s="0" t="s">
        <v>2911</v>
      </c>
      <c r="C2148" s="0" t="s">
        <v>922</v>
      </c>
      <c r="D2148" s="0" t="s">
        <v>763</v>
      </c>
      <c r="E2148" s="0" t="n">
        <v>84.46</v>
      </c>
    </row>
    <row r="2149" customFormat="false" ht="15" hidden="false" customHeight="false" outlineLevel="0" collapsed="false">
      <c r="A2149" s="0" t="n">
        <v>43460</v>
      </c>
      <c r="B2149" s="0" t="s">
        <v>2912</v>
      </c>
      <c r="C2149" s="0" t="s">
        <v>920</v>
      </c>
      <c r="D2149" s="0" t="s">
        <v>763</v>
      </c>
      <c r="E2149" s="0" t="n">
        <v>0.78</v>
      </c>
    </row>
    <row r="2150" customFormat="false" ht="15" hidden="false" customHeight="false" outlineLevel="0" collapsed="false">
      <c r="A2150" s="0" t="n">
        <v>43472</v>
      </c>
      <c r="B2150" s="0" t="s">
        <v>2913</v>
      </c>
      <c r="C2150" s="0" t="s">
        <v>922</v>
      </c>
      <c r="D2150" s="0" t="s">
        <v>763</v>
      </c>
      <c r="E2150" s="0" t="n">
        <v>147.23</v>
      </c>
    </row>
    <row r="2151" customFormat="false" ht="15" hidden="false" customHeight="false" outlineLevel="0" collapsed="false">
      <c r="A2151" s="0" t="n">
        <v>43461</v>
      </c>
      <c r="B2151" s="0" t="s">
        <v>2914</v>
      </c>
      <c r="C2151" s="0" t="s">
        <v>920</v>
      </c>
      <c r="D2151" s="0" t="s">
        <v>763</v>
      </c>
      <c r="E2151" s="0" t="n">
        <v>0.32</v>
      </c>
    </row>
    <row r="2152" customFormat="false" ht="15" hidden="false" customHeight="false" outlineLevel="0" collapsed="false">
      <c r="A2152" s="0" t="n">
        <v>43473</v>
      </c>
      <c r="B2152" s="0" t="s">
        <v>2915</v>
      </c>
      <c r="C2152" s="0" t="s">
        <v>922</v>
      </c>
      <c r="D2152" s="0" t="s">
        <v>763</v>
      </c>
      <c r="E2152" s="0" t="n">
        <v>60.93</v>
      </c>
    </row>
    <row r="2153" customFormat="false" ht="15" hidden="false" customHeight="false" outlineLevel="0" collapsed="false">
      <c r="A2153" s="0" t="n">
        <v>43463</v>
      </c>
      <c r="B2153" s="0" t="s">
        <v>2916</v>
      </c>
      <c r="C2153" s="0" t="s">
        <v>920</v>
      </c>
      <c r="D2153" s="0" t="s">
        <v>763</v>
      </c>
      <c r="E2153" s="0" t="n">
        <v>0.1</v>
      </c>
    </row>
    <row r="2154" customFormat="false" ht="15" hidden="false" customHeight="false" outlineLevel="0" collapsed="false">
      <c r="A2154" s="0" t="n">
        <v>43475</v>
      </c>
      <c r="B2154" s="0" t="s">
        <v>2917</v>
      </c>
      <c r="C2154" s="0" t="s">
        <v>922</v>
      </c>
      <c r="D2154" s="0" t="s">
        <v>763</v>
      </c>
      <c r="E2154" s="0" t="n">
        <v>18.58</v>
      </c>
    </row>
    <row r="2155" customFormat="false" ht="15" hidden="false" customHeight="false" outlineLevel="0" collapsed="false">
      <c r="A2155" s="0" t="n">
        <v>43462</v>
      </c>
      <c r="B2155" s="0" t="s">
        <v>2918</v>
      </c>
      <c r="C2155" s="0" t="s">
        <v>920</v>
      </c>
      <c r="D2155" s="0" t="s">
        <v>763</v>
      </c>
      <c r="E2155" s="0" t="n">
        <v>0.01</v>
      </c>
    </row>
    <row r="2156" customFormat="false" ht="15" hidden="false" customHeight="false" outlineLevel="0" collapsed="false">
      <c r="A2156" s="0" t="n">
        <v>43474</v>
      </c>
      <c r="B2156" s="0" t="s">
        <v>2919</v>
      </c>
      <c r="C2156" s="0" t="s">
        <v>922</v>
      </c>
      <c r="D2156" s="0" t="s">
        <v>763</v>
      </c>
      <c r="E2156" s="0" t="n">
        <v>1.9</v>
      </c>
    </row>
    <row r="2157" customFormat="false" ht="15" hidden="false" customHeight="false" outlineLevel="0" collapsed="false">
      <c r="A2157" s="0" t="n">
        <v>43464</v>
      </c>
      <c r="B2157" s="0" t="s">
        <v>2920</v>
      </c>
      <c r="C2157" s="0" t="s">
        <v>920</v>
      </c>
      <c r="D2157" s="0" t="s">
        <v>763</v>
      </c>
      <c r="E2157" s="0" t="n">
        <v>0.01</v>
      </c>
    </row>
    <row r="2158" customFormat="false" ht="15" hidden="false" customHeight="false" outlineLevel="0" collapsed="false">
      <c r="A2158" s="0" t="n">
        <v>43476</v>
      </c>
      <c r="B2158" s="0" t="s">
        <v>2921</v>
      </c>
      <c r="C2158" s="0" t="s">
        <v>922</v>
      </c>
      <c r="D2158" s="0" t="s">
        <v>763</v>
      </c>
      <c r="E2158" s="0" t="n">
        <v>0.01</v>
      </c>
    </row>
    <row r="2159" customFormat="false" ht="15" hidden="false" customHeight="false" outlineLevel="0" collapsed="false">
      <c r="A2159" s="0" t="n">
        <v>43465</v>
      </c>
      <c r="B2159" s="0" t="s">
        <v>2922</v>
      </c>
      <c r="C2159" s="0" t="s">
        <v>920</v>
      </c>
      <c r="D2159" s="0" t="s">
        <v>763</v>
      </c>
      <c r="E2159" s="0" t="n">
        <v>0.74</v>
      </c>
    </row>
    <row r="2160" customFormat="false" ht="15" hidden="false" customHeight="false" outlineLevel="0" collapsed="false">
      <c r="A2160" s="0" t="n">
        <v>43477</v>
      </c>
      <c r="B2160" s="0" t="s">
        <v>2923</v>
      </c>
      <c r="C2160" s="0" t="s">
        <v>922</v>
      </c>
      <c r="D2160" s="0" t="s">
        <v>763</v>
      </c>
      <c r="E2160" s="0" t="n">
        <v>139.44</v>
      </c>
    </row>
    <row r="2161" customFormat="false" ht="15" hidden="false" customHeight="false" outlineLevel="0" collapsed="false">
      <c r="A2161" s="0" t="n">
        <v>43466</v>
      </c>
      <c r="B2161" s="0" t="s">
        <v>2924</v>
      </c>
      <c r="C2161" s="0" t="s">
        <v>920</v>
      </c>
      <c r="D2161" s="0" t="s">
        <v>763</v>
      </c>
      <c r="E2161" s="0" t="n">
        <v>1.48</v>
      </c>
    </row>
    <row r="2162" customFormat="false" ht="15" hidden="false" customHeight="false" outlineLevel="0" collapsed="false">
      <c r="A2162" s="0" t="n">
        <v>43478</v>
      </c>
      <c r="B2162" s="0" t="s">
        <v>2925</v>
      </c>
      <c r="C2162" s="0" t="s">
        <v>922</v>
      </c>
      <c r="D2162" s="0" t="s">
        <v>763</v>
      </c>
      <c r="E2162" s="0" t="n">
        <v>279.09</v>
      </c>
    </row>
    <row r="2163" customFormat="false" ht="15" hidden="false" customHeight="false" outlineLevel="0" collapsed="false">
      <c r="A2163" s="0" t="n">
        <v>43467</v>
      </c>
      <c r="B2163" s="0" t="s">
        <v>2926</v>
      </c>
      <c r="C2163" s="0" t="s">
        <v>920</v>
      </c>
      <c r="D2163" s="0" t="s">
        <v>763</v>
      </c>
      <c r="E2163" s="0" t="n">
        <v>0.56</v>
      </c>
    </row>
    <row r="2164" customFormat="false" ht="15" hidden="false" customHeight="false" outlineLevel="0" collapsed="false">
      <c r="A2164" s="0" t="n">
        <v>43479</v>
      </c>
      <c r="B2164" s="0" t="s">
        <v>2927</v>
      </c>
      <c r="C2164" s="0" t="s">
        <v>922</v>
      </c>
      <c r="D2164" s="0" t="s">
        <v>763</v>
      </c>
      <c r="E2164" s="0" t="n">
        <v>106.33</v>
      </c>
    </row>
    <row r="2165" customFormat="false" ht="15" hidden="false" customHeight="false" outlineLevel="0" collapsed="false">
      <c r="A2165" s="0" t="n">
        <v>43468</v>
      </c>
      <c r="B2165" s="0" t="s">
        <v>2928</v>
      </c>
      <c r="C2165" s="0" t="s">
        <v>920</v>
      </c>
      <c r="D2165" s="0" t="s">
        <v>763</v>
      </c>
      <c r="E2165" s="0" t="n">
        <v>1.07</v>
      </c>
    </row>
    <row r="2166" customFormat="false" ht="15" hidden="false" customHeight="false" outlineLevel="0" collapsed="false">
      <c r="A2166" s="0" t="n">
        <v>43480</v>
      </c>
      <c r="B2166" s="0" t="s">
        <v>2929</v>
      </c>
      <c r="C2166" s="0" t="s">
        <v>922</v>
      </c>
      <c r="D2166" s="0" t="s">
        <v>763</v>
      </c>
      <c r="E2166" s="0" t="n">
        <v>201.56</v>
      </c>
    </row>
    <row r="2167" customFormat="false" ht="15" hidden="false" customHeight="false" outlineLevel="0" collapsed="false">
      <c r="A2167" s="0" t="n">
        <v>43469</v>
      </c>
      <c r="B2167" s="0" t="s">
        <v>2930</v>
      </c>
      <c r="C2167" s="0" t="s">
        <v>920</v>
      </c>
      <c r="D2167" s="0" t="s">
        <v>763</v>
      </c>
      <c r="E2167" s="0" t="n">
        <v>0.07</v>
      </c>
    </row>
    <row r="2168" customFormat="false" ht="15" hidden="false" customHeight="false" outlineLevel="0" collapsed="false">
      <c r="A2168" s="0" t="n">
        <v>43481</v>
      </c>
      <c r="B2168" s="0" t="s">
        <v>2931</v>
      </c>
      <c r="C2168" s="0" t="s">
        <v>922</v>
      </c>
      <c r="D2168" s="0" t="s">
        <v>763</v>
      </c>
      <c r="E2168" s="0" t="n">
        <v>13.21</v>
      </c>
    </row>
    <row r="2169" customFormat="false" ht="15" hidden="false" customHeight="false" outlineLevel="0" collapsed="false">
      <c r="A2169" s="0" t="n">
        <v>3119</v>
      </c>
      <c r="B2169" s="0" t="s">
        <v>2932</v>
      </c>
      <c r="C2169" s="0" t="s">
        <v>755</v>
      </c>
      <c r="D2169" s="0" t="s">
        <v>756</v>
      </c>
      <c r="E2169" s="0" t="n">
        <v>2.49</v>
      </c>
    </row>
    <row r="2170" customFormat="false" ht="15" hidden="false" customHeight="false" outlineLevel="0" collapsed="false">
      <c r="A2170" s="0" t="n">
        <v>3122</v>
      </c>
      <c r="B2170" s="0" t="s">
        <v>2933</v>
      </c>
      <c r="C2170" s="0" t="s">
        <v>755</v>
      </c>
      <c r="D2170" s="0" t="s">
        <v>756</v>
      </c>
      <c r="E2170" s="0" t="n">
        <v>5.06</v>
      </c>
    </row>
    <row r="2171" customFormat="false" ht="15" hidden="false" customHeight="false" outlineLevel="0" collapsed="false">
      <c r="A2171" s="0" t="n">
        <v>3121</v>
      </c>
      <c r="B2171" s="0" t="s">
        <v>2934</v>
      </c>
      <c r="C2171" s="0" t="s">
        <v>755</v>
      </c>
      <c r="D2171" s="0" t="s">
        <v>756</v>
      </c>
      <c r="E2171" s="0" t="n">
        <v>5.74</v>
      </c>
    </row>
    <row r="2172" customFormat="false" ht="15" hidden="false" customHeight="false" outlineLevel="0" collapsed="false">
      <c r="A2172" s="0" t="n">
        <v>3120</v>
      </c>
      <c r="B2172" s="0" t="s">
        <v>2935</v>
      </c>
      <c r="C2172" s="0" t="s">
        <v>755</v>
      </c>
      <c r="D2172" s="0" t="s">
        <v>756</v>
      </c>
      <c r="E2172" s="0" t="n">
        <v>10.88</v>
      </c>
    </row>
    <row r="2173" customFormat="false" ht="15" hidden="false" customHeight="false" outlineLevel="0" collapsed="false">
      <c r="A2173" s="0" t="n">
        <v>11455</v>
      </c>
      <c r="B2173" s="0" t="s">
        <v>2936</v>
      </c>
      <c r="C2173" s="0" t="s">
        <v>755</v>
      </c>
      <c r="D2173" s="0" t="s">
        <v>756</v>
      </c>
      <c r="E2173" s="0" t="n">
        <v>15.74</v>
      </c>
    </row>
    <row r="2174" customFormat="false" ht="15" hidden="false" customHeight="false" outlineLevel="0" collapsed="false">
      <c r="A2174" s="0" t="n">
        <v>11456</v>
      </c>
      <c r="B2174" s="0" t="s">
        <v>2937</v>
      </c>
      <c r="C2174" s="0" t="s">
        <v>755</v>
      </c>
      <c r="D2174" s="0" t="s">
        <v>756</v>
      </c>
      <c r="E2174" s="0" t="n">
        <v>18.81</v>
      </c>
    </row>
    <row r="2175" customFormat="false" ht="15" hidden="false" customHeight="false" outlineLevel="0" collapsed="false">
      <c r="A2175" s="0" t="n">
        <v>3107</v>
      </c>
      <c r="B2175" s="0" t="s">
        <v>2938</v>
      </c>
      <c r="C2175" s="0" t="s">
        <v>755</v>
      </c>
      <c r="D2175" s="0" t="s">
        <v>756</v>
      </c>
      <c r="E2175" s="0" t="n">
        <v>7.93</v>
      </c>
    </row>
    <row r="2176" customFormat="false" ht="15" hidden="false" customHeight="false" outlineLevel="0" collapsed="false">
      <c r="A2176" s="0" t="n">
        <v>43583</v>
      </c>
      <c r="B2176" s="0" t="s">
        <v>2939</v>
      </c>
      <c r="C2176" s="0" t="s">
        <v>755</v>
      </c>
      <c r="D2176" s="0" t="s">
        <v>756</v>
      </c>
      <c r="E2176" s="0" t="n">
        <v>8.95</v>
      </c>
    </row>
    <row r="2177" customFormat="false" ht="15" hidden="false" customHeight="false" outlineLevel="0" collapsed="false">
      <c r="A2177" s="0" t="n">
        <v>43586</v>
      </c>
      <c r="B2177" s="0" t="s">
        <v>2940</v>
      </c>
      <c r="C2177" s="0" t="s">
        <v>755</v>
      </c>
      <c r="D2177" s="0" t="s">
        <v>756</v>
      </c>
      <c r="E2177" s="0" t="n">
        <v>9.17</v>
      </c>
    </row>
    <row r="2178" customFormat="false" ht="15" hidden="false" customHeight="false" outlineLevel="0" collapsed="false">
      <c r="A2178" s="0" t="n">
        <v>11461</v>
      </c>
      <c r="B2178" s="0" t="s">
        <v>2941</v>
      </c>
      <c r="C2178" s="0" t="s">
        <v>755</v>
      </c>
      <c r="D2178" s="0" t="s">
        <v>756</v>
      </c>
      <c r="E2178" s="0" t="n">
        <v>9.99</v>
      </c>
    </row>
    <row r="2179" customFormat="false" ht="15" hidden="false" customHeight="false" outlineLevel="0" collapsed="false">
      <c r="A2179" s="0" t="n">
        <v>43587</v>
      </c>
      <c r="B2179" s="0" t="s">
        <v>2942</v>
      </c>
      <c r="C2179" s="0" t="s">
        <v>755</v>
      </c>
      <c r="D2179" s="0" t="s">
        <v>756</v>
      </c>
      <c r="E2179" s="0" t="n">
        <v>11.53</v>
      </c>
    </row>
    <row r="2180" customFormat="false" ht="15" hidden="false" customHeight="false" outlineLevel="0" collapsed="false">
      <c r="A2180" s="0" t="n">
        <v>3106</v>
      </c>
      <c r="B2180" s="0" t="s">
        <v>2943</v>
      </c>
      <c r="C2180" s="0" t="s">
        <v>755</v>
      </c>
      <c r="D2180" s="0" t="s">
        <v>756</v>
      </c>
      <c r="E2180" s="0" t="n">
        <v>14.63</v>
      </c>
    </row>
    <row r="2181" customFormat="false" ht="15" hidden="false" customHeight="false" outlineLevel="0" collapsed="false">
      <c r="A2181" s="0" t="n">
        <v>44539</v>
      </c>
      <c r="B2181" s="0" t="s">
        <v>2944</v>
      </c>
      <c r="C2181" s="0" t="s">
        <v>806</v>
      </c>
      <c r="D2181" s="0" t="s">
        <v>756</v>
      </c>
      <c r="E2181" s="0" t="n">
        <v>4.36</v>
      </c>
    </row>
    <row r="2182" customFormat="false" ht="15" hidden="false" customHeight="false" outlineLevel="0" collapsed="false">
      <c r="A2182" s="0" t="n">
        <v>3123</v>
      </c>
      <c r="B2182" s="0" t="s">
        <v>2945</v>
      </c>
      <c r="C2182" s="0" t="s">
        <v>806</v>
      </c>
      <c r="D2182" s="0" t="s">
        <v>763</v>
      </c>
      <c r="E2182" s="0" t="n">
        <v>4.07</v>
      </c>
    </row>
    <row r="2183" customFormat="false" ht="15" hidden="false" customHeight="false" outlineLevel="0" collapsed="false">
      <c r="A2183" s="0" t="n">
        <v>38125</v>
      </c>
      <c r="B2183" s="0" t="s">
        <v>2946</v>
      </c>
      <c r="C2183" s="0" t="s">
        <v>806</v>
      </c>
      <c r="D2183" s="0" t="s">
        <v>756</v>
      </c>
      <c r="E2183" s="0" t="n">
        <v>1.37</v>
      </c>
    </row>
    <row r="2184" customFormat="false" ht="15" hidden="false" customHeight="false" outlineLevel="0" collapsed="false">
      <c r="A2184" s="0" t="n">
        <v>39014</v>
      </c>
      <c r="B2184" s="0" t="s">
        <v>2947</v>
      </c>
      <c r="C2184" s="0" t="s">
        <v>806</v>
      </c>
      <c r="D2184" s="0" t="s">
        <v>756</v>
      </c>
      <c r="E2184" s="0" t="n">
        <v>9.9</v>
      </c>
    </row>
    <row r="2185" customFormat="false" ht="15" hidden="false" customHeight="false" outlineLevel="0" collapsed="false">
      <c r="A2185" s="0" t="n">
        <v>39365</v>
      </c>
      <c r="B2185" s="0" t="s">
        <v>2948</v>
      </c>
      <c r="C2185" s="0" t="s">
        <v>755</v>
      </c>
      <c r="D2185" s="0" t="s">
        <v>756</v>
      </c>
      <c r="E2185" s="0" t="n">
        <v>1048.2</v>
      </c>
    </row>
    <row r="2186" customFormat="false" ht="15" hidden="false" customHeight="false" outlineLevel="0" collapsed="false">
      <c r="A2186" s="0" t="n">
        <v>39366</v>
      </c>
      <c r="B2186" s="0" t="s">
        <v>2949</v>
      </c>
      <c r="C2186" s="0" t="s">
        <v>755</v>
      </c>
      <c r="D2186" s="0" t="s">
        <v>756</v>
      </c>
      <c r="E2186" s="0" t="n">
        <v>2683.83</v>
      </c>
    </row>
    <row r="2187" customFormat="false" ht="15" hidden="false" customHeight="false" outlineLevel="0" collapsed="false">
      <c r="A2187" s="0" t="n">
        <v>39367</v>
      </c>
      <c r="B2187" s="0" t="s">
        <v>2950</v>
      </c>
      <c r="C2187" s="0" t="s">
        <v>755</v>
      </c>
      <c r="D2187" s="0" t="s">
        <v>756</v>
      </c>
      <c r="E2187" s="0" t="n">
        <v>3668.31</v>
      </c>
    </row>
    <row r="2188" customFormat="false" ht="15" hidden="false" customHeight="false" outlineLevel="0" collapsed="false">
      <c r="A2188" s="0" t="n">
        <v>37394</v>
      </c>
      <c r="B2188" s="0" t="s">
        <v>2951</v>
      </c>
      <c r="C2188" s="0" t="s">
        <v>2952</v>
      </c>
      <c r="D2188" s="0" t="s">
        <v>758</v>
      </c>
      <c r="E2188" s="0" t="n">
        <v>42.47</v>
      </c>
    </row>
    <row r="2189" customFormat="false" ht="15" hidden="false" customHeight="false" outlineLevel="0" collapsed="false">
      <c r="A2189" s="0" t="n">
        <v>14146</v>
      </c>
      <c r="B2189" s="0" t="s">
        <v>2953</v>
      </c>
      <c r="C2189" s="0" t="s">
        <v>2952</v>
      </c>
      <c r="D2189" s="0" t="s">
        <v>758</v>
      </c>
      <c r="E2189" s="0" t="n">
        <v>68.3</v>
      </c>
    </row>
    <row r="2190" customFormat="false" ht="15" hidden="false" customHeight="false" outlineLevel="0" collapsed="false">
      <c r="A2190" s="0" t="n">
        <v>38134</v>
      </c>
      <c r="B2190" s="0" t="s">
        <v>2954</v>
      </c>
      <c r="C2190" s="0" t="s">
        <v>806</v>
      </c>
      <c r="D2190" s="0" t="s">
        <v>756</v>
      </c>
      <c r="E2190" s="0" t="n">
        <v>98.78</v>
      </c>
    </row>
    <row r="2191" customFormat="false" ht="15" hidden="false" customHeight="false" outlineLevel="0" collapsed="false">
      <c r="A2191" s="0" t="n">
        <v>38132</v>
      </c>
      <c r="B2191" s="0" t="s">
        <v>2955</v>
      </c>
      <c r="C2191" s="0" t="s">
        <v>806</v>
      </c>
      <c r="D2191" s="0" t="s">
        <v>756</v>
      </c>
      <c r="E2191" s="0" t="n">
        <v>100.75</v>
      </c>
    </row>
    <row r="2192" customFormat="false" ht="15" hidden="false" customHeight="false" outlineLevel="0" collapsed="false">
      <c r="A2192" s="0" t="n">
        <v>38133</v>
      </c>
      <c r="B2192" s="0" t="s">
        <v>2956</v>
      </c>
      <c r="C2192" s="0" t="s">
        <v>806</v>
      </c>
      <c r="D2192" s="0" t="s">
        <v>756</v>
      </c>
      <c r="E2192" s="0" t="n">
        <v>97.45</v>
      </c>
    </row>
    <row r="2193" customFormat="false" ht="15" hidden="false" customHeight="false" outlineLevel="0" collapsed="false">
      <c r="A2193" s="0" t="n">
        <v>938</v>
      </c>
      <c r="B2193" s="0" t="s">
        <v>2957</v>
      </c>
      <c r="C2193" s="0" t="s">
        <v>802</v>
      </c>
      <c r="D2193" s="0" t="s">
        <v>756</v>
      </c>
      <c r="E2193" s="0" t="n">
        <v>1.23</v>
      </c>
    </row>
    <row r="2194" customFormat="false" ht="15" hidden="false" customHeight="false" outlineLevel="0" collapsed="false">
      <c r="A2194" s="0" t="n">
        <v>937</v>
      </c>
      <c r="B2194" s="0" t="s">
        <v>2958</v>
      </c>
      <c r="C2194" s="0" t="s">
        <v>802</v>
      </c>
      <c r="D2194" s="0" t="s">
        <v>756</v>
      </c>
      <c r="E2194" s="0" t="n">
        <v>7.62</v>
      </c>
    </row>
    <row r="2195" customFormat="false" ht="15" hidden="false" customHeight="false" outlineLevel="0" collapsed="false">
      <c r="A2195" s="0" t="n">
        <v>939</v>
      </c>
      <c r="B2195" s="0" t="s">
        <v>2959</v>
      </c>
      <c r="C2195" s="0" t="s">
        <v>802</v>
      </c>
      <c r="D2195" s="0" t="s">
        <v>756</v>
      </c>
      <c r="E2195" s="0" t="n">
        <v>1.97</v>
      </c>
    </row>
    <row r="2196" customFormat="false" ht="15" hidden="false" customHeight="false" outlineLevel="0" collapsed="false">
      <c r="A2196" s="0" t="n">
        <v>944</v>
      </c>
      <c r="B2196" s="0" t="s">
        <v>2960</v>
      </c>
      <c r="C2196" s="0" t="s">
        <v>802</v>
      </c>
      <c r="D2196" s="0" t="s">
        <v>756</v>
      </c>
      <c r="E2196" s="0" t="n">
        <v>3.37</v>
      </c>
    </row>
    <row r="2197" customFormat="false" ht="15" hidden="false" customHeight="false" outlineLevel="0" collapsed="false">
      <c r="A2197" s="0" t="n">
        <v>940</v>
      </c>
      <c r="B2197" s="0" t="s">
        <v>2961</v>
      </c>
      <c r="C2197" s="0" t="s">
        <v>802</v>
      </c>
      <c r="D2197" s="0" t="s">
        <v>756</v>
      </c>
      <c r="E2197" s="0" t="n">
        <v>4.66</v>
      </c>
    </row>
    <row r="2198" customFormat="false" ht="15" hidden="false" customHeight="false" outlineLevel="0" collapsed="false">
      <c r="A2198" s="0" t="n">
        <v>44397</v>
      </c>
      <c r="B2198" s="0" t="s">
        <v>2962</v>
      </c>
      <c r="C2198" s="0" t="s">
        <v>802</v>
      </c>
      <c r="D2198" s="0" t="s">
        <v>756</v>
      </c>
      <c r="E2198" s="0" t="n">
        <v>3.52</v>
      </c>
    </row>
    <row r="2199" customFormat="false" ht="15" hidden="false" customHeight="false" outlineLevel="0" collapsed="false">
      <c r="A2199" s="0" t="n">
        <v>406</v>
      </c>
      <c r="B2199" s="0" t="s">
        <v>2963</v>
      </c>
      <c r="C2199" s="0" t="s">
        <v>755</v>
      </c>
      <c r="D2199" s="0" t="s">
        <v>756</v>
      </c>
      <c r="E2199" s="0" t="n">
        <v>87.32</v>
      </c>
    </row>
    <row r="2200" customFormat="false" ht="15" hidden="false" customHeight="false" outlineLevel="0" collapsed="false">
      <c r="A2200" s="0" t="n">
        <v>42529</v>
      </c>
      <c r="B2200" s="0" t="s">
        <v>2964</v>
      </c>
      <c r="C2200" s="0" t="s">
        <v>802</v>
      </c>
      <c r="D2200" s="0" t="s">
        <v>758</v>
      </c>
      <c r="E2200" s="0" t="n">
        <v>1.42</v>
      </c>
    </row>
    <row r="2201" customFormat="false" ht="15" hidden="false" customHeight="false" outlineLevel="0" collapsed="false">
      <c r="A2201" s="0" t="n">
        <v>39634</v>
      </c>
      <c r="B2201" s="0" t="s">
        <v>2965</v>
      </c>
      <c r="C2201" s="0" t="s">
        <v>802</v>
      </c>
      <c r="D2201" s="0" t="s">
        <v>756</v>
      </c>
      <c r="E2201" s="0" t="n">
        <v>7.64</v>
      </c>
    </row>
    <row r="2202" customFormat="false" ht="15" hidden="false" customHeight="false" outlineLevel="0" collapsed="false">
      <c r="A2202" s="0" t="n">
        <v>39701</v>
      </c>
      <c r="B2202" s="0" t="s">
        <v>2966</v>
      </c>
      <c r="C2202" s="0" t="s">
        <v>755</v>
      </c>
      <c r="D2202" s="0" t="s">
        <v>756</v>
      </c>
      <c r="E2202" s="0" t="n">
        <v>95.13</v>
      </c>
    </row>
    <row r="2203" customFormat="false" ht="15" hidden="false" customHeight="false" outlineLevel="0" collapsed="false">
      <c r="A2203" s="0" t="n">
        <v>12815</v>
      </c>
      <c r="B2203" s="0" t="s">
        <v>2967</v>
      </c>
      <c r="C2203" s="0" t="s">
        <v>755</v>
      </c>
      <c r="D2203" s="0" t="s">
        <v>756</v>
      </c>
      <c r="E2203" s="0" t="n">
        <v>8.29</v>
      </c>
    </row>
    <row r="2204" customFormat="false" ht="15" hidden="false" customHeight="false" outlineLevel="0" collapsed="false">
      <c r="A2204" s="0" t="n">
        <v>407</v>
      </c>
      <c r="B2204" s="0" t="s">
        <v>2968</v>
      </c>
      <c r="C2204" s="0" t="s">
        <v>806</v>
      </c>
      <c r="D2204" s="0" t="s">
        <v>758</v>
      </c>
      <c r="E2204" s="0" t="n">
        <v>56.38</v>
      </c>
    </row>
    <row r="2205" customFormat="false" ht="15" hidden="false" customHeight="false" outlineLevel="0" collapsed="false">
      <c r="A2205" s="0" t="n">
        <v>39431</v>
      </c>
      <c r="B2205" s="0" t="s">
        <v>2969</v>
      </c>
      <c r="C2205" s="0" t="s">
        <v>802</v>
      </c>
      <c r="D2205" s="0" t="s">
        <v>756</v>
      </c>
      <c r="E2205" s="0" t="n">
        <v>0.33</v>
      </c>
    </row>
    <row r="2206" customFormat="false" ht="15" hidden="false" customHeight="false" outlineLevel="0" collapsed="false">
      <c r="A2206" s="0" t="n">
        <v>39432</v>
      </c>
      <c r="B2206" s="0" t="s">
        <v>2970</v>
      </c>
      <c r="C2206" s="0" t="s">
        <v>802</v>
      </c>
      <c r="D2206" s="0" t="s">
        <v>756</v>
      </c>
      <c r="E2206" s="0" t="n">
        <v>2.96</v>
      </c>
    </row>
    <row r="2207" customFormat="false" ht="15" hidden="false" customHeight="false" outlineLevel="0" collapsed="false">
      <c r="A2207" s="0" t="n">
        <v>20111</v>
      </c>
      <c r="B2207" s="0" t="s">
        <v>2971</v>
      </c>
      <c r="C2207" s="0" t="s">
        <v>755</v>
      </c>
      <c r="D2207" s="0" t="s">
        <v>763</v>
      </c>
      <c r="E2207" s="0" t="n">
        <v>8.15</v>
      </c>
    </row>
    <row r="2208" customFormat="false" ht="15" hidden="false" customHeight="false" outlineLevel="0" collapsed="false">
      <c r="A2208" s="0" t="n">
        <v>21127</v>
      </c>
      <c r="B2208" s="0" t="s">
        <v>2972</v>
      </c>
      <c r="C2208" s="0" t="s">
        <v>755</v>
      </c>
      <c r="D2208" s="0" t="s">
        <v>756</v>
      </c>
      <c r="E2208" s="0" t="n">
        <v>3.08</v>
      </c>
    </row>
    <row r="2209" customFormat="false" ht="15" hidden="false" customHeight="false" outlineLevel="0" collapsed="false">
      <c r="A2209" s="0" t="n">
        <v>404</v>
      </c>
      <c r="B2209" s="0" t="s">
        <v>2973</v>
      </c>
      <c r="C2209" s="0" t="s">
        <v>802</v>
      </c>
      <c r="D2209" s="0" t="s">
        <v>756</v>
      </c>
      <c r="E2209" s="0" t="n">
        <v>1.11</v>
      </c>
    </row>
    <row r="2210" customFormat="false" ht="15" hidden="false" customHeight="false" outlineLevel="0" collapsed="false">
      <c r="A2210" s="0" t="n">
        <v>14151</v>
      </c>
      <c r="B2210" s="0" t="s">
        <v>2974</v>
      </c>
      <c r="C2210" s="0" t="s">
        <v>755</v>
      </c>
      <c r="D2210" s="0" t="s">
        <v>758</v>
      </c>
      <c r="E2210" s="0" t="n">
        <v>49.09</v>
      </c>
    </row>
    <row r="2211" customFormat="false" ht="15" hidden="false" customHeight="false" outlineLevel="0" collapsed="false">
      <c r="A2211" s="0" t="n">
        <v>14153</v>
      </c>
      <c r="B2211" s="0" t="s">
        <v>2975</v>
      </c>
      <c r="C2211" s="0" t="s">
        <v>755</v>
      </c>
      <c r="D2211" s="0" t="s">
        <v>758</v>
      </c>
      <c r="E2211" s="0" t="n">
        <v>55.49</v>
      </c>
    </row>
    <row r="2212" customFormat="false" ht="15" hidden="false" customHeight="false" outlineLevel="0" collapsed="false">
      <c r="A2212" s="0" t="n">
        <v>14152</v>
      </c>
      <c r="B2212" s="0" t="s">
        <v>2976</v>
      </c>
      <c r="C2212" s="0" t="s">
        <v>755</v>
      </c>
      <c r="D2212" s="0" t="s">
        <v>758</v>
      </c>
      <c r="E2212" s="0" t="n">
        <v>42.6</v>
      </c>
    </row>
    <row r="2213" customFormat="false" ht="15" hidden="false" customHeight="false" outlineLevel="0" collapsed="false">
      <c r="A2213" s="0" t="n">
        <v>14154</v>
      </c>
      <c r="B2213" s="0" t="s">
        <v>2977</v>
      </c>
      <c r="C2213" s="0" t="s">
        <v>755</v>
      </c>
      <c r="D2213" s="0" t="s">
        <v>758</v>
      </c>
      <c r="E2213" s="0" t="n">
        <v>149.1</v>
      </c>
    </row>
    <row r="2214" customFormat="false" ht="15" hidden="false" customHeight="false" outlineLevel="0" collapsed="false">
      <c r="A2214" s="0" t="n">
        <v>3146</v>
      </c>
      <c r="B2214" s="0" t="s">
        <v>2978</v>
      </c>
      <c r="C2214" s="0" t="s">
        <v>755</v>
      </c>
      <c r="D2214" s="0" t="s">
        <v>763</v>
      </c>
      <c r="E2214" s="0" t="n">
        <v>3.92</v>
      </c>
    </row>
    <row r="2215" customFormat="false" ht="15" hidden="false" customHeight="false" outlineLevel="0" collapsed="false">
      <c r="A2215" s="0" t="n">
        <v>3143</v>
      </c>
      <c r="B2215" s="0" t="s">
        <v>2979</v>
      </c>
      <c r="C2215" s="0" t="s">
        <v>755</v>
      </c>
      <c r="D2215" s="0" t="s">
        <v>756</v>
      </c>
      <c r="E2215" s="0" t="n">
        <v>8.91</v>
      </c>
    </row>
    <row r="2216" customFormat="false" ht="15" hidden="false" customHeight="false" outlineLevel="0" collapsed="false">
      <c r="A2216" s="0" t="n">
        <v>3148</v>
      </c>
      <c r="B2216" s="0" t="s">
        <v>2980</v>
      </c>
      <c r="C2216" s="0" t="s">
        <v>755</v>
      </c>
      <c r="D2216" s="0" t="s">
        <v>756</v>
      </c>
      <c r="E2216" s="0" t="n">
        <v>14.45</v>
      </c>
    </row>
    <row r="2217" customFormat="false" ht="15" hidden="false" customHeight="false" outlineLevel="0" collapsed="false">
      <c r="A2217" s="0" t="n">
        <v>4310</v>
      </c>
      <c r="B2217" s="0" t="s">
        <v>2981</v>
      </c>
      <c r="C2217" s="0" t="s">
        <v>755</v>
      </c>
      <c r="D2217" s="0" t="s">
        <v>756</v>
      </c>
      <c r="E2217" s="0" t="n">
        <v>3.53</v>
      </c>
    </row>
    <row r="2218" customFormat="false" ht="15" hidden="false" customHeight="false" outlineLevel="0" collapsed="false">
      <c r="A2218" s="0" t="n">
        <v>4311</v>
      </c>
      <c r="B2218" s="0" t="s">
        <v>2982</v>
      </c>
      <c r="C2218" s="0" t="s">
        <v>755</v>
      </c>
      <c r="D2218" s="0" t="s">
        <v>756</v>
      </c>
      <c r="E2218" s="0" t="n">
        <v>2.49</v>
      </c>
    </row>
    <row r="2219" customFormat="false" ht="15" hidden="false" customHeight="false" outlineLevel="0" collapsed="false">
      <c r="A2219" s="0" t="n">
        <v>4312</v>
      </c>
      <c r="B2219" s="0" t="s">
        <v>2983</v>
      </c>
      <c r="C2219" s="0" t="s">
        <v>755</v>
      </c>
      <c r="D2219" s="0" t="s">
        <v>756</v>
      </c>
      <c r="E2219" s="0" t="n">
        <v>3.48</v>
      </c>
    </row>
    <row r="2220" customFormat="false" ht="15" hidden="false" customHeight="false" outlineLevel="0" collapsed="false">
      <c r="A2220" s="0" t="n">
        <v>13261</v>
      </c>
      <c r="B2220" s="0" t="s">
        <v>2984</v>
      </c>
      <c r="C2220" s="0" t="s">
        <v>755</v>
      </c>
      <c r="D2220" s="0" t="s">
        <v>756</v>
      </c>
      <c r="E2220" s="0" t="n">
        <v>3.59</v>
      </c>
    </row>
    <row r="2221" customFormat="false" ht="15" hidden="false" customHeight="false" outlineLevel="0" collapsed="false">
      <c r="A2221" s="0" t="n">
        <v>3255</v>
      </c>
      <c r="B2221" s="0" t="s">
        <v>2985</v>
      </c>
      <c r="C2221" s="0" t="s">
        <v>755</v>
      </c>
      <c r="D2221" s="0" t="s">
        <v>756</v>
      </c>
      <c r="E2221" s="0" t="n">
        <v>11.88</v>
      </c>
    </row>
    <row r="2222" customFormat="false" ht="15" hidden="false" customHeight="false" outlineLevel="0" collapsed="false">
      <c r="A2222" s="0" t="n">
        <v>3254</v>
      </c>
      <c r="B2222" s="0" t="s">
        <v>2986</v>
      </c>
      <c r="C2222" s="0" t="s">
        <v>755</v>
      </c>
      <c r="D2222" s="0" t="s">
        <v>756</v>
      </c>
      <c r="E2222" s="0" t="n">
        <v>192.86</v>
      </c>
    </row>
    <row r="2223" customFormat="false" ht="15" hidden="false" customHeight="false" outlineLevel="0" collapsed="false">
      <c r="A2223" s="0" t="n">
        <v>3259</v>
      </c>
      <c r="B2223" s="0" t="s">
        <v>2987</v>
      </c>
      <c r="C2223" s="0" t="s">
        <v>755</v>
      </c>
      <c r="D2223" s="0" t="s">
        <v>756</v>
      </c>
      <c r="E2223" s="0" t="n">
        <v>23.18</v>
      </c>
    </row>
    <row r="2224" customFormat="false" ht="15" hidden="false" customHeight="false" outlineLevel="0" collapsed="false">
      <c r="A2224" s="0" t="n">
        <v>3258</v>
      </c>
      <c r="B2224" s="0" t="s">
        <v>2988</v>
      </c>
      <c r="C2224" s="0" t="s">
        <v>755</v>
      </c>
      <c r="D2224" s="0" t="s">
        <v>756</v>
      </c>
      <c r="E2224" s="0" t="n">
        <v>14</v>
      </c>
    </row>
    <row r="2225" customFormat="false" ht="15" hidden="false" customHeight="false" outlineLevel="0" collapsed="false">
      <c r="A2225" s="0" t="n">
        <v>3251</v>
      </c>
      <c r="B2225" s="0" t="s">
        <v>2989</v>
      </c>
      <c r="C2225" s="0" t="s">
        <v>755</v>
      </c>
      <c r="D2225" s="0" t="s">
        <v>756</v>
      </c>
      <c r="E2225" s="0" t="n">
        <v>8.26</v>
      </c>
    </row>
    <row r="2226" customFormat="false" ht="15" hidden="false" customHeight="false" outlineLevel="0" collapsed="false">
      <c r="A2226" s="0" t="n">
        <v>3256</v>
      </c>
      <c r="B2226" s="0" t="s">
        <v>2990</v>
      </c>
      <c r="C2226" s="0" t="s">
        <v>755</v>
      </c>
      <c r="D2226" s="0" t="s">
        <v>756</v>
      </c>
      <c r="E2226" s="0" t="n">
        <v>15.64</v>
      </c>
    </row>
    <row r="2227" customFormat="false" ht="15" hidden="false" customHeight="false" outlineLevel="0" collapsed="false">
      <c r="A2227" s="0" t="n">
        <v>3261</v>
      </c>
      <c r="B2227" s="0" t="s">
        <v>2991</v>
      </c>
      <c r="C2227" s="0" t="s">
        <v>755</v>
      </c>
      <c r="D2227" s="0" t="s">
        <v>756</v>
      </c>
      <c r="E2227" s="0" t="n">
        <v>170.56</v>
      </c>
    </row>
    <row r="2228" customFormat="false" ht="15" hidden="false" customHeight="false" outlineLevel="0" collapsed="false">
      <c r="A2228" s="0" t="n">
        <v>3260</v>
      </c>
      <c r="B2228" s="0" t="s">
        <v>2992</v>
      </c>
      <c r="C2228" s="0" t="s">
        <v>755</v>
      </c>
      <c r="D2228" s="0" t="s">
        <v>756</v>
      </c>
      <c r="E2228" s="0" t="n">
        <v>29.3</v>
      </c>
    </row>
    <row r="2229" customFormat="false" ht="15" hidden="false" customHeight="false" outlineLevel="0" collapsed="false">
      <c r="A2229" s="0" t="n">
        <v>3272</v>
      </c>
      <c r="B2229" s="0" t="s">
        <v>2993</v>
      </c>
      <c r="C2229" s="0" t="s">
        <v>755</v>
      </c>
      <c r="D2229" s="0" t="s">
        <v>758</v>
      </c>
      <c r="E2229" s="0" t="n">
        <v>55.43</v>
      </c>
    </row>
    <row r="2230" customFormat="false" ht="15" hidden="false" customHeight="false" outlineLevel="0" collapsed="false">
      <c r="A2230" s="0" t="n">
        <v>3265</v>
      </c>
      <c r="B2230" s="0" t="s">
        <v>2994</v>
      </c>
      <c r="C2230" s="0" t="s">
        <v>755</v>
      </c>
      <c r="D2230" s="0" t="s">
        <v>758</v>
      </c>
      <c r="E2230" s="0" t="n">
        <v>44.04</v>
      </c>
    </row>
    <row r="2231" customFormat="false" ht="15" hidden="false" customHeight="false" outlineLevel="0" collapsed="false">
      <c r="A2231" s="0" t="n">
        <v>3262</v>
      </c>
      <c r="B2231" s="0" t="s">
        <v>2995</v>
      </c>
      <c r="C2231" s="0" t="s">
        <v>755</v>
      </c>
      <c r="D2231" s="0" t="s">
        <v>758</v>
      </c>
      <c r="E2231" s="0" t="n">
        <v>19.28</v>
      </c>
    </row>
    <row r="2232" customFormat="false" ht="15" hidden="false" customHeight="false" outlineLevel="0" collapsed="false">
      <c r="A2232" s="0" t="n">
        <v>3264</v>
      </c>
      <c r="B2232" s="0" t="s">
        <v>2996</v>
      </c>
      <c r="C2232" s="0" t="s">
        <v>755</v>
      </c>
      <c r="D2232" s="0" t="s">
        <v>758</v>
      </c>
      <c r="E2232" s="0" t="n">
        <v>31.67</v>
      </c>
    </row>
    <row r="2233" customFormat="false" ht="15" hidden="false" customHeight="false" outlineLevel="0" collapsed="false">
      <c r="A2233" s="0" t="n">
        <v>3267</v>
      </c>
      <c r="B2233" s="0" t="s">
        <v>2997</v>
      </c>
      <c r="C2233" s="0" t="s">
        <v>755</v>
      </c>
      <c r="D2233" s="0" t="s">
        <v>758</v>
      </c>
      <c r="E2233" s="0" t="n">
        <v>103.43</v>
      </c>
    </row>
    <row r="2234" customFormat="false" ht="15" hidden="false" customHeight="false" outlineLevel="0" collapsed="false">
      <c r="A2234" s="0" t="n">
        <v>3266</v>
      </c>
      <c r="B2234" s="0" t="s">
        <v>2998</v>
      </c>
      <c r="C2234" s="0" t="s">
        <v>755</v>
      </c>
      <c r="D2234" s="0" t="s">
        <v>758</v>
      </c>
      <c r="E2234" s="0" t="n">
        <v>65.8</v>
      </c>
    </row>
    <row r="2235" customFormat="false" ht="15" hidden="false" customHeight="false" outlineLevel="0" collapsed="false">
      <c r="A2235" s="0" t="n">
        <v>3263</v>
      </c>
      <c r="B2235" s="0" t="s">
        <v>2999</v>
      </c>
      <c r="C2235" s="0" t="s">
        <v>755</v>
      </c>
      <c r="D2235" s="0" t="s">
        <v>758</v>
      </c>
      <c r="E2235" s="0" t="n">
        <v>26.33</v>
      </c>
    </row>
    <row r="2236" customFormat="false" ht="15" hidden="false" customHeight="false" outlineLevel="0" collapsed="false">
      <c r="A2236" s="0" t="n">
        <v>3268</v>
      </c>
      <c r="B2236" s="0" t="s">
        <v>3000</v>
      </c>
      <c r="C2236" s="0" t="s">
        <v>755</v>
      </c>
      <c r="D2236" s="0" t="s">
        <v>758</v>
      </c>
      <c r="E2236" s="0" t="n">
        <v>139.84</v>
      </c>
    </row>
    <row r="2237" customFormat="false" ht="15" hidden="false" customHeight="false" outlineLevel="0" collapsed="false">
      <c r="A2237" s="0" t="n">
        <v>3271</v>
      </c>
      <c r="B2237" s="0" t="s">
        <v>3001</v>
      </c>
      <c r="C2237" s="0" t="s">
        <v>755</v>
      </c>
      <c r="D2237" s="0" t="s">
        <v>758</v>
      </c>
      <c r="E2237" s="0" t="n">
        <v>206.74</v>
      </c>
    </row>
    <row r="2238" customFormat="false" ht="15" hidden="false" customHeight="false" outlineLevel="0" collapsed="false">
      <c r="A2238" s="0" t="n">
        <v>3270</v>
      </c>
      <c r="B2238" s="0" t="s">
        <v>3002</v>
      </c>
      <c r="C2238" s="0" t="s">
        <v>755</v>
      </c>
      <c r="D2238" s="0" t="s">
        <v>758</v>
      </c>
      <c r="E2238" s="0" t="n">
        <v>347.34</v>
      </c>
    </row>
    <row r="2239" customFormat="false" ht="15" hidden="false" customHeight="false" outlineLevel="0" collapsed="false">
      <c r="A2239" s="0" t="n">
        <v>3275</v>
      </c>
      <c r="B2239" s="0" t="s">
        <v>3003</v>
      </c>
      <c r="C2239" s="0" t="s">
        <v>1185</v>
      </c>
      <c r="D2239" s="0" t="s">
        <v>756</v>
      </c>
      <c r="E2239" s="0" t="n">
        <v>109.94</v>
      </c>
    </row>
    <row r="2240" customFormat="false" ht="15" hidden="false" customHeight="false" outlineLevel="0" collapsed="false">
      <c r="A2240" s="0" t="n">
        <v>39512</v>
      </c>
      <c r="B2240" s="0" t="s">
        <v>3004</v>
      </c>
      <c r="C2240" s="0" t="s">
        <v>1185</v>
      </c>
      <c r="D2240" s="0" t="s">
        <v>758</v>
      </c>
      <c r="E2240" s="0" t="n">
        <v>122.65</v>
      </c>
    </row>
    <row r="2241" customFormat="false" ht="15" hidden="false" customHeight="false" outlineLevel="0" collapsed="false">
      <c r="A2241" s="0" t="n">
        <v>39511</v>
      </c>
      <c r="B2241" s="0" t="s">
        <v>3005</v>
      </c>
      <c r="C2241" s="0" t="s">
        <v>1185</v>
      </c>
      <c r="D2241" s="0" t="s">
        <v>758</v>
      </c>
      <c r="E2241" s="0" t="n">
        <v>133.78</v>
      </c>
    </row>
    <row r="2242" customFormat="false" ht="15" hidden="false" customHeight="false" outlineLevel="0" collapsed="false">
      <c r="A2242" s="0" t="n">
        <v>39513</v>
      </c>
      <c r="B2242" s="0" t="s">
        <v>3006</v>
      </c>
      <c r="C2242" s="0" t="s">
        <v>1185</v>
      </c>
      <c r="D2242" s="0" t="s">
        <v>758</v>
      </c>
      <c r="E2242" s="0" t="n">
        <v>143.49</v>
      </c>
    </row>
    <row r="2243" customFormat="false" ht="15" hidden="false" customHeight="false" outlineLevel="0" collapsed="false">
      <c r="A2243" s="0" t="n">
        <v>3286</v>
      </c>
      <c r="B2243" s="0" t="s">
        <v>3007</v>
      </c>
      <c r="C2243" s="0" t="s">
        <v>1185</v>
      </c>
      <c r="D2243" s="0" t="s">
        <v>758</v>
      </c>
      <c r="E2243" s="0" t="n">
        <v>80.73</v>
      </c>
    </row>
    <row r="2244" customFormat="false" ht="15" hidden="false" customHeight="false" outlineLevel="0" collapsed="false">
      <c r="A2244" s="0" t="n">
        <v>3287</v>
      </c>
      <c r="B2244" s="0" t="s">
        <v>3008</v>
      </c>
      <c r="C2244" s="0" t="s">
        <v>1185</v>
      </c>
      <c r="D2244" s="0" t="s">
        <v>758</v>
      </c>
      <c r="E2244" s="0" t="n">
        <v>122</v>
      </c>
    </row>
    <row r="2245" customFormat="false" ht="15" hidden="false" customHeight="false" outlineLevel="0" collapsed="false">
      <c r="A2245" s="0" t="n">
        <v>3283</v>
      </c>
      <c r="B2245" s="0" t="s">
        <v>3009</v>
      </c>
      <c r="C2245" s="0" t="s">
        <v>1185</v>
      </c>
      <c r="D2245" s="0" t="s">
        <v>758</v>
      </c>
      <c r="E2245" s="0" t="n">
        <v>25.62</v>
      </c>
    </row>
    <row r="2246" customFormat="false" ht="15" hidden="false" customHeight="false" outlineLevel="0" collapsed="false">
      <c r="A2246" s="0" t="n">
        <v>11587</v>
      </c>
      <c r="B2246" s="0" t="s">
        <v>3010</v>
      </c>
      <c r="C2246" s="0" t="s">
        <v>1185</v>
      </c>
      <c r="D2246" s="0" t="s">
        <v>756</v>
      </c>
      <c r="E2246" s="0" t="n">
        <v>75.39</v>
      </c>
    </row>
    <row r="2247" customFormat="false" ht="15" hidden="false" customHeight="false" outlineLevel="0" collapsed="false">
      <c r="A2247" s="0" t="n">
        <v>36225</v>
      </c>
      <c r="B2247" s="0" t="s">
        <v>3011</v>
      </c>
      <c r="C2247" s="0" t="s">
        <v>1185</v>
      </c>
      <c r="D2247" s="0" t="s">
        <v>756</v>
      </c>
      <c r="E2247" s="0" t="n">
        <v>30.62</v>
      </c>
    </row>
    <row r="2248" customFormat="false" ht="15" hidden="false" customHeight="false" outlineLevel="0" collapsed="false">
      <c r="A2248" s="0" t="n">
        <v>36230</v>
      </c>
      <c r="B2248" s="0" t="s">
        <v>3012</v>
      </c>
      <c r="C2248" s="0" t="s">
        <v>1185</v>
      </c>
      <c r="D2248" s="0" t="s">
        <v>763</v>
      </c>
      <c r="E2248" s="0" t="n">
        <v>22.5</v>
      </c>
    </row>
    <row r="2249" customFormat="false" ht="15" hidden="false" customHeight="false" outlineLevel="0" collapsed="false">
      <c r="A2249" s="0" t="n">
        <v>36238</v>
      </c>
      <c r="B2249" s="0" t="s">
        <v>3013</v>
      </c>
      <c r="C2249" s="0" t="s">
        <v>1185</v>
      </c>
      <c r="D2249" s="0" t="s">
        <v>756</v>
      </c>
      <c r="E2249" s="0" t="n">
        <v>21.98</v>
      </c>
    </row>
    <row r="2250" customFormat="false" ht="15" hidden="false" customHeight="false" outlineLevel="0" collapsed="false">
      <c r="A2250" s="0" t="n">
        <v>39363</v>
      </c>
      <c r="B2250" s="0" t="s">
        <v>3014</v>
      </c>
      <c r="C2250" s="0" t="s">
        <v>755</v>
      </c>
      <c r="D2250" s="0" t="s">
        <v>756</v>
      </c>
      <c r="E2250" s="0" t="n">
        <v>4269.73</v>
      </c>
    </row>
    <row r="2251" customFormat="false" ht="15" hidden="false" customHeight="false" outlineLevel="0" collapsed="false">
      <c r="A2251" s="0" t="n">
        <v>39361</v>
      </c>
      <c r="B2251" s="0" t="s">
        <v>3015</v>
      </c>
      <c r="C2251" s="0" t="s">
        <v>755</v>
      </c>
      <c r="D2251" s="0" t="s">
        <v>756</v>
      </c>
      <c r="E2251" s="0" t="n">
        <v>1097.93</v>
      </c>
    </row>
    <row r="2252" customFormat="false" ht="15" hidden="false" customHeight="false" outlineLevel="0" collapsed="false">
      <c r="A2252" s="0" t="n">
        <v>39362</v>
      </c>
      <c r="B2252" s="0" t="s">
        <v>3016</v>
      </c>
      <c r="C2252" s="0" t="s">
        <v>755</v>
      </c>
      <c r="D2252" s="0" t="s">
        <v>756</v>
      </c>
      <c r="E2252" s="0" t="n">
        <v>3378.61</v>
      </c>
    </row>
    <row r="2253" customFormat="false" ht="15" hidden="false" customHeight="false" outlineLevel="0" collapsed="false">
      <c r="A2253" s="0" t="n">
        <v>39364</v>
      </c>
      <c r="B2253" s="0" t="s">
        <v>3017</v>
      </c>
      <c r="C2253" s="0" t="s">
        <v>755</v>
      </c>
      <c r="D2253" s="0" t="s">
        <v>756</v>
      </c>
      <c r="E2253" s="0" t="n">
        <v>9759.39</v>
      </c>
    </row>
    <row r="2254" customFormat="false" ht="15" hidden="false" customHeight="false" outlineLevel="0" collapsed="false">
      <c r="A2254" s="0" t="n">
        <v>14576</v>
      </c>
      <c r="B2254" s="0" t="s">
        <v>3018</v>
      </c>
      <c r="C2254" s="0" t="s">
        <v>755</v>
      </c>
      <c r="D2254" s="0" t="s">
        <v>758</v>
      </c>
      <c r="E2254" s="0" t="n">
        <v>6958860.81</v>
      </c>
    </row>
    <row r="2255" customFormat="false" ht="15" hidden="false" customHeight="false" outlineLevel="0" collapsed="false">
      <c r="A2255" s="0" t="n">
        <v>13877</v>
      </c>
      <c r="B2255" s="0" t="s">
        <v>3019</v>
      </c>
      <c r="C2255" s="0" t="s">
        <v>755</v>
      </c>
      <c r="D2255" s="0" t="s">
        <v>758</v>
      </c>
      <c r="E2255" s="0" t="n">
        <v>2978984.52</v>
      </c>
    </row>
    <row r="2256" customFormat="false" ht="15" hidden="false" customHeight="false" outlineLevel="0" collapsed="false">
      <c r="A2256" s="0" t="n">
        <v>7307</v>
      </c>
      <c r="B2256" s="0" t="s">
        <v>3020</v>
      </c>
      <c r="C2256" s="0" t="s">
        <v>808</v>
      </c>
      <c r="D2256" s="0" t="s">
        <v>756</v>
      </c>
      <c r="E2256" s="0" t="n">
        <v>36.23</v>
      </c>
    </row>
    <row r="2257" customFormat="false" ht="15" hidden="false" customHeight="false" outlineLevel="0" collapsed="false">
      <c r="A2257" s="0" t="n">
        <v>38122</v>
      </c>
      <c r="B2257" s="0" t="s">
        <v>3021</v>
      </c>
      <c r="C2257" s="0" t="s">
        <v>808</v>
      </c>
      <c r="D2257" s="0" t="s">
        <v>756</v>
      </c>
      <c r="E2257" s="0" t="n">
        <v>18.42</v>
      </c>
    </row>
    <row r="2258" customFormat="false" ht="15" hidden="false" customHeight="false" outlineLevel="0" collapsed="false">
      <c r="A2258" s="0" t="n">
        <v>43653</v>
      </c>
      <c r="B2258" s="0" t="s">
        <v>3022</v>
      </c>
      <c r="C2258" s="0" t="s">
        <v>808</v>
      </c>
      <c r="D2258" s="0" t="s">
        <v>756</v>
      </c>
      <c r="E2258" s="0" t="n">
        <v>28.13</v>
      </c>
    </row>
    <row r="2259" customFormat="false" ht="15" hidden="false" customHeight="false" outlineLevel="0" collapsed="false">
      <c r="A2259" s="0" t="n">
        <v>38633</v>
      </c>
      <c r="B2259" s="0" t="s">
        <v>3023</v>
      </c>
      <c r="C2259" s="0" t="s">
        <v>755</v>
      </c>
      <c r="D2259" s="0" t="s">
        <v>756</v>
      </c>
      <c r="E2259" s="0" t="n">
        <v>23.69</v>
      </c>
    </row>
    <row r="2260" customFormat="false" ht="15" hidden="false" customHeight="false" outlineLevel="0" collapsed="false">
      <c r="A2260" s="0" t="n">
        <v>12344</v>
      </c>
      <c r="B2260" s="0" t="s">
        <v>3024</v>
      </c>
      <c r="C2260" s="0" t="s">
        <v>755</v>
      </c>
      <c r="D2260" s="0" t="s">
        <v>756</v>
      </c>
      <c r="E2260" s="0" t="n">
        <v>3.11</v>
      </c>
    </row>
    <row r="2261" customFormat="false" ht="15" hidden="false" customHeight="false" outlineLevel="0" collapsed="false">
      <c r="A2261" s="0" t="n">
        <v>12343</v>
      </c>
      <c r="B2261" s="0" t="s">
        <v>3025</v>
      </c>
      <c r="C2261" s="0" t="s">
        <v>755</v>
      </c>
      <c r="D2261" s="0" t="s">
        <v>756</v>
      </c>
      <c r="E2261" s="0" t="n">
        <v>4.83</v>
      </c>
    </row>
    <row r="2262" customFormat="false" ht="15" hidden="false" customHeight="false" outlineLevel="0" collapsed="false">
      <c r="A2262" s="0" t="n">
        <v>3295</v>
      </c>
      <c r="B2262" s="0" t="s">
        <v>3026</v>
      </c>
      <c r="C2262" s="0" t="s">
        <v>755</v>
      </c>
      <c r="D2262" s="0" t="s">
        <v>756</v>
      </c>
      <c r="E2262" s="0" t="n">
        <v>16.87</v>
      </c>
    </row>
    <row r="2263" customFormat="false" ht="15" hidden="false" customHeight="false" outlineLevel="0" collapsed="false">
      <c r="A2263" s="0" t="n">
        <v>3302</v>
      </c>
      <c r="B2263" s="0" t="s">
        <v>3027</v>
      </c>
      <c r="C2263" s="0" t="s">
        <v>755</v>
      </c>
      <c r="D2263" s="0" t="s">
        <v>756</v>
      </c>
      <c r="E2263" s="0" t="n">
        <v>17.64</v>
      </c>
    </row>
    <row r="2264" customFormat="false" ht="15" hidden="false" customHeight="false" outlineLevel="0" collapsed="false">
      <c r="A2264" s="0" t="n">
        <v>3297</v>
      </c>
      <c r="B2264" s="0" t="s">
        <v>3028</v>
      </c>
      <c r="C2264" s="0" t="s">
        <v>755</v>
      </c>
      <c r="D2264" s="0" t="s">
        <v>756</v>
      </c>
      <c r="E2264" s="0" t="n">
        <v>18.83</v>
      </c>
    </row>
    <row r="2265" customFormat="false" ht="15" hidden="false" customHeight="false" outlineLevel="0" collapsed="false">
      <c r="A2265" s="0" t="n">
        <v>3294</v>
      </c>
      <c r="B2265" s="0" t="s">
        <v>3029</v>
      </c>
      <c r="C2265" s="0" t="s">
        <v>755</v>
      </c>
      <c r="D2265" s="0" t="s">
        <v>756</v>
      </c>
      <c r="E2265" s="0" t="n">
        <v>19.11</v>
      </c>
    </row>
    <row r="2266" customFormat="false" ht="15" hidden="false" customHeight="false" outlineLevel="0" collapsed="false">
      <c r="A2266" s="0" t="n">
        <v>3292</v>
      </c>
      <c r="B2266" s="0" t="s">
        <v>3030</v>
      </c>
      <c r="C2266" s="0" t="s">
        <v>755</v>
      </c>
      <c r="D2266" s="0" t="s">
        <v>763</v>
      </c>
      <c r="E2266" s="0" t="n">
        <v>17.96</v>
      </c>
    </row>
    <row r="2267" customFormat="false" ht="15" hidden="false" customHeight="false" outlineLevel="0" collapsed="false">
      <c r="A2267" s="0" t="n">
        <v>3298</v>
      </c>
      <c r="B2267" s="0" t="s">
        <v>3031</v>
      </c>
      <c r="C2267" s="0" t="s">
        <v>755</v>
      </c>
      <c r="D2267" s="0" t="s">
        <v>756</v>
      </c>
      <c r="E2267" s="0" t="n">
        <v>42.09</v>
      </c>
    </row>
    <row r="2268" customFormat="false" ht="15" hidden="false" customHeight="false" outlineLevel="0" collapsed="false">
      <c r="A2268" s="0" t="n">
        <v>11596</v>
      </c>
      <c r="B2268" s="0" t="s">
        <v>3032</v>
      </c>
      <c r="C2268" s="0" t="s">
        <v>755</v>
      </c>
      <c r="D2268" s="0" t="s">
        <v>756</v>
      </c>
      <c r="E2268" s="0" t="n">
        <v>581.7</v>
      </c>
    </row>
    <row r="2269" customFormat="false" ht="15" hidden="false" customHeight="false" outlineLevel="0" collapsed="false">
      <c r="A2269" s="0" t="n">
        <v>34802</v>
      </c>
      <c r="B2269" s="0" t="s">
        <v>3033</v>
      </c>
      <c r="C2269" s="0" t="s">
        <v>755</v>
      </c>
      <c r="D2269" s="0" t="s">
        <v>756</v>
      </c>
      <c r="E2269" s="0" t="n">
        <v>1597.54</v>
      </c>
    </row>
    <row r="2270" customFormat="false" ht="15" hidden="false" customHeight="false" outlineLevel="0" collapsed="false">
      <c r="A2270" s="0" t="n">
        <v>11588</v>
      </c>
      <c r="B2270" s="0" t="s">
        <v>3034</v>
      </c>
      <c r="C2270" s="0" t="s">
        <v>755</v>
      </c>
      <c r="D2270" s="0" t="s">
        <v>756</v>
      </c>
      <c r="E2270" s="0" t="n">
        <v>1723.48</v>
      </c>
    </row>
    <row r="2271" customFormat="false" ht="15" hidden="false" customHeight="false" outlineLevel="0" collapsed="false">
      <c r="A2271" s="0" t="n">
        <v>34383</v>
      </c>
      <c r="B2271" s="0" t="s">
        <v>3035</v>
      </c>
      <c r="C2271" s="0" t="s">
        <v>755</v>
      </c>
      <c r="D2271" s="0" t="s">
        <v>756</v>
      </c>
      <c r="E2271" s="0" t="n">
        <v>1895.96</v>
      </c>
    </row>
    <row r="2272" customFormat="false" ht="15" hidden="false" customHeight="false" outlineLevel="0" collapsed="false">
      <c r="A2272" s="0" t="n">
        <v>40451</v>
      </c>
      <c r="B2272" s="0" t="s">
        <v>3036</v>
      </c>
      <c r="C2272" s="0" t="s">
        <v>1185</v>
      </c>
      <c r="D2272" s="0" t="s">
        <v>756</v>
      </c>
      <c r="E2272" s="0" t="n">
        <v>153.26</v>
      </c>
    </row>
    <row r="2273" customFormat="false" ht="15" hidden="false" customHeight="false" outlineLevel="0" collapsed="false">
      <c r="A2273" s="0" t="n">
        <v>40453</v>
      </c>
      <c r="B2273" s="0" t="s">
        <v>3037</v>
      </c>
      <c r="C2273" s="0" t="s">
        <v>1185</v>
      </c>
      <c r="D2273" s="0" t="s">
        <v>756</v>
      </c>
      <c r="E2273" s="0" t="n">
        <v>165.82</v>
      </c>
    </row>
    <row r="2274" customFormat="false" ht="15" hidden="false" customHeight="false" outlineLevel="0" collapsed="false">
      <c r="A2274" s="0" t="n">
        <v>40452</v>
      </c>
      <c r="B2274" s="0" t="s">
        <v>3038</v>
      </c>
      <c r="C2274" s="0" t="s">
        <v>1185</v>
      </c>
      <c r="D2274" s="0" t="s">
        <v>756</v>
      </c>
      <c r="E2274" s="0" t="n">
        <v>181.89</v>
      </c>
    </row>
    <row r="2275" customFormat="false" ht="15" hidden="false" customHeight="false" outlineLevel="0" collapsed="false">
      <c r="A2275" s="0" t="n">
        <v>11594</v>
      </c>
      <c r="B2275" s="0" t="s">
        <v>3039</v>
      </c>
      <c r="C2275" s="0" t="s">
        <v>755</v>
      </c>
      <c r="D2275" s="0" t="s">
        <v>756</v>
      </c>
      <c r="E2275" s="0" t="n">
        <v>549.33</v>
      </c>
    </row>
    <row r="2276" customFormat="false" ht="15" hidden="false" customHeight="false" outlineLevel="0" collapsed="false">
      <c r="A2276" s="0" t="n">
        <v>3311</v>
      </c>
      <c r="B2276" s="0" t="s">
        <v>3040</v>
      </c>
      <c r="C2276" s="0" t="s">
        <v>918</v>
      </c>
      <c r="D2276" s="0" t="s">
        <v>756</v>
      </c>
      <c r="E2276" s="0" t="n">
        <v>549.33</v>
      </c>
    </row>
    <row r="2277" customFormat="false" ht="15" hidden="false" customHeight="false" outlineLevel="0" collapsed="false">
      <c r="A2277" s="0" t="n">
        <v>11599</v>
      </c>
      <c r="B2277" s="0" t="s">
        <v>3041</v>
      </c>
      <c r="C2277" s="0" t="s">
        <v>755</v>
      </c>
      <c r="D2277" s="0" t="s">
        <v>756</v>
      </c>
      <c r="E2277" s="0" t="n">
        <v>730.54</v>
      </c>
    </row>
    <row r="2278" customFormat="false" ht="15" hidden="false" customHeight="false" outlineLevel="0" collapsed="false">
      <c r="A2278" s="0" t="n">
        <v>11593</v>
      </c>
      <c r="B2278" s="0" t="s">
        <v>3042</v>
      </c>
      <c r="C2278" s="0" t="s">
        <v>755</v>
      </c>
      <c r="D2278" s="0" t="s">
        <v>756</v>
      </c>
      <c r="E2278" s="0" t="n">
        <v>1024.17</v>
      </c>
    </row>
    <row r="2279" customFormat="false" ht="15" hidden="false" customHeight="false" outlineLevel="0" collapsed="false">
      <c r="A2279" s="0" t="n">
        <v>3314</v>
      </c>
      <c r="B2279" s="0" t="s">
        <v>3043</v>
      </c>
      <c r="C2279" s="0" t="s">
        <v>918</v>
      </c>
      <c r="D2279" s="0" t="s">
        <v>756</v>
      </c>
      <c r="E2279" s="0" t="n">
        <v>732.49</v>
      </c>
    </row>
    <row r="2280" customFormat="false" ht="15" hidden="false" customHeight="false" outlineLevel="0" collapsed="false">
      <c r="A2280" s="0" t="n">
        <v>11597</v>
      </c>
      <c r="B2280" s="0" t="s">
        <v>3044</v>
      </c>
      <c r="C2280" s="0" t="s">
        <v>755</v>
      </c>
      <c r="D2280" s="0" t="s">
        <v>756</v>
      </c>
      <c r="E2280" s="0" t="n">
        <v>851.79</v>
      </c>
    </row>
    <row r="2281" customFormat="false" ht="15" hidden="false" customHeight="false" outlineLevel="0" collapsed="false">
      <c r="A2281" s="0" t="n">
        <v>3309</v>
      </c>
      <c r="B2281" s="0" t="s">
        <v>3045</v>
      </c>
      <c r="C2281" s="0" t="s">
        <v>918</v>
      </c>
      <c r="D2281" s="0" t="s">
        <v>756</v>
      </c>
      <c r="E2281" s="0" t="n">
        <v>581.7</v>
      </c>
    </row>
    <row r="2282" customFormat="false" ht="15" hidden="false" customHeight="false" outlineLevel="0" collapsed="false">
      <c r="A2282" s="0" t="n">
        <v>34612</v>
      </c>
      <c r="B2282" s="0" t="s">
        <v>3046</v>
      </c>
      <c r="C2282" s="0" t="s">
        <v>755</v>
      </c>
      <c r="D2282" s="0" t="s">
        <v>756</v>
      </c>
      <c r="E2282" s="0" t="n">
        <v>1053.52</v>
      </c>
    </row>
    <row r="2283" customFormat="false" ht="15" hidden="false" customHeight="false" outlineLevel="0" collapsed="false">
      <c r="A2283" s="0" t="n">
        <v>34635</v>
      </c>
      <c r="B2283" s="0" t="s">
        <v>3047</v>
      </c>
      <c r="C2283" s="0" t="s">
        <v>755</v>
      </c>
      <c r="D2283" s="0" t="s">
        <v>756</v>
      </c>
      <c r="E2283" s="0" t="n">
        <v>1354.78</v>
      </c>
    </row>
    <row r="2284" customFormat="false" ht="15" hidden="false" customHeight="false" outlineLevel="0" collapsed="false">
      <c r="A2284" s="0" t="n">
        <v>34633</v>
      </c>
      <c r="B2284" s="0" t="s">
        <v>3048</v>
      </c>
      <c r="C2284" s="0" t="s">
        <v>755</v>
      </c>
      <c r="D2284" s="0" t="s">
        <v>756</v>
      </c>
      <c r="E2284" s="0" t="n">
        <v>1493.32</v>
      </c>
    </row>
    <row r="2285" customFormat="false" ht="15" hidden="false" customHeight="false" outlineLevel="0" collapsed="false">
      <c r="A2285" s="0" t="n">
        <v>40440</v>
      </c>
      <c r="B2285" s="0" t="s">
        <v>3049</v>
      </c>
      <c r="C2285" s="0" t="s">
        <v>918</v>
      </c>
      <c r="D2285" s="0" t="s">
        <v>756</v>
      </c>
      <c r="E2285" s="0" t="n">
        <v>762.96</v>
      </c>
    </row>
    <row r="2286" customFormat="false" ht="15" hidden="false" customHeight="false" outlineLevel="0" collapsed="false">
      <c r="A2286" s="0" t="n">
        <v>40441</v>
      </c>
      <c r="B2286" s="0" t="s">
        <v>3050</v>
      </c>
      <c r="C2286" s="0" t="s">
        <v>918</v>
      </c>
      <c r="D2286" s="0" t="s">
        <v>756</v>
      </c>
      <c r="E2286" s="0" t="n">
        <v>487.11</v>
      </c>
    </row>
    <row r="2287" customFormat="false" ht="15" hidden="false" customHeight="false" outlineLevel="0" collapsed="false">
      <c r="A2287" s="0" t="n">
        <v>40449</v>
      </c>
      <c r="B2287" s="0" t="s">
        <v>3051</v>
      </c>
      <c r="C2287" s="0" t="s">
        <v>918</v>
      </c>
      <c r="D2287" s="0" t="s">
        <v>756</v>
      </c>
      <c r="E2287" s="0" t="n">
        <v>409.5</v>
      </c>
    </row>
    <row r="2288" customFormat="false" ht="15" hidden="false" customHeight="false" outlineLevel="0" collapsed="false">
      <c r="A2288" s="0" t="n">
        <v>34800</v>
      </c>
      <c r="B2288" s="0" t="s">
        <v>3052</v>
      </c>
      <c r="C2288" s="0" t="s">
        <v>918</v>
      </c>
      <c r="D2288" s="0" t="s">
        <v>756</v>
      </c>
      <c r="E2288" s="0" t="n">
        <v>512.08</v>
      </c>
    </row>
    <row r="2289" customFormat="false" ht="15" hidden="false" customHeight="false" outlineLevel="0" collapsed="false">
      <c r="A2289" s="0" t="n">
        <v>11592</v>
      </c>
      <c r="B2289" s="0" t="s">
        <v>3053</v>
      </c>
      <c r="C2289" s="0" t="s">
        <v>755</v>
      </c>
      <c r="D2289" s="0" t="s">
        <v>756</v>
      </c>
      <c r="E2289" s="0" t="n">
        <v>732.49</v>
      </c>
    </row>
    <row r="2290" customFormat="false" ht="15" hidden="false" customHeight="false" outlineLevel="0" collapsed="false">
      <c r="A2290" s="0" t="n">
        <v>40438</v>
      </c>
      <c r="B2290" s="0" t="s">
        <v>3054</v>
      </c>
      <c r="C2290" s="0" t="s">
        <v>918</v>
      </c>
      <c r="D2290" s="0" t="s">
        <v>756</v>
      </c>
      <c r="E2290" s="0" t="n">
        <v>341.16</v>
      </c>
    </row>
    <row r="2291" customFormat="false" ht="15" hidden="false" customHeight="false" outlineLevel="0" collapsed="false">
      <c r="A2291" s="0" t="n">
        <v>40436</v>
      </c>
      <c r="B2291" s="0" t="s">
        <v>3055</v>
      </c>
      <c r="C2291" s="0" t="s">
        <v>918</v>
      </c>
      <c r="D2291" s="0" t="s">
        <v>756</v>
      </c>
      <c r="E2291" s="0" t="n">
        <v>425.39</v>
      </c>
    </row>
    <row r="2292" customFormat="false" ht="15" hidden="false" customHeight="false" outlineLevel="0" collapsed="false">
      <c r="A2292" s="0" t="n">
        <v>4315</v>
      </c>
      <c r="B2292" s="0" t="s">
        <v>3056</v>
      </c>
      <c r="C2292" s="0" t="s">
        <v>755</v>
      </c>
      <c r="D2292" s="0" t="s">
        <v>756</v>
      </c>
      <c r="E2292" s="0" t="n">
        <v>2.56</v>
      </c>
    </row>
    <row r="2293" customFormat="false" ht="15" hidden="false" customHeight="false" outlineLevel="0" collapsed="false">
      <c r="A2293" s="0" t="n">
        <v>402</v>
      </c>
      <c r="B2293" s="0" t="s">
        <v>3057</v>
      </c>
      <c r="C2293" s="0" t="s">
        <v>755</v>
      </c>
      <c r="D2293" s="0" t="s">
        <v>756</v>
      </c>
      <c r="E2293" s="0" t="n">
        <v>16.95</v>
      </c>
    </row>
    <row r="2294" customFormat="false" ht="15" hidden="false" customHeight="false" outlineLevel="0" collapsed="false">
      <c r="A2294" s="0" t="n">
        <v>4226</v>
      </c>
      <c r="B2294" s="0" t="s">
        <v>3058</v>
      </c>
      <c r="C2294" s="0" t="s">
        <v>806</v>
      </c>
      <c r="D2294" s="0" t="s">
        <v>763</v>
      </c>
      <c r="E2294" s="0" t="n">
        <v>9.18</v>
      </c>
    </row>
    <row r="2295" customFormat="false" ht="15" hidden="false" customHeight="false" outlineLevel="0" collapsed="false">
      <c r="A2295" s="0" t="n">
        <v>4222</v>
      </c>
      <c r="B2295" s="0" t="s">
        <v>3059</v>
      </c>
      <c r="C2295" s="0" t="s">
        <v>808</v>
      </c>
      <c r="D2295" s="0" t="s">
        <v>763</v>
      </c>
      <c r="E2295" s="0" t="n">
        <v>5.79</v>
      </c>
    </row>
    <row r="2296" customFormat="false" ht="15" hidden="false" customHeight="false" outlineLevel="0" collapsed="false">
      <c r="A2296" s="0" t="n">
        <v>34804</v>
      </c>
      <c r="B2296" s="0" t="s">
        <v>3060</v>
      </c>
      <c r="C2296" s="0" t="s">
        <v>1185</v>
      </c>
      <c r="D2296" s="0" t="s">
        <v>756</v>
      </c>
      <c r="E2296" s="0" t="n">
        <v>61.84</v>
      </c>
    </row>
    <row r="2297" customFormat="false" ht="15" hidden="false" customHeight="false" outlineLevel="0" collapsed="false">
      <c r="A2297" s="0" t="n">
        <v>4013</v>
      </c>
      <c r="B2297" s="0" t="s">
        <v>3061</v>
      </c>
      <c r="C2297" s="0" t="s">
        <v>1185</v>
      </c>
      <c r="D2297" s="0" t="s">
        <v>756</v>
      </c>
      <c r="E2297" s="0" t="n">
        <v>6.71</v>
      </c>
    </row>
    <row r="2298" customFormat="false" ht="15" hidden="false" customHeight="false" outlineLevel="0" collapsed="false">
      <c r="A2298" s="0" t="n">
        <v>4011</v>
      </c>
      <c r="B2298" s="0" t="s">
        <v>3062</v>
      </c>
      <c r="C2298" s="0" t="s">
        <v>1185</v>
      </c>
      <c r="D2298" s="0" t="s">
        <v>756</v>
      </c>
      <c r="E2298" s="0" t="n">
        <v>7.49</v>
      </c>
    </row>
    <row r="2299" customFormat="false" ht="15" hidden="false" customHeight="false" outlineLevel="0" collapsed="false">
      <c r="A2299" s="0" t="n">
        <v>4021</v>
      </c>
      <c r="B2299" s="0" t="s">
        <v>3063</v>
      </c>
      <c r="C2299" s="0" t="s">
        <v>1185</v>
      </c>
      <c r="D2299" s="0" t="s">
        <v>756</v>
      </c>
      <c r="E2299" s="0" t="n">
        <v>9.35</v>
      </c>
    </row>
    <row r="2300" customFormat="false" ht="15" hidden="false" customHeight="false" outlineLevel="0" collapsed="false">
      <c r="A2300" s="0" t="n">
        <v>4019</v>
      </c>
      <c r="B2300" s="0" t="s">
        <v>3064</v>
      </c>
      <c r="C2300" s="0" t="s">
        <v>1185</v>
      </c>
      <c r="D2300" s="0" t="s">
        <v>756</v>
      </c>
      <c r="E2300" s="0" t="n">
        <v>11.22</v>
      </c>
    </row>
    <row r="2301" customFormat="false" ht="15" hidden="false" customHeight="false" outlineLevel="0" collapsed="false">
      <c r="A2301" s="0" t="n">
        <v>4012</v>
      </c>
      <c r="B2301" s="0" t="s">
        <v>3065</v>
      </c>
      <c r="C2301" s="0" t="s">
        <v>1185</v>
      </c>
      <c r="D2301" s="0" t="s">
        <v>756</v>
      </c>
      <c r="E2301" s="0" t="n">
        <v>15.03</v>
      </c>
    </row>
    <row r="2302" customFormat="false" ht="15" hidden="false" customHeight="false" outlineLevel="0" collapsed="false">
      <c r="A2302" s="0" t="n">
        <v>4020</v>
      </c>
      <c r="B2302" s="0" t="s">
        <v>3066</v>
      </c>
      <c r="C2302" s="0" t="s">
        <v>1185</v>
      </c>
      <c r="D2302" s="0" t="s">
        <v>756</v>
      </c>
      <c r="E2302" s="0" t="n">
        <v>18.83</v>
      </c>
    </row>
    <row r="2303" customFormat="false" ht="15" hidden="false" customHeight="false" outlineLevel="0" collapsed="false">
      <c r="A2303" s="0" t="n">
        <v>4018</v>
      </c>
      <c r="B2303" s="0" t="s">
        <v>3067</v>
      </c>
      <c r="C2303" s="0" t="s">
        <v>1185</v>
      </c>
      <c r="D2303" s="0" t="s">
        <v>756</v>
      </c>
      <c r="E2303" s="0" t="n">
        <v>22.55</v>
      </c>
    </row>
    <row r="2304" customFormat="false" ht="15" hidden="false" customHeight="false" outlineLevel="0" collapsed="false">
      <c r="A2304" s="0" t="n">
        <v>36498</v>
      </c>
      <c r="B2304" s="0" t="s">
        <v>3068</v>
      </c>
      <c r="C2304" s="0" t="s">
        <v>755</v>
      </c>
      <c r="D2304" s="0" t="s">
        <v>758</v>
      </c>
      <c r="E2304" s="0" t="n">
        <v>7220.12</v>
      </c>
    </row>
    <row r="2305" customFormat="false" ht="15" hidden="false" customHeight="false" outlineLevel="0" collapsed="false">
      <c r="A2305" s="0" t="n">
        <v>12872</v>
      </c>
      <c r="B2305" s="0" t="s">
        <v>3069</v>
      </c>
      <c r="C2305" s="0" t="s">
        <v>920</v>
      </c>
      <c r="D2305" s="0" t="s">
        <v>756</v>
      </c>
      <c r="E2305" s="0" t="n">
        <v>16.04</v>
      </c>
    </row>
    <row r="2306" customFormat="false" ht="15" hidden="false" customHeight="false" outlineLevel="0" collapsed="false">
      <c r="A2306" s="0" t="n">
        <v>41075</v>
      </c>
      <c r="B2306" s="0" t="s">
        <v>3070</v>
      </c>
      <c r="C2306" s="0" t="s">
        <v>922</v>
      </c>
      <c r="D2306" s="0" t="s">
        <v>756</v>
      </c>
      <c r="E2306" s="0" t="n">
        <v>2832.87</v>
      </c>
    </row>
    <row r="2307" customFormat="false" ht="15" hidden="false" customHeight="false" outlineLevel="0" collapsed="false">
      <c r="A2307" s="0" t="n">
        <v>44324</v>
      </c>
      <c r="B2307" s="0" t="s">
        <v>3071</v>
      </c>
      <c r="C2307" s="0" t="s">
        <v>806</v>
      </c>
      <c r="D2307" s="0" t="s">
        <v>756</v>
      </c>
      <c r="E2307" s="0" t="n">
        <v>2.93</v>
      </c>
    </row>
    <row r="2308" customFormat="false" ht="15" hidden="false" customHeight="false" outlineLevel="0" collapsed="false">
      <c r="A2308" s="0" t="n">
        <v>3315</v>
      </c>
      <c r="B2308" s="0" t="s">
        <v>3072</v>
      </c>
      <c r="C2308" s="0" t="s">
        <v>806</v>
      </c>
      <c r="D2308" s="0" t="s">
        <v>756</v>
      </c>
      <c r="E2308" s="0" t="n">
        <v>0.85</v>
      </c>
    </row>
    <row r="2309" customFormat="false" ht="15" hidden="false" customHeight="false" outlineLevel="0" collapsed="false">
      <c r="A2309" s="0" t="n">
        <v>36870</v>
      </c>
      <c r="B2309" s="0" t="s">
        <v>3073</v>
      </c>
      <c r="C2309" s="0" t="s">
        <v>806</v>
      </c>
      <c r="D2309" s="0" t="s">
        <v>756</v>
      </c>
      <c r="E2309" s="0" t="n">
        <v>0.65</v>
      </c>
    </row>
    <row r="2310" customFormat="false" ht="15" hidden="false" customHeight="false" outlineLevel="0" collapsed="false">
      <c r="A2310" s="0" t="n">
        <v>5092</v>
      </c>
      <c r="B2310" s="0" t="s">
        <v>3074</v>
      </c>
      <c r="C2310" s="0" t="s">
        <v>1199</v>
      </c>
      <c r="D2310" s="0" t="s">
        <v>756</v>
      </c>
      <c r="E2310" s="0" t="n">
        <v>16.48</v>
      </c>
    </row>
    <row r="2311" customFormat="false" ht="15" hidden="false" customHeight="false" outlineLevel="0" collapsed="false">
      <c r="A2311" s="0" t="n">
        <v>11462</v>
      </c>
      <c r="B2311" s="0" t="s">
        <v>3075</v>
      </c>
      <c r="C2311" s="0" t="s">
        <v>1199</v>
      </c>
      <c r="D2311" s="0" t="s">
        <v>756</v>
      </c>
      <c r="E2311" s="0" t="n">
        <v>16.86</v>
      </c>
    </row>
    <row r="2312" customFormat="false" ht="15" hidden="false" customHeight="false" outlineLevel="0" collapsed="false">
      <c r="A2312" s="0" t="n">
        <v>36529</v>
      </c>
      <c r="B2312" s="0" t="s">
        <v>3076</v>
      </c>
      <c r="C2312" s="0" t="s">
        <v>755</v>
      </c>
      <c r="D2312" s="0" t="s">
        <v>758</v>
      </c>
      <c r="E2312" s="0" t="n">
        <v>80357.14</v>
      </c>
    </row>
    <row r="2313" customFormat="false" ht="15" hidden="false" customHeight="false" outlineLevel="0" collapsed="false">
      <c r="A2313" s="0" t="n">
        <v>3318</v>
      </c>
      <c r="B2313" s="0" t="s">
        <v>3077</v>
      </c>
      <c r="C2313" s="0" t="s">
        <v>755</v>
      </c>
      <c r="D2313" s="0" t="s">
        <v>758</v>
      </c>
      <c r="E2313" s="0" t="n">
        <v>63000</v>
      </c>
    </row>
    <row r="2314" customFormat="false" ht="15" hidden="false" customHeight="false" outlineLevel="0" collapsed="false">
      <c r="A2314" s="0" t="n">
        <v>3324</v>
      </c>
      <c r="B2314" s="0" t="s">
        <v>3078</v>
      </c>
      <c r="C2314" s="0" t="s">
        <v>1185</v>
      </c>
      <c r="D2314" s="0" t="s">
        <v>758</v>
      </c>
      <c r="E2314" s="0" t="n">
        <v>9.85</v>
      </c>
    </row>
    <row r="2315" customFormat="false" ht="15" hidden="false" customHeight="false" outlineLevel="0" collapsed="false">
      <c r="A2315" s="0" t="n">
        <v>3322</v>
      </c>
      <c r="B2315" s="0" t="s">
        <v>3079</v>
      </c>
      <c r="C2315" s="0" t="s">
        <v>1185</v>
      </c>
      <c r="D2315" s="0" t="s">
        <v>758</v>
      </c>
      <c r="E2315" s="0" t="n">
        <v>13.8</v>
      </c>
    </row>
    <row r="2316" customFormat="false" ht="15" hidden="false" customHeight="false" outlineLevel="0" collapsed="false">
      <c r="A2316" s="0" t="n">
        <v>5076</v>
      </c>
      <c r="B2316" s="0" t="s">
        <v>3080</v>
      </c>
      <c r="C2316" s="0" t="s">
        <v>806</v>
      </c>
      <c r="D2316" s="0" t="s">
        <v>756</v>
      </c>
      <c r="E2316" s="0" t="n">
        <v>24.61</v>
      </c>
    </row>
    <row r="2317" customFormat="false" ht="15" hidden="false" customHeight="false" outlineLevel="0" collapsed="false">
      <c r="A2317" s="0" t="n">
        <v>5077</v>
      </c>
      <c r="B2317" s="0" t="s">
        <v>3081</v>
      </c>
      <c r="C2317" s="0" t="s">
        <v>806</v>
      </c>
      <c r="D2317" s="0" t="s">
        <v>756</v>
      </c>
      <c r="E2317" s="0" t="n">
        <v>27.2</v>
      </c>
    </row>
    <row r="2318" customFormat="false" ht="15" hidden="false" customHeight="false" outlineLevel="0" collapsed="false">
      <c r="A2318" s="0" t="n">
        <v>11837</v>
      </c>
      <c r="B2318" s="0" t="s">
        <v>3082</v>
      </c>
      <c r="C2318" s="0" t="s">
        <v>755</v>
      </c>
      <c r="D2318" s="0" t="s">
        <v>756</v>
      </c>
      <c r="E2318" s="0" t="n">
        <v>72.17</v>
      </c>
    </row>
    <row r="2319" customFormat="false" ht="15" hidden="false" customHeight="false" outlineLevel="0" collapsed="false">
      <c r="A2319" s="0" t="n">
        <v>38055</v>
      </c>
      <c r="B2319" s="0" t="s">
        <v>3083</v>
      </c>
      <c r="C2319" s="0" t="s">
        <v>755</v>
      </c>
      <c r="D2319" s="0" t="s">
        <v>756</v>
      </c>
      <c r="E2319" s="0" t="n">
        <v>6.55</v>
      </c>
    </row>
    <row r="2320" customFormat="false" ht="15" hidden="false" customHeight="false" outlineLevel="0" collapsed="false">
      <c r="A2320" s="0" t="n">
        <v>415</v>
      </c>
      <c r="B2320" s="0" t="s">
        <v>3084</v>
      </c>
      <c r="C2320" s="0" t="s">
        <v>755</v>
      </c>
      <c r="D2320" s="0" t="s">
        <v>756</v>
      </c>
      <c r="E2320" s="0" t="n">
        <v>29.59</v>
      </c>
    </row>
    <row r="2321" customFormat="false" ht="15" hidden="false" customHeight="false" outlineLevel="0" collapsed="false">
      <c r="A2321" s="0" t="n">
        <v>416</v>
      </c>
      <c r="B2321" s="0" t="s">
        <v>3085</v>
      </c>
      <c r="C2321" s="0" t="s">
        <v>755</v>
      </c>
      <c r="D2321" s="0" t="s">
        <v>756</v>
      </c>
      <c r="E2321" s="0" t="n">
        <v>10.83</v>
      </c>
    </row>
    <row r="2322" customFormat="false" ht="15" hidden="false" customHeight="false" outlineLevel="0" collapsed="false">
      <c r="A2322" s="0" t="n">
        <v>425</v>
      </c>
      <c r="B2322" s="0" t="s">
        <v>3086</v>
      </c>
      <c r="C2322" s="0" t="s">
        <v>755</v>
      </c>
      <c r="D2322" s="0" t="s">
        <v>756</v>
      </c>
      <c r="E2322" s="0" t="n">
        <v>6.71</v>
      </c>
    </row>
    <row r="2323" customFormat="false" ht="15" hidden="false" customHeight="false" outlineLevel="0" collapsed="false">
      <c r="A2323" s="0" t="n">
        <v>426</v>
      </c>
      <c r="B2323" s="0" t="s">
        <v>3087</v>
      </c>
      <c r="C2323" s="0" t="s">
        <v>755</v>
      </c>
      <c r="D2323" s="0" t="s">
        <v>756</v>
      </c>
      <c r="E2323" s="0" t="n">
        <v>36.99</v>
      </c>
    </row>
    <row r="2324" customFormat="false" ht="15" hidden="false" customHeight="false" outlineLevel="0" collapsed="false">
      <c r="A2324" s="0" t="n">
        <v>38056</v>
      </c>
      <c r="B2324" s="0" t="s">
        <v>3088</v>
      </c>
      <c r="C2324" s="0" t="s">
        <v>755</v>
      </c>
      <c r="D2324" s="0" t="s">
        <v>756</v>
      </c>
      <c r="E2324" s="0" t="n">
        <v>36.12</v>
      </c>
    </row>
    <row r="2325" customFormat="false" ht="15" hidden="false" customHeight="false" outlineLevel="0" collapsed="false">
      <c r="A2325" s="0" t="n">
        <v>1564</v>
      </c>
      <c r="B2325" s="0" t="s">
        <v>3089</v>
      </c>
      <c r="C2325" s="0" t="s">
        <v>755</v>
      </c>
      <c r="D2325" s="0" t="s">
        <v>756</v>
      </c>
      <c r="E2325" s="0" t="n">
        <v>13.78</v>
      </c>
    </row>
    <row r="2326" customFormat="false" ht="15" hidden="false" customHeight="false" outlineLevel="0" collapsed="false">
      <c r="A2326" s="0" t="n">
        <v>11032</v>
      </c>
      <c r="B2326" s="0" t="s">
        <v>3090</v>
      </c>
      <c r="C2326" s="0" t="s">
        <v>755</v>
      </c>
      <c r="D2326" s="0" t="s">
        <v>756</v>
      </c>
      <c r="E2326" s="0" t="n">
        <v>14.45</v>
      </c>
    </row>
    <row r="2327" customFormat="false" ht="15" hidden="false" customHeight="false" outlineLevel="0" collapsed="false">
      <c r="A2327" s="0" t="n">
        <v>36786</v>
      </c>
      <c r="B2327" s="0" t="s">
        <v>3091</v>
      </c>
      <c r="C2327" s="0" t="s">
        <v>3092</v>
      </c>
      <c r="D2327" s="0" t="s">
        <v>758</v>
      </c>
      <c r="E2327" s="0" t="n">
        <v>167.91</v>
      </c>
    </row>
    <row r="2328" customFormat="false" ht="15" hidden="false" customHeight="false" outlineLevel="0" collapsed="false">
      <c r="A2328" s="0" t="n">
        <v>36785</v>
      </c>
      <c r="B2328" s="0" t="s">
        <v>3093</v>
      </c>
      <c r="C2328" s="0" t="s">
        <v>3092</v>
      </c>
      <c r="D2328" s="0" t="s">
        <v>758</v>
      </c>
      <c r="E2328" s="0" t="n">
        <v>145.9</v>
      </c>
    </row>
    <row r="2329" customFormat="false" ht="15" hidden="false" customHeight="false" outlineLevel="0" collapsed="false">
      <c r="A2329" s="0" t="n">
        <v>36782</v>
      </c>
      <c r="B2329" s="0" t="s">
        <v>3094</v>
      </c>
      <c r="C2329" s="0" t="s">
        <v>3092</v>
      </c>
      <c r="D2329" s="0" t="s">
        <v>758</v>
      </c>
      <c r="E2329" s="0" t="n">
        <v>174.16</v>
      </c>
    </row>
    <row r="2330" customFormat="false" ht="15" hidden="false" customHeight="false" outlineLevel="0" collapsed="false">
      <c r="A2330" s="0" t="n">
        <v>44481</v>
      </c>
      <c r="B2330" s="0" t="s">
        <v>3095</v>
      </c>
      <c r="C2330" s="0" t="s">
        <v>3092</v>
      </c>
      <c r="D2330" s="0" t="s">
        <v>758</v>
      </c>
      <c r="E2330" s="0" t="n">
        <v>196.18</v>
      </c>
    </row>
    <row r="2331" customFormat="false" ht="15" hidden="false" customHeight="false" outlineLevel="0" collapsed="false">
      <c r="A2331" s="0" t="n">
        <v>4824</v>
      </c>
      <c r="B2331" s="0" t="s">
        <v>3096</v>
      </c>
      <c r="C2331" s="0" t="s">
        <v>806</v>
      </c>
      <c r="D2331" s="0" t="s">
        <v>756</v>
      </c>
      <c r="E2331" s="0" t="n">
        <v>0.63</v>
      </c>
    </row>
    <row r="2332" customFormat="false" ht="15" hidden="false" customHeight="false" outlineLevel="0" collapsed="false">
      <c r="A2332" s="0" t="n">
        <v>11795</v>
      </c>
      <c r="B2332" s="0" t="s">
        <v>3097</v>
      </c>
      <c r="C2332" s="0" t="s">
        <v>1185</v>
      </c>
      <c r="D2332" s="0" t="s">
        <v>756</v>
      </c>
      <c r="E2332" s="0" t="n">
        <v>597.73</v>
      </c>
    </row>
    <row r="2333" customFormat="false" ht="15" hidden="false" customHeight="false" outlineLevel="0" collapsed="false">
      <c r="A2333" s="0" t="n">
        <v>134</v>
      </c>
      <c r="B2333" s="0" t="s">
        <v>3098</v>
      </c>
      <c r="C2333" s="0" t="s">
        <v>806</v>
      </c>
      <c r="D2333" s="0" t="s">
        <v>756</v>
      </c>
      <c r="E2333" s="0" t="n">
        <v>1.68</v>
      </c>
    </row>
    <row r="2334" customFormat="false" ht="15" hidden="false" customHeight="false" outlineLevel="0" collapsed="false">
      <c r="A2334" s="0" t="n">
        <v>4229</v>
      </c>
      <c r="B2334" s="0" t="s">
        <v>3099</v>
      </c>
      <c r="C2334" s="0" t="s">
        <v>806</v>
      </c>
      <c r="D2334" s="0" t="s">
        <v>756</v>
      </c>
      <c r="E2334" s="0" t="n">
        <v>39.05</v>
      </c>
    </row>
    <row r="2335" customFormat="false" ht="15" hidden="false" customHeight="false" outlineLevel="0" collapsed="false">
      <c r="A2335" s="0" t="n">
        <v>11731</v>
      </c>
      <c r="B2335" s="0" t="s">
        <v>3100</v>
      </c>
      <c r="C2335" s="0" t="s">
        <v>755</v>
      </c>
      <c r="D2335" s="0" t="s">
        <v>756</v>
      </c>
      <c r="E2335" s="0" t="n">
        <v>9.11</v>
      </c>
    </row>
    <row r="2336" customFormat="false" ht="15" hidden="false" customHeight="false" outlineLevel="0" collapsed="false">
      <c r="A2336" s="0" t="n">
        <v>11732</v>
      </c>
      <c r="B2336" s="0" t="s">
        <v>3101</v>
      </c>
      <c r="C2336" s="0" t="s">
        <v>755</v>
      </c>
      <c r="D2336" s="0" t="s">
        <v>756</v>
      </c>
      <c r="E2336" s="0" t="n">
        <v>23.88</v>
      </c>
    </row>
    <row r="2337" customFormat="false" ht="15" hidden="false" customHeight="false" outlineLevel="0" collapsed="false">
      <c r="A2337" s="0" t="n">
        <v>11244</v>
      </c>
      <c r="B2337" s="0" t="s">
        <v>3102</v>
      </c>
      <c r="C2337" s="0" t="s">
        <v>755</v>
      </c>
      <c r="D2337" s="0" t="s">
        <v>758</v>
      </c>
      <c r="E2337" s="0" t="n">
        <v>287.68</v>
      </c>
    </row>
    <row r="2338" customFormat="false" ht="15" hidden="false" customHeight="false" outlineLevel="0" collapsed="false">
      <c r="A2338" s="0" t="n">
        <v>11245</v>
      </c>
      <c r="B2338" s="0" t="s">
        <v>3103</v>
      </c>
      <c r="C2338" s="0" t="s">
        <v>755</v>
      </c>
      <c r="D2338" s="0" t="s">
        <v>758</v>
      </c>
      <c r="E2338" s="0" t="n">
        <v>397.9</v>
      </c>
    </row>
    <row r="2339" customFormat="false" ht="15" hidden="false" customHeight="false" outlineLevel="0" collapsed="false">
      <c r="A2339" s="0" t="n">
        <v>11235</v>
      </c>
      <c r="B2339" s="0" t="s">
        <v>3104</v>
      </c>
      <c r="C2339" s="0" t="s">
        <v>755</v>
      </c>
      <c r="D2339" s="0" t="s">
        <v>758</v>
      </c>
      <c r="E2339" s="0" t="n">
        <v>219.53</v>
      </c>
    </row>
    <row r="2340" customFormat="false" ht="15" hidden="false" customHeight="false" outlineLevel="0" collapsed="false">
      <c r="A2340" s="0" t="n">
        <v>11236</v>
      </c>
      <c r="B2340" s="0" t="s">
        <v>3105</v>
      </c>
      <c r="C2340" s="0" t="s">
        <v>755</v>
      </c>
      <c r="D2340" s="0" t="s">
        <v>758</v>
      </c>
      <c r="E2340" s="0" t="n">
        <v>278.99</v>
      </c>
    </row>
    <row r="2341" customFormat="false" ht="15" hidden="false" customHeight="false" outlineLevel="0" collapsed="false">
      <c r="A2341" s="0" t="n">
        <v>36494</v>
      </c>
      <c r="B2341" s="0" t="s">
        <v>3106</v>
      </c>
      <c r="C2341" s="0" t="s">
        <v>755</v>
      </c>
      <c r="D2341" s="0" t="s">
        <v>758</v>
      </c>
      <c r="E2341" s="0" t="n">
        <v>704432.18</v>
      </c>
    </row>
    <row r="2342" customFormat="false" ht="15" hidden="false" customHeight="false" outlineLevel="0" collapsed="false">
      <c r="A2342" s="0" t="n">
        <v>36493</v>
      </c>
      <c r="B2342" s="0" t="s">
        <v>3107</v>
      </c>
      <c r="C2342" s="0" t="s">
        <v>755</v>
      </c>
      <c r="D2342" s="0" t="s">
        <v>758</v>
      </c>
      <c r="E2342" s="0" t="n">
        <v>798093.05</v>
      </c>
    </row>
    <row r="2343" customFormat="false" ht="15" hidden="false" customHeight="false" outlineLevel="0" collapsed="false">
      <c r="A2343" s="0" t="n">
        <v>36492</v>
      </c>
      <c r="B2343" s="0" t="s">
        <v>3108</v>
      </c>
      <c r="C2343" s="0" t="s">
        <v>755</v>
      </c>
      <c r="D2343" s="0" t="s">
        <v>758</v>
      </c>
      <c r="E2343" s="0" t="n">
        <v>1482554.21</v>
      </c>
    </row>
    <row r="2344" customFormat="false" ht="15" hidden="false" customHeight="false" outlineLevel="0" collapsed="false">
      <c r="A2344" s="0" t="n">
        <v>13333</v>
      </c>
      <c r="B2344" s="0" t="s">
        <v>3109</v>
      </c>
      <c r="C2344" s="0" t="s">
        <v>755</v>
      </c>
      <c r="D2344" s="0" t="s">
        <v>758</v>
      </c>
      <c r="E2344" s="0" t="n">
        <v>199941.72</v>
      </c>
    </row>
    <row r="2345" customFormat="false" ht="15" hidden="false" customHeight="false" outlineLevel="0" collapsed="false">
      <c r="A2345" s="0" t="n">
        <v>13533</v>
      </c>
      <c r="B2345" s="0" t="s">
        <v>3110</v>
      </c>
      <c r="C2345" s="0" t="s">
        <v>755</v>
      </c>
      <c r="D2345" s="0" t="s">
        <v>758</v>
      </c>
      <c r="E2345" s="0" t="n">
        <v>178725.68</v>
      </c>
    </row>
    <row r="2346" customFormat="false" ht="15" hidden="false" customHeight="false" outlineLevel="0" collapsed="false">
      <c r="A2346" s="0" t="n">
        <v>36499</v>
      </c>
      <c r="B2346" s="0" t="s">
        <v>3111</v>
      </c>
      <c r="C2346" s="0" t="s">
        <v>755</v>
      </c>
      <c r="D2346" s="0" t="s">
        <v>758</v>
      </c>
      <c r="E2346" s="0" t="n">
        <v>3898.86</v>
      </c>
    </row>
    <row r="2347" customFormat="false" ht="15" hidden="false" customHeight="false" outlineLevel="0" collapsed="false">
      <c r="A2347" s="0" t="n">
        <v>39585</v>
      </c>
      <c r="B2347" s="0" t="s">
        <v>3112</v>
      </c>
      <c r="C2347" s="0" t="s">
        <v>755</v>
      </c>
      <c r="D2347" s="0" t="s">
        <v>758</v>
      </c>
      <c r="E2347" s="0" t="n">
        <v>129102.36</v>
      </c>
    </row>
    <row r="2348" customFormat="false" ht="15" hidden="false" customHeight="false" outlineLevel="0" collapsed="false">
      <c r="A2348" s="0" t="n">
        <v>39586</v>
      </c>
      <c r="B2348" s="0" t="s">
        <v>3113</v>
      </c>
      <c r="C2348" s="0" t="s">
        <v>755</v>
      </c>
      <c r="D2348" s="0" t="s">
        <v>758</v>
      </c>
      <c r="E2348" s="0" t="n">
        <v>151428.32</v>
      </c>
    </row>
    <row r="2349" customFormat="false" ht="15" hidden="false" customHeight="false" outlineLevel="0" collapsed="false">
      <c r="A2349" s="0" t="n">
        <v>39587</v>
      </c>
      <c r="B2349" s="0" t="s">
        <v>3114</v>
      </c>
      <c r="C2349" s="0" t="s">
        <v>755</v>
      </c>
      <c r="D2349" s="0" t="s">
        <v>758</v>
      </c>
      <c r="E2349" s="0" t="n">
        <v>184431.94</v>
      </c>
    </row>
    <row r="2350" customFormat="false" ht="15" hidden="false" customHeight="false" outlineLevel="0" collapsed="false">
      <c r="A2350" s="0" t="n">
        <v>39588</v>
      </c>
      <c r="B2350" s="0" t="s">
        <v>3115</v>
      </c>
      <c r="C2350" s="0" t="s">
        <v>755</v>
      </c>
      <c r="D2350" s="0" t="s">
        <v>758</v>
      </c>
      <c r="E2350" s="0" t="n">
        <v>213552.77</v>
      </c>
    </row>
    <row r="2351" customFormat="false" ht="15" hidden="false" customHeight="false" outlineLevel="0" collapsed="false">
      <c r="A2351" s="0" t="n">
        <v>39584</v>
      </c>
      <c r="B2351" s="0" t="s">
        <v>3116</v>
      </c>
      <c r="C2351" s="0" t="s">
        <v>755</v>
      </c>
      <c r="D2351" s="0" t="s">
        <v>758</v>
      </c>
      <c r="E2351" s="0" t="n">
        <v>114969.05</v>
      </c>
    </row>
    <row r="2352" customFormat="false" ht="15" hidden="false" customHeight="false" outlineLevel="0" collapsed="false">
      <c r="A2352" s="0" t="n">
        <v>39590</v>
      </c>
      <c r="B2352" s="0" t="s">
        <v>3117</v>
      </c>
      <c r="C2352" s="0" t="s">
        <v>755</v>
      </c>
      <c r="D2352" s="0" t="s">
        <v>758</v>
      </c>
      <c r="E2352" s="0" t="n">
        <v>112212.28</v>
      </c>
    </row>
    <row r="2353" customFormat="false" ht="15" hidden="false" customHeight="false" outlineLevel="0" collapsed="false">
      <c r="A2353" s="0" t="n">
        <v>39592</v>
      </c>
      <c r="B2353" s="0" t="s">
        <v>3118</v>
      </c>
      <c r="C2353" s="0" t="s">
        <v>755</v>
      </c>
      <c r="D2353" s="0" t="s">
        <v>758</v>
      </c>
      <c r="E2353" s="0" t="n">
        <v>161251.75</v>
      </c>
    </row>
    <row r="2354" customFormat="false" ht="15" hidden="false" customHeight="false" outlineLevel="0" collapsed="false">
      <c r="A2354" s="0" t="n">
        <v>39593</v>
      </c>
      <c r="B2354" s="0" t="s">
        <v>3119</v>
      </c>
      <c r="C2354" s="0" t="s">
        <v>755</v>
      </c>
      <c r="D2354" s="0" t="s">
        <v>758</v>
      </c>
      <c r="E2354" s="0" t="n">
        <v>184431.94</v>
      </c>
    </row>
    <row r="2355" customFormat="false" ht="15" hidden="false" customHeight="false" outlineLevel="0" collapsed="false">
      <c r="A2355" s="0" t="n">
        <v>14254</v>
      </c>
      <c r="B2355" s="0" t="s">
        <v>3120</v>
      </c>
      <c r="C2355" s="0" t="s">
        <v>755</v>
      </c>
      <c r="D2355" s="0" t="s">
        <v>758</v>
      </c>
      <c r="E2355" s="0" t="n">
        <v>104835</v>
      </c>
    </row>
    <row r="2356" customFormat="false" ht="15" hidden="false" customHeight="false" outlineLevel="0" collapsed="false">
      <c r="A2356" s="0" t="n">
        <v>44494</v>
      </c>
      <c r="B2356" s="0" t="s">
        <v>3121</v>
      </c>
      <c r="C2356" s="0" t="s">
        <v>755</v>
      </c>
      <c r="D2356" s="0" t="s">
        <v>758</v>
      </c>
      <c r="E2356" s="0" t="n">
        <v>87545.59</v>
      </c>
    </row>
    <row r="2357" customFormat="false" ht="15" hidden="false" customHeight="false" outlineLevel="0" collapsed="false">
      <c r="A2357" s="0" t="n">
        <v>25019</v>
      </c>
      <c r="B2357" s="0" t="s">
        <v>3122</v>
      </c>
      <c r="C2357" s="0" t="s">
        <v>755</v>
      </c>
      <c r="D2357" s="0" t="s">
        <v>758</v>
      </c>
      <c r="E2357" s="0" t="n">
        <v>150062.92</v>
      </c>
    </row>
    <row r="2358" customFormat="false" ht="15" hidden="false" customHeight="false" outlineLevel="0" collapsed="false">
      <c r="A2358" s="0" t="n">
        <v>36501</v>
      </c>
      <c r="B2358" s="0" t="s">
        <v>3123</v>
      </c>
      <c r="C2358" s="0" t="s">
        <v>755</v>
      </c>
      <c r="D2358" s="0" t="s">
        <v>758</v>
      </c>
      <c r="E2358" s="0" t="n">
        <v>133607.72</v>
      </c>
    </row>
    <row r="2359" customFormat="false" ht="15" hidden="false" customHeight="false" outlineLevel="0" collapsed="false">
      <c r="A2359" s="0" t="n">
        <v>44493</v>
      </c>
      <c r="B2359" s="0" t="s">
        <v>3124</v>
      </c>
      <c r="C2359" s="0" t="s">
        <v>755</v>
      </c>
      <c r="D2359" s="0" t="s">
        <v>758</v>
      </c>
      <c r="E2359" s="0" t="n">
        <v>160622.07</v>
      </c>
    </row>
    <row r="2360" customFormat="false" ht="15" hidden="false" customHeight="false" outlineLevel="0" collapsed="false">
      <c r="A2360" s="0" t="n">
        <v>36500</v>
      </c>
      <c r="B2360" s="0" t="s">
        <v>3125</v>
      </c>
      <c r="C2360" s="0" t="s">
        <v>755</v>
      </c>
      <c r="D2360" s="0" t="s">
        <v>758</v>
      </c>
      <c r="E2360" s="0" t="n">
        <v>94416.92</v>
      </c>
    </row>
    <row r="2361" customFormat="false" ht="15" hidden="false" customHeight="false" outlineLevel="0" collapsed="false">
      <c r="A2361" s="0" t="n">
        <v>20017</v>
      </c>
      <c r="B2361" s="0" t="s">
        <v>3126</v>
      </c>
      <c r="C2361" s="0" t="s">
        <v>802</v>
      </c>
      <c r="D2361" s="0" t="s">
        <v>756</v>
      </c>
      <c r="E2361" s="0" t="n">
        <v>5.27</v>
      </c>
    </row>
    <row r="2362" customFormat="false" ht="15" hidden="false" customHeight="false" outlineLevel="0" collapsed="false">
      <c r="A2362" s="0" t="n">
        <v>20007</v>
      </c>
      <c r="B2362" s="0" t="s">
        <v>3127</v>
      </c>
      <c r="C2362" s="0" t="s">
        <v>802</v>
      </c>
      <c r="D2362" s="0" t="s">
        <v>756</v>
      </c>
      <c r="E2362" s="0" t="n">
        <v>3.14</v>
      </c>
    </row>
    <row r="2363" customFormat="false" ht="15" hidden="false" customHeight="false" outlineLevel="0" collapsed="false">
      <c r="A2363" s="0" t="n">
        <v>39831</v>
      </c>
      <c r="B2363" s="0" t="s">
        <v>3128</v>
      </c>
      <c r="C2363" s="0" t="s">
        <v>1234</v>
      </c>
      <c r="D2363" s="0" t="s">
        <v>758</v>
      </c>
      <c r="E2363" s="0" t="n">
        <v>265.83</v>
      </c>
    </row>
    <row r="2364" customFormat="false" ht="15" hidden="false" customHeight="false" outlineLevel="0" collapsed="false">
      <c r="A2364" s="0" t="n">
        <v>36888</v>
      </c>
      <c r="B2364" s="0" t="s">
        <v>3129</v>
      </c>
      <c r="C2364" s="0" t="s">
        <v>802</v>
      </c>
      <c r="D2364" s="0" t="s">
        <v>758</v>
      </c>
      <c r="E2364" s="0" t="n">
        <v>28.22</v>
      </c>
    </row>
    <row r="2365" customFormat="false" ht="15" hidden="false" customHeight="false" outlineLevel="0" collapsed="false">
      <c r="A2365" s="0" t="n">
        <v>39836</v>
      </c>
      <c r="B2365" s="0" t="s">
        <v>3130</v>
      </c>
      <c r="C2365" s="0" t="s">
        <v>1234</v>
      </c>
      <c r="D2365" s="0" t="s">
        <v>758</v>
      </c>
      <c r="E2365" s="0" t="n">
        <v>233.58</v>
      </c>
    </row>
    <row r="2366" customFormat="false" ht="15" hidden="false" customHeight="false" outlineLevel="0" collapsed="false">
      <c r="A2366" s="0" t="n">
        <v>39830</v>
      </c>
      <c r="B2366" s="0" t="s">
        <v>3131</v>
      </c>
      <c r="C2366" s="0" t="s">
        <v>1234</v>
      </c>
      <c r="D2366" s="0" t="s">
        <v>758</v>
      </c>
      <c r="E2366" s="0" t="n">
        <v>266.39</v>
      </c>
    </row>
    <row r="2367" customFormat="false" ht="15" hidden="false" customHeight="false" outlineLevel="0" collapsed="false">
      <c r="A2367" s="0" t="n">
        <v>40527</v>
      </c>
      <c r="B2367" s="0" t="s">
        <v>3132</v>
      </c>
      <c r="C2367" s="0" t="s">
        <v>755</v>
      </c>
      <c r="D2367" s="0" t="s">
        <v>756</v>
      </c>
      <c r="E2367" s="0" t="n">
        <v>2545.34</v>
      </c>
    </row>
    <row r="2368" customFormat="false" ht="15" hidden="false" customHeight="false" outlineLevel="0" collapsed="false">
      <c r="A2368" s="0" t="n">
        <v>36497</v>
      </c>
      <c r="B2368" s="0" t="s">
        <v>3133</v>
      </c>
      <c r="C2368" s="0" t="s">
        <v>755</v>
      </c>
      <c r="D2368" s="0" t="s">
        <v>756</v>
      </c>
      <c r="E2368" s="0" t="n">
        <v>2905.78</v>
      </c>
    </row>
    <row r="2369" customFormat="false" ht="15" hidden="false" customHeight="false" outlineLevel="0" collapsed="false">
      <c r="A2369" s="0" t="n">
        <v>36487</v>
      </c>
      <c r="B2369" s="0" t="s">
        <v>3134</v>
      </c>
      <c r="C2369" s="0" t="s">
        <v>755</v>
      </c>
      <c r="D2369" s="0" t="s">
        <v>756</v>
      </c>
      <c r="E2369" s="0" t="n">
        <v>5059.4</v>
      </c>
    </row>
    <row r="2370" customFormat="false" ht="15" hidden="false" customHeight="false" outlineLevel="0" collapsed="false">
      <c r="A2370" s="0" t="n">
        <v>44475</v>
      </c>
      <c r="B2370" s="0" t="s">
        <v>3135</v>
      </c>
      <c r="C2370" s="0" t="s">
        <v>755</v>
      </c>
      <c r="D2370" s="0" t="s">
        <v>758</v>
      </c>
      <c r="E2370" s="0" t="n">
        <v>1231807.97</v>
      </c>
    </row>
    <row r="2371" customFormat="false" ht="15" hidden="false" customHeight="false" outlineLevel="0" collapsed="false">
      <c r="A2371" s="0" t="n">
        <v>44474</v>
      </c>
      <c r="B2371" s="0" t="s">
        <v>3136</v>
      </c>
      <c r="C2371" s="0" t="s">
        <v>755</v>
      </c>
      <c r="D2371" s="0" t="s">
        <v>758</v>
      </c>
      <c r="E2371" s="0" t="n">
        <v>2368861.49</v>
      </c>
    </row>
    <row r="2372" customFormat="false" ht="15" hidden="false" customHeight="false" outlineLevel="0" collapsed="false">
      <c r="A2372" s="0" t="n">
        <v>44490</v>
      </c>
      <c r="B2372" s="0" t="s">
        <v>3137</v>
      </c>
      <c r="C2372" s="0" t="s">
        <v>755</v>
      </c>
      <c r="D2372" s="0" t="s">
        <v>758</v>
      </c>
      <c r="E2372" s="0" t="n">
        <v>4027064.52</v>
      </c>
    </row>
    <row r="2373" customFormat="false" ht="15" hidden="false" customHeight="false" outlineLevel="0" collapsed="false">
      <c r="A2373" s="0" t="n">
        <v>37776</v>
      </c>
      <c r="B2373" s="0" t="s">
        <v>3138</v>
      </c>
      <c r="C2373" s="0" t="s">
        <v>755</v>
      </c>
      <c r="D2373" s="0" t="s">
        <v>758</v>
      </c>
      <c r="E2373" s="0" t="n">
        <v>246807.58</v>
      </c>
    </row>
    <row r="2374" customFormat="false" ht="15" hidden="false" customHeight="false" outlineLevel="0" collapsed="false">
      <c r="A2374" s="0" t="n">
        <v>37775</v>
      </c>
      <c r="B2374" s="0" t="s">
        <v>3139</v>
      </c>
      <c r="C2374" s="0" t="s">
        <v>755</v>
      </c>
      <c r="D2374" s="0" t="s">
        <v>758</v>
      </c>
      <c r="E2374" s="0" t="n">
        <v>388740.62</v>
      </c>
    </row>
    <row r="2375" customFormat="false" ht="15" hidden="false" customHeight="false" outlineLevel="0" collapsed="false">
      <c r="A2375" s="0" t="n">
        <v>36491</v>
      </c>
      <c r="B2375" s="0" t="s">
        <v>3140</v>
      </c>
      <c r="C2375" s="0" t="s">
        <v>755</v>
      </c>
      <c r="D2375" s="0" t="s">
        <v>758</v>
      </c>
      <c r="E2375" s="0" t="n">
        <v>1439621.87</v>
      </c>
    </row>
    <row r="2376" customFormat="false" ht="15" hidden="false" customHeight="false" outlineLevel="0" collapsed="false">
      <c r="A2376" s="0" t="n">
        <v>10712</v>
      </c>
      <c r="B2376" s="0" t="s">
        <v>3141</v>
      </c>
      <c r="C2376" s="0" t="s">
        <v>755</v>
      </c>
      <c r="D2376" s="0" t="s">
        <v>758</v>
      </c>
      <c r="E2376" s="0" t="n">
        <v>97185.15</v>
      </c>
    </row>
    <row r="2377" customFormat="false" ht="15" hidden="false" customHeight="false" outlineLevel="0" collapsed="false">
      <c r="A2377" s="0" t="n">
        <v>3363</v>
      </c>
      <c r="B2377" s="0" t="s">
        <v>3142</v>
      </c>
      <c r="C2377" s="0" t="s">
        <v>755</v>
      </c>
      <c r="D2377" s="0" t="s">
        <v>758</v>
      </c>
      <c r="E2377" s="0" t="n">
        <v>136700</v>
      </c>
    </row>
    <row r="2378" customFormat="false" ht="15" hidden="false" customHeight="false" outlineLevel="0" collapsed="false">
      <c r="A2378" s="0" t="n">
        <v>3365</v>
      </c>
      <c r="B2378" s="0" t="s">
        <v>3143</v>
      </c>
      <c r="C2378" s="0" t="s">
        <v>755</v>
      </c>
      <c r="D2378" s="0" t="s">
        <v>758</v>
      </c>
      <c r="E2378" s="0" t="n">
        <v>319536.25</v>
      </c>
    </row>
    <row r="2379" customFormat="false" ht="15" hidden="false" customHeight="false" outlineLevel="0" collapsed="false">
      <c r="A2379" s="0" t="n">
        <v>7569</v>
      </c>
      <c r="B2379" s="0" t="s">
        <v>3144</v>
      </c>
      <c r="C2379" s="0" t="s">
        <v>755</v>
      </c>
      <c r="D2379" s="0" t="s">
        <v>756</v>
      </c>
      <c r="E2379" s="0" t="n">
        <v>79.18</v>
      </c>
    </row>
    <row r="2380" customFormat="false" ht="15" hidden="false" customHeight="false" outlineLevel="0" collapsed="false">
      <c r="A2380" s="0" t="n">
        <v>34349</v>
      </c>
      <c r="B2380" s="0" t="s">
        <v>3145</v>
      </c>
      <c r="C2380" s="0" t="s">
        <v>755</v>
      </c>
      <c r="D2380" s="0" t="s">
        <v>756</v>
      </c>
      <c r="E2380" s="0" t="n">
        <v>35.13</v>
      </c>
    </row>
    <row r="2381" customFormat="false" ht="15" hidden="false" customHeight="false" outlineLevel="0" collapsed="false">
      <c r="A2381" s="0" t="n">
        <v>3378</v>
      </c>
      <c r="B2381" s="0" t="s">
        <v>3146</v>
      </c>
      <c r="C2381" s="0" t="s">
        <v>755</v>
      </c>
      <c r="D2381" s="0" t="s">
        <v>756</v>
      </c>
      <c r="E2381" s="0" t="n">
        <v>104.75</v>
      </c>
    </row>
    <row r="2382" customFormat="false" ht="15" hidden="false" customHeight="false" outlineLevel="0" collapsed="false">
      <c r="A2382" s="0" t="n">
        <v>3380</v>
      </c>
      <c r="B2382" s="0" t="s">
        <v>3147</v>
      </c>
      <c r="C2382" s="0" t="s">
        <v>755</v>
      </c>
      <c r="D2382" s="0" t="s">
        <v>763</v>
      </c>
      <c r="E2382" s="0" t="n">
        <v>73.33</v>
      </c>
    </row>
    <row r="2383" customFormat="false" ht="15" hidden="false" customHeight="false" outlineLevel="0" collapsed="false">
      <c r="A2383" s="0" t="n">
        <v>3379</v>
      </c>
      <c r="B2383" s="0" t="s">
        <v>3148</v>
      </c>
      <c r="C2383" s="0" t="s">
        <v>755</v>
      </c>
      <c r="D2383" s="0" t="s">
        <v>756</v>
      </c>
      <c r="E2383" s="0" t="n">
        <v>70.8</v>
      </c>
    </row>
    <row r="2384" customFormat="false" ht="15" hidden="false" customHeight="false" outlineLevel="0" collapsed="false">
      <c r="A2384" s="0" t="n">
        <v>11991</v>
      </c>
      <c r="B2384" s="0" t="s">
        <v>3149</v>
      </c>
      <c r="C2384" s="0" t="s">
        <v>755</v>
      </c>
      <c r="D2384" s="0" t="s">
        <v>756</v>
      </c>
      <c r="E2384" s="0" t="n">
        <v>82.2</v>
      </c>
    </row>
    <row r="2385" customFormat="false" ht="15" hidden="false" customHeight="false" outlineLevel="0" collapsed="false">
      <c r="A2385" s="0" t="n">
        <v>20062</v>
      </c>
      <c r="B2385" s="0" t="s">
        <v>3150</v>
      </c>
      <c r="C2385" s="0" t="s">
        <v>755</v>
      </c>
      <c r="D2385" s="0" t="s">
        <v>758</v>
      </c>
      <c r="E2385" s="0" t="n">
        <v>16.91</v>
      </c>
    </row>
    <row r="2386" customFormat="false" ht="15" hidden="false" customHeight="false" outlineLevel="0" collapsed="false">
      <c r="A2386" s="0" t="n">
        <v>11029</v>
      </c>
      <c r="B2386" s="0" t="s">
        <v>3151</v>
      </c>
      <c r="C2386" s="0" t="s">
        <v>2208</v>
      </c>
      <c r="D2386" s="0" t="s">
        <v>756</v>
      </c>
      <c r="E2386" s="0" t="n">
        <v>2.21</v>
      </c>
    </row>
    <row r="2387" customFormat="false" ht="15" hidden="false" customHeight="false" outlineLevel="0" collapsed="false">
      <c r="A2387" s="0" t="n">
        <v>4316</v>
      </c>
      <c r="B2387" s="0" t="s">
        <v>3152</v>
      </c>
      <c r="C2387" s="0" t="s">
        <v>755</v>
      </c>
      <c r="D2387" s="0" t="s">
        <v>756</v>
      </c>
      <c r="E2387" s="0" t="n">
        <v>2.24</v>
      </c>
    </row>
    <row r="2388" customFormat="false" ht="15" hidden="false" customHeight="false" outlineLevel="0" collapsed="false">
      <c r="A2388" s="0" t="n">
        <v>4313</v>
      </c>
      <c r="B2388" s="0" t="s">
        <v>3153</v>
      </c>
      <c r="C2388" s="0" t="s">
        <v>2208</v>
      </c>
      <c r="D2388" s="0" t="s">
        <v>756</v>
      </c>
      <c r="E2388" s="0" t="n">
        <v>3.21</v>
      </c>
    </row>
    <row r="2389" customFormat="false" ht="15" hidden="false" customHeight="false" outlineLevel="0" collapsed="false">
      <c r="A2389" s="0" t="n">
        <v>4317</v>
      </c>
      <c r="B2389" s="0" t="s">
        <v>3154</v>
      </c>
      <c r="C2389" s="0" t="s">
        <v>755</v>
      </c>
      <c r="D2389" s="0" t="s">
        <v>756</v>
      </c>
      <c r="E2389" s="0" t="n">
        <v>3.66</v>
      </c>
    </row>
    <row r="2390" customFormat="false" ht="15" hidden="false" customHeight="false" outlineLevel="0" collapsed="false">
      <c r="A2390" s="0" t="n">
        <v>4314</v>
      </c>
      <c r="B2390" s="0" t="s">
        <v>3155</v>
      </c>
      <c r="C2390" s="0" t="s">
        <v>2208</v>
      </c>
      <c r="D2390" s="0" t="s">
        <v>756</v>
      </c>
      <c r="E2390" s="0" t="n">
        <v>4.28</v>
      </c>
    </row>
    <row r="2391" customFormat="false" ht="15" hidden="false" customHeight="false" outlineLevel="0" collapsed="false">
      <c r="A2391" s="0" t="n">
        <v>10921</v>
      </c>
      <c r="B2391" s="0" t="s">
        <v>3156</v>
      </c>
      <c r="C2391" s="0" t="s">
        <v>755</v>
      </c>
      <c r="D2391" s="0" t="s">
        <v>758</v>
      </c>
      <c r="E2391" s="0" t="n">
        <v>5608</v>
      </c>
    </row>
    <row r="2392" customFormat="false" ht="15" hidden="false" customHeight="false" outlineLevel="0" collapsed="false">
      <c r="A2392" s="0" t="n">
        <v>10922</v>
      </c>
      <c r="B2392" s="0" t="s">
        <v>3157</v>
      </c>
      <c r="C2392" s="0" t="s">
        <v>755</v>
      </c>
      <c r="D2392" s="0" t="s">
        <v>758</v>
      </c>
      <c r="E2392" s="0" t="n">
        <v>5079.58</v>
      </c>
    </row>
    <row r="2393" customFormat="false" ht="15" hidden="false" customHeight="false" outlineLevel="0" collapsed="false">
      <c r="A2393" s="0" t="n">
        <v>10923</v>
      </c>
      <c r="B2393" s="0" t="s">
        <v>3158</v>
      </c>
      <c r="C2393" s="0" t="s">
        <v>755</v>
      </c>
      <c r="D2393" s="0" t="s">
        <v>758</v>
      </c>
      <c r="E2393" s="0" t="n">
        <v>3002.25</v>
      </c>
    </row>
    <row r="2394" customFormat="false" ht="15" hidden="false" customHeight="false" outlineLevel="0" collapsed="false">
      <c r="A2394" s="0" t="n">
        <v>10924</v>
      </c>
      <c r="B2394" s="0" t="s">
        <v>3159</v>
      </c>
      <c r="C2394" s="0" t="s">
        <v>755</v>
      </c>
      <c r="D2394" s="0" t="s">
        <v>758</v>
      </c>
      <c r="E2394" s="0" t="n">
        <v>3161.95</v>
      </c>
    </row>
    <row r="2395" customFormat="false" ht="15" hidden="false" customHeight="false" outlineLevel="0" collapsed="false">
      <c r="A2395" s="0" t="n">
        <v>37772</v>
      </c>
      <c r="B2395" s="0" t="s">
        <v>3160</v>
      </c>
      <c r="C2395" s="0" t="s">
        <v>755</v>
      </c>
      <c r="D2395" s="0" t="s">
        <v>758</v>
      </c>
      <c r="E2395" s="0" t="n">
        <v>284863.41</v>
      </c>
    </row>
    <row r="2396" customFormat="false" ht="15" hidden="false" customHeight="false" outlineLevel="0" collapsed="false">
      <c r="A2396" s="0" t="n">
        <v>37771</v>
      </c>
      <c r="B2396" s="0" t="s">
        <v>3161</v>
      </c>
      <c r="C2396" s="0" t="s">
        <v>755</v>
      </c>
      <c r="D2396" s="0" t="s">
        <v>758</v>
      </c>
      <c r="E2396" s="0" t="n">
        <v>303049.29</v>
      </c>
    </row>
    <row r="2397" customFormat="false" ht="15" hidden="false" customHeight="false" outlineLevel="0" collapsed="false">
      <c r="A2397" s="0" t="n">
        <v>12772</v>
      </c>
      <c r="B2397" s="0" t="s">
        <v>3162</v>
      </c>
      <c r="C2397" s="0" t="s">
        <v>755</v>
      </c>
      <c r="D2397" s="0" t="s">
        <v>758</v>
      </c>
      <c r="E2397" s="0" t="n">
        <v>1001</v>
      </c>
    </row>
    <row r="2398" customFormat="false" ht="15" hidden="false" customHeight="false" outlineLevel="0" collapsed="false">
      <c r="A2398" s="0" t="n">
        <v>12770</v>
      </c>
      <c r="B2398" s="0" t="s">
        <v>3163</v>
      </c>
      <c r="C2398" s="0" t="s">
        <v>755</v>
      </c>
      <c r="D2398" s="0" t="s">
        <v>758</v>
      </c>
      <c r="E2398" s="0" t="n">
        <v>602.29</v>
      </c>
    </row>
    <row r="2399" customFormat="false" ht="15" hidden="false" customHeight="false" outlineLevel="0" collapsed="false">
      <c r="A2399" s="0" t="n">
        <v>12775</v>
      </c>
      <c r="B2399" s="0" t="s">
        <v>3164</v>
      </c>
      <c r="C2399" s="0" t="s">
        <v>755</v>
      </c>
      <c r="D2399" s="0" t="s">
        <v>758</v>
      </c>
      <c r="E2399" s="0" t="n">
        <v>441.12</v>
      </c>
    </row>
    <row r="2400" customFormat="false" ht="15" hidden="false" customHeight="false" outlineLevel="0" collapsed="false">
      <c r="A2400" s="0" t="n">
        <v>12768</v>
      </c>
      <c r="B2400" s="0" t="s">
        <v>3165</v>
      </c>
      <c r="C2400" s="0" t="s">
        <v>755</v>
      </c>
      <c r="D2400" s="0" t="s">
        <v>758</v>
      </c>
      <c r="E2400" s="0" t="n">
        <v>1408.19</v>
      </c>
    </row>
    <row r="2401" customFormat="false" ht="15" hidden="false" customHeight="false" outlineLevel="0" collapsed="false">
      <c r="A2401" s="0" t="n">
        <v>12769</v>
      </c>
      <c r="B2401" s="0" t="s">
        <v>3166</v>
      </c>
      <c r="C2401" s="0" t="s">
        <v>755</v>
      </c>
      <c r="D2401" s="0" t="s">
        <v>758</v>
      </c>
      <c r="E2401" s="0" t="n">
        <v>115.37</v>
      </c>
    </row>
    <row r="2402" customFormat="false" ht="15" hidden="false" customHeight="false" outlineLevel="0" collapsed="false">
      <c r="A2402" s="0" t="n">
        <v>12773</v>
      </c>
      <c r="B2402" s="0" t="s">
        <v>3167</v>
      </c>
      <c r="C2402" s="0" t="s">
        <v>755</v>
      </c>
      <c r="D2402" s="0" t="s">
        <v>758</v>
      </c>
      <c r="E2402" s="0" t="n">
        <v>123.85</v>
      </c>
    </row>
    <row r="2403" customFormat="false" ht="15" hidden="false" customHeight="false" outlineLevel="0" collapsed="false">
      <c r="A2403" s="0" t="n">
        <v>12774</v>
      </c>
      <c r="B2403" s="0" t="s">
        <v>3168</v>
      </c>
      <c r="C2403" s="0" t="s">
        <v>755</v>
      </c>
      <c r="D2403" s="0" t="s">
        <v>758</v>
      </c>
      <c r="E2403" s="0" t="n">
        <v>152.69</v>
      </c>
    </row>
    <row r="2404" customFormat="false" ht="15" hidden="false" customHeight="false" outlineLevel="0" collapsed="false">
      <c r="A2404" s="0" t="n">
        <v>12776</v>
      </c>
      <c r="B2404" s="0" t="s">
        <v>3169</v>
      </c>
      <c r="C2404" s="0" t="s">
        <v>755</v>
      </c>
      <c r="D2404" s="0" t="s">
        <v>758</v>
      </c>
      <c r="E2404" s="0" t="n">
        <v>2273.46</v>
      </c>
    </row>
    <row r="2405" customFormat="false" ht="15" hidden="false" customHeight="false" outlineLevel="0" collapsed="false">
      <c r="A2405" s="0" t="n">
        <v>12777</v>
      </c>
      <c r="B2405" s="0" t="s">
        <v>3170</v>
      </c>
      <c r="C2405" s="0" t="s">
        <v>755</v>
      </c>
      <c r="D2405" s="0" t="s">
        <v>758</v>
      </c>
      <c r="E2405" s="0" t="n">
        <v>2969.08</v>
      </c>
    </row>
    <row r="2406" customFormat="false" ht="15" hidden="false" customHeight="false" outlineLevel="0" collapsed="false">
      <c r="A2406" s="0" t="n">
        <v>3391</v>
      </c>
      <c r="B2406" s="0" t="s">
        <v>3171</v>
      </c>
      <c r="C2406" s="0" t="s">
        <v>755</v>
      </c>
      <c r="D2406" s="0" t="s">
        <v>758</v>
      </c>
      <c r="E2406" s="0" t="n">
        <v>27.95</v>
      </c>
    </row>
    <row r="2407" customFormat="false" ht="15" hidden="false" customHeight="false" outlineLevel="0" collapsed="false">
      <c r="A2407" s="0" t="n">
        <v>3389</v>
      </c>
      <c r="B2407" s="0" t="s">
        <v>3172</v>
      </c>
      <c r="C2407" s="0" t="s">
        <v>755</v>
      </c>
      <c r="D2407" s="0" t="s">
        <v>758</v>
      </c>
      <c r="E2407" s="0" t="n">
        <v>14.5</v>
      </c>
    </row>
    <row r="2408" customFormat="false" ht="15" hidden="false" customHeight="false" outlineLevel="0" collapsed="false">
      <c r="A2408" s="0" t="n">
        <v>3390</v>
      </c>
      <c r="B2408" s="0" t="s">
        <v>3173</v>
      </c>
      <c r="C2408" s="0" t="s">
        <v>755</v>
      </c>
      <c r="D2408" s="0" t="s">
        <v>758</v>
      </c>
      <c r="E2408" s="0" t="n">
        <v>16.31</v>
      </c>
    </row>
    <row r="2409" customFormat="false" ht="15" hidden="false" customHeight="false" outlineLevel="0" collapsed="false">
      <c r="A2409" s="0" t="n">
        <v>12873</v>
      </c>
      <c r="B2409" s="0" t="s">
        <v>3174</v>
      </c>
      <c r="C2409" s="0" t="s">
        <v>920</v>
      </c>
      <c r="D2409" s="0" t="s">
        <v>756</v>
      </c>
      <c r="E2409" s="0" t="n">
        <v>17.73</v>
      </c>
    </row>
    <row r="2410" customFormat="false" ht="15" hidden="false" customHeight="false" outlineLevel="0" collapsed="false">
      <c r="A2410" s="0" t="n">
        <v>41076</v>
      </c>
      <c r="B2410" s="0" t="s">
        <v>3175</v>
      </c>
      <c r="C2410" s="0" t="s">
        <v>922</v>
      </c>
      <c r="D2410" s="0" t="s">
        <v>756</v>
      </c>
      <c r="E2410" s="0" t="n">
        <v>3129.65</v>
      </c>
    </row>
    <row r="2411" customFormat="false" ht="15" hidden="false" customHeight="false" outlineLevel="0" collapsed="false">
      <c r="A2411" s="0" t="n">
        <v>140</v>
      </c>
      <c r="B2411" s="0" t="s">
        <v>3176</v>
      </c>
      <c r="C2411" s="0" t="s">
        <v>806</v>
      </c>
      <c r="D2411" s="0" t="s">
        <v>756</v>
      </c>
      <c r="E2411" s="0" t="n">
        <v>18.82</v>
      </c>
    </row>
    <row r="2412" customFormat="false" ht="15" hidden="false" customHeight="false" outlineLevel="0" collapsed="false">
      <c r="A2412" s="0" t="n">
        <v>151</v>
      </c>
      <c r="B2412" s="0" t="s">
        <v>3177</v>
      </c>
      <c r="C2412" s="0" t="s">
        <v>808</v>
      </c>
      <c r="D2412" s="0" t="s">
        <v>756</v>
      </c>
      <c r="E2412" s="0" t="n">
        <v>27.78</v>
      </c>
    </row>
    <row r="2413" customFormat="false" ht="15" hidden="false" customHeight="false" outlineLevel="0" collapsed="false">
      <c r="A2413" s="0" t="n">
        <v>7340</v>
      </c>
      <c r="B2413" s="0" t="s">
        <v>3178</v>
      </c>
      <c r="C2413" s="0" t="s">
        <v>808</v>
      </c>
      <c r="D2413" s="0" t="s">
        <v>756</v>
      </c>
      <c r="E2413" s="0" t="n">
        <v>25.2</v>
      </c>
    </row>
    <row r="2414" customFormat="false" ht="15" hidden="false" customHeight="false" outlineLevel="0" collapsed="false">
      <c r="A2414" s="0" t="n">
        <v>2701</v>
      </c>
      <c r="B2414" s="0" t="s">
        <v>3179</v>
      </c>
      <c r="C2414" s="0" t="s">
        <v>920</v>
      </c>
      <c r="D2414" s="0" t="s">
        <v>756</v>
      </c>
      <c r="E2414" s="0" t="n">
        <v>17.12</v>
      </c>
    </row>
    <row r="2415" customFormat="false" ht="15" hidden="false" customHeight="false" outlineLevel="0" collapsed="false">
      <c r="A2415" s="0" t="n">
        <v>40929</v>
      </c>
      <c r="B2415" s="0" t="s">
        <v>3180</v>
      </c>
      <c r="C2415" s="0" t="s">
        <v>922</v>
      </c>
      <c r="D2415" s="0" t="s">
        <v>756</v>
      </c>
      <c r="E2415" s="0" t="n">
        <v>3023.02</v>
      </c>
    </row>
    <row r="2416" customFormat="false" ht="15" hidden="false" customHeight="false" outlineLevel="0" collapsed="false">
      <c r="A2416" s="0" t="n">
        <v>38114</v>
      </c>
      <c r="B2416" s="0" t="s">
        <v>3181</v>
      </c>
      <c r="C2416" s="0" t="s">
        <v>755</v>
      </c>
      <c r="D2416" s="0" t="s">
        <v>756</v>
      </c>
      <c r="E2416" s="0" t="n">
        <v>17.01</v>
      </c>
    </row>
    <row r="2417" customFormat="false" ht="15" hidden="false" customHeight="false" outlineLevel="0" collapsed="false">
      <c r="A2417" s="0" t="n">
        <v>38064</v>
      </c>
      <c r="B2417" s="0" t="s">
        <v>3182</v>
      </c>
      <c r="C2417" s="0" t="s">
        <v>755</v>
      </c>
      <c r="D2417" s="0" t="s">
        <v>756</v>
      </c>
      <c r="E2417" s="0" t="n">
        <v>19.02</v>
      </c>
    </row>
    <row r="2418" customFormat="false" ht="15" hidden="false" customHeight="false" outlineLevel="0" collapsed="false">
      <c r="A2418" s="0" t="n">
        <v>38115</v>
      </c>
      <c r="B2418" s="0" t="s">
        <v>3183</v>
      </c>
      <c r="C2418" s="0" t="s">
        <v>755</v>
      </c>
      <c r="D2418" s="0" t="s">
        <v>756</v>
      </c>
      <c r="E2418" s="0" t="n">
        <v>18.16</v>
      </c>
    </row>
    <row r="2419" customFormat="false" ht="15" hidden="false" customHeight="false" outlineLevel="0" collapsed="false">
      <c r="A2419" s="0" t="n">
        <v>38065</v>
      </c>
      <c r="B2419" s="0" t="s">
        <v>3184</v>
      </c>
      <c r="C2419" s="0" t="s">
        <v>755</v>
      </c>
      <c r="D2419" s="0" t="s">
        <v>756</v>
      </c>
      <c r="E2419" s="0" t="n">
        <v>26.98</v>
      </c>
    </row>
    <row r="2420" customFormat="false" ht="15" hidden="false" customHeight="false" outlineLevel="0" collapsed="false">
      <c r="A2420" s="0" t="n">
        <v>38078</v>
      </c>
      <c r="B2420" s="0" t="s">
        <v>3185</v>
      </c>
      <c r="C2420" s="0" t="s">
        <v>755</v>
      </c>
      <c r="D2420" s="0" t="s">
        <v>756</v>
      </c>
      <c r="E2420" s="0" t="n">
        <v>15.74</v>
      </c>
    </row>
    <row r="2421" customFormat="false" ht="15" hidden="false" customHeight="false" outlineLevel="0" collapsed="false">
      <c r="A2421" s="0" t="n">
        <v>38113</v>
      </c>
      <c r="B2421" s="0" t="s">
        <v>3186</v>
      </c>
      <c r="C2421" s="0" t="s">
        <v>755</v>
      </c>
      <c r="D2421" s="0" t="s">
        <v>756</v>
      </c>
      <c r="E2421" s="0" t="n">
        <v>8.55</v>
      </c>
    </row>
    <row r="2422" customFormat="false" ht="15" hidden="false" customHeight="false" outlineLevel="0" collapsed="false">
      <c r="A2422" s="0" t="n">
        <v>38063</v>
      </c>
      <c r="B2422" s="0" t="s">
        <v>3187</v>
      </c>
      <c r="C2422" s="0" t="s">
        <v>755</v>
      </c>
      <c r="D2422" s="0" t="s">
        <v>756</v>
      </c>
      <c r="E2422" s="0" t="n">
        <v>9.17</v>
      </c>
    </row>
    <row r="2423" customFormat="false" ht="15" hidden="false" customHeight="false" outlineLevel="0" collapsed="false">
      <c r="A2423" s="0" t="n">
        <v>38080</v>
      </c>
      <c r="B2423" s="0" t="s">
        <v>3188</v>
      </c>
      <c r="C2423" s="0" t="s">
        <v>755</v>
      </c>
      <c r="D2423" s="0" t="s">
        <v>756</v>
      </c>
      <c r="E2423" s="0" t="n">
        <v>27.34</v>
      </c>
    </row>
    <row r="2424" customFormat="false" ht="15" hidden="false" customHeight="false" outlineLevel="0" collapsed="false">
      <c r="A2424" s="0" t="n">
        <v>38069</v>
      </c>
      <c r="B2424" s="0" t="s">
        <v>3189</v>
      </c>
      <c r="C2424" s="0" t="s">
        <v>755</v>
      </c>
      <c r="D2424" s="0" t="s">
        <v>756</v>
      </c>
      <c r="E2424" s="0" t="n">
        <v>14.95</v>
      </c>
    </row>
    <row r="2425" customFormat="false" ht="15" hidden="false" customHeight="false" outlineLevel="0" collapsed="false">
      <c r="A2425" s="0" t="n">
        <v>38077</v>
      </c>
      <c r="B2425" s="0" t="s">
        <v>3190</v>
      </c>
      <c r="C2425" s="0" t="s">
        <v>755</v>
      </c>
      <c r="D2425" s="0" t="s">
        <v>756</v>
      </c>
      <c r="E2425" s="0" t="n">
        <v>14.61</v>
      </c>
    </row>
    <row r="2426" customFormat="false" ht="15" hidden="false" customHeight="false" outlineLevel="0" collapsed="false">
      <c r="A2426" s="0" t="n">
        <v>38073</v>
      </c>
      <c r="B2426" s="0" t="s">
        <v>3191</v>
      </c>
      <c r="C2426" s="0" t="s">
        <v>755</v>
      </c>
      <c r="D2426" s="0" t="s">
        <v>756</v>
      </c>
      <c r="E2426" s="0" t="n">
        <v>22.26</v>
      </c>
    </row>
    <row r="2427" customFormat="false" ht="15" hidden="false" customHeight="false" outlineLevel="0" collapsed="false">
      <c r="A2427" s="0" t="n">
        <v>38112</v>
      </c>
      <c r="B2427" s="0" t="s">
        <v>3192</v>
      </c>
      <c r="C2427" s="0" t="s">
        <v>755</v>
      </c>
      <c r="D2427" s="0" t="s">
        <v>756</v>
      </c>
      <c r="E2427" s="0" t="n">
        <v>6.56</v>
      </c>
    </row>
    <row r="2428" customFormat="false" ht="15" hidden="false" customHeight="false" outlineLevel="0" collapsed="false">
      <c r="A2428" s="0" t="n">
        <v>38062</v>
      </c>
      <c r="B2428" s="0" t="s">
        <v>3193</v>
      </c>
      <c r="C2428" s="0" t="s">
        <v>755</v>
      </c>
      <c r="D2428" s="0" t="s">
        <v>756</v>
      </c>
      <c r="E2428" s="0" t="n">
        <v>6.74</v>
      </c>
    </row>
    <row r="2429" customFormat="false" ht="15" hidden="false" customHeight="false" outlineLevel="0" collapsed="false">
      <c r="A2429" s="0" t="n">
        <v>12128</v>
      </c>
      <c r="B2429" s="0" t="s">
        <v>3194</v>
      </c>
      <c r="C2429" s="0" t="s">
        <v>755</v>
      </c>
      <c r="D2429" s="0" t="s">
        <v>756</v>
      </c>
      <c r="E2429" s="0" t="n">
        <v>9.01</v>
      </c>
    </row>
    <row r="2430" customFormat="false" ht="15" hidden="false" customHeight="false" outlineLevel="0" collapsed="false">
      <c r="A2430" s="0" t="n">
        <v>12129</v>
      </c>
      <c r="B2430" s="0" t="s">
        <v>3195</v>
      </c>
      <c r="C2430" s="0" t="s">
        <v>755</v>
      </c>
      <c r="D2430" s="0" t="s">
        <v>756</v>
      </c>
      <c r="E2430" s="0" t="n">
        <v>11.91</v>
      </c>
    </row>
    <row r="2431" customFormat="false" ht="15" hidden="false" customHeight="false" outlineLevel="0" collapsed="false">
      <c r="A2431" s="0" t="n">
        <v>38081</v>
      </c>
      <c r="B2431" s="0" t="s">
        <v>3196</v>
      </c>
      <c r="C2431" s="0" t="s">
        <v>755</v>
      </c>
      <c r="D2431" s="0" t="s">
        <v>756</v>
      </c>
      <c r="E2431" s="0" t="n">
        <v>23.19</v>
      </c>
    </row>
    <row r="2432" customFormat="false" ht="15" hidden="false" customHeight="false" outlineLevel="0" collapsed="false">
      <c r="A2432" s="0" t="n">
        <v>38070</v>
      </c>
      <c r="B2432" s="0" t="s">
        <v>3197</v>
      </c>
      <c r="C2432" s="0" t="s">
        <v>755</v>
      </c>
      <c r="D2432" s="0" t="s">
        <v>756</v>
      </c>
      <c r="E2432" s="0" t="n">
        <v>15.98</v>
      </c>
    </row>
    <row r="2433" customFormat="false" ht="15" hidden="false" customHeight="false" outlineLevel="0" collapsed="false">
      <c r="A2433" s="0" t="n">
        <v>38074</v>
      </c>
      <c r="B2433" s="0" t="s">
        <v>3198</v>
      </c>
      <c r="C2433" s="0" t="s">
        <v>755</v>
      </c>
      <c r="D2433" s="0" t="s">
        <v>756</v>
      </c>
      <c r="E2433" s="0" t="n">
        <v>24.3</v>
      </c>
    </row>
    <row r="2434" customFormat="false" ht="15" hidden="false" customHeight="false" outlineLevel="0" collapsed="false">
      <c r="A2434" s="0" t="n">
        <v>38079</v>
      </c>
      <c r="B2434" s="0" t="s">
        <v>3199</v>
      </c>
      <c r="C2434" s="0" t="s">
        <v>755</v>
      </c>
      <c r="D2434" s="0" t="s">
        <v>756</v>
      </c>
      <c r="E2434" s="0" t="n">
        <v>20.86</v>
      </c>
    </row>
    <row r="2435" customFormat="false" ht="15" hidden="false" customHeight="false" outlineLevel="0" collapsed="false">
      <c r="A2435" s="0" t="n">
        <v>38072</v>
      </c>
      <c r="B2435" s="0" t="s">
        <v>3200</v>
      </c>
      <c r="C2435" s="0" t="s">
        <v>755</v>
      </c>
      <c r="D2435" s="0" t="s">
        <v>756</v>
      </c>
      <c r="E2435" s="0" t="n">
        <v>20.04</v>
      </c>
    </row>
    <row r="2436" customFormat="false" ht="15" hidden="false" customHeight="false" outlineLevel="0" collapsed="false">
      <c r="A2436" s="0" t="n">
        <v>38068</v>
      </c>
      <c r="B2436" s="0" t="s">
        <v>3201</v>
      </c>
      <c r="C2436" s="0" t="s">
        <v>755</v>
      </c>
      <c r="D2436" s="0" t="s">
        <v>756</v>
      </c>
      <c r="E2436" s="0" t="n">
        <v>13.83</v>
      </c>
    </row>
    <row r="2437" customFormat="false" ht="15" hidden="false" customHeight="false" outlineLevel="0" collapsed="false">
      <c r="A2437" s="0" t="n">
        <v>38071</v>
      </c>
      <c r="B2437" s="0" t="s">
        <v>3202</v>
      </c>
      <c r="C2437" s="0" t="s">
        <v>755</v>
      </c>
      <c r="D2437" s="0" t="s">
        <v>756</v>
      </c>
      <c r="E2437" s="0" t="n">
        <v>16.54</v>
      </c>
    </row>
    <row r="2438" customFormat="false" ht="15" hidden="false" customHeight="false" outlineLevel="0" collapsed="false">
      <c r="A2438" s="0" t="n">
        <v>38412</v>
      </c>
      <c r="B2438" s="0" t="s">
        <v>3203</v>
      </c>
      <c r="C2438" s="0" t="s">
        <v>755</v>
      </c>
      <c r="D2438" s="0" t="s">
        <v>763</v>
      </c>
      <c r="E2438" s="0" t="n">
        <v>1039.95</v>
      </c>
    </row>
    <row r="2439" customFormat="false" ht="15" hidden="false" customHeight="false" outlineLevel="0" collapsed="false">
      <c r="A2439" s="0" t="n">
        <v>3405</v>
      </c>
      <c r="B2439" s="0" t="s">
        <v>3204</v>
      </c>
      <c r="C2439" s="0" t="s">
        <v>755</v>
      </c>
      <c r="D2439" s="0" t="s">
        <v>756</v>
      </c>
      <c r="E2439" s="0" t="n">
        <v>76.54</v>
      </c>
    </row>
    <row r="2440" customFormat="false" ht="15" hidden="false" customHeight="false" outlineLevel="0" collapsed="false">
      <c r="A2440" s="0" t="n">
        <v>3394</v>
      </c>
      <c r="B2440" s="0" t="s">
        <v>3205</v>
      </c>
      <c r="C2440" s="0" t="s">
        <v>755</v>
      </c>
      <c r="D2440" s="0" t="s">
        <v>756</v>
      </c>
      <c r="E2440" s="0" t="n">
        <v>404.06</v>
      </c>
    </row>
    <row r="2441" customFormat="false" ht="15" hidden="false" customHeight="false" outlineLevel="0" collapsed="false">
      <c r="A2441" s="0" t="n">
        <v>3393</v>
      </c>
      <c r="B2441" s="0" t="s">
        <v>3206</v>
      </c>
      <c r="C2441" s="0" t="s">
        <v>755</v>
      </c>
      <c r="D2441" s="0" t="s">
        <v>756</v>
      </c>
      <c r="E2441" s="0" t="n">
        <v>687.95</v>
      </c>
    </row>
    <row r="2442" customFormat="false" ht="15" hidden="false" customHeight="false" outlineLevel="0" collapsed="false">
      <c r="A2442" s="0" t="n">
        <v>3406</v>
      </c>
      <c r="B2442" s="0" t="s">
        <v>3207</v>
      </c>
      <c r="C2442" s="0" t="s">
        <v>755</v>
      </c>
      <c r="D2442" s="0" t="s">
        <v>763</v>
      </c>
      <c r="E2442" s="0" t="n">
        <v>23.43</v>
      </c>
    </row>
    <row r="2443" customFormat="false" ht="15" hidden="false" customHeight="false" outlineLevel="0" collapsed="false">
      <c r="A2443" s="0" t="n">
        <v>3395</v>
      </c>
      <c r="B2443" s="0" t="s">
        <v>3208</v>
      </c>
      <c r="C2443" s="0" t="s">
        <v>755</v>
      </c>
      <c r="D2443" s="0" t="s">
        <v>756</v>
      </c>
      <c r="E2443" s="0" t="n">
        <v>98.84</v>
      </c>
    </row>
    <row r="2444" customFormat="false" ht="15" hidden="false" customHeight="false" outlineLevel="0" collapsed="false">
      <c r="A2444" s="0" t="n">
        <v>3398</v>
      </c>
      <c r="B2444" s="0" t="s">
        <v>3209</v>
      </c>
      <c r="C2444" s="0" t="s">
        <v>755</v>
      </c>
      <c r="D2444" s="0" t="s">
        <v>756</v>
      </c>
      <c r="E2444" s="0" t="n">
        <v>4.7</v>
      </c>
    </row>
    <row r="2445" customFormat="false" ht="15" hidden="false" customHeight="false" outlineLevel="0" collapsed="false">
      <c r="A2445" s="0" t="n">
        <v>40662</v>
      </c>
      <c r="B2445" s="0" t="s">
        <v>3210</v>
      </c>
      <c r="C2445" s="0" t="s">
        <v>755</v>
      </c>
      <c r="D2445" s="0" t="s">
        <v>756</v>
      </c>
      <c r="E2445" s="0" t="n">
        <v>317.2</v>
      </c>
    </row>
    <row r="2446" customFormat="false" ht="15" hidden="false" customHeight="false" outlineLevel="0" collapsed="false">
      <c r="A2446" s="0" t="n">
        <v>3437</v>
      </c>
      <c r="B2446" s="0" t="s">
        <v>3211</v>
      </c>
      <c r="C2446" s="0" t="s">
        <v>1185</v>
      </c>
      <c r="D2446" s="0" t="s">
        <v>756</v>
      </c>
      <c r="E2446" s="0" t="n">
        <v>881.12</v>
      </c>
    </row>
    <row r="2447" customFormat="false" ht="15" hidden="false" customHeight="false" outlineLevel="0" collapsed="false">
      <c r="A2447" s="0" t="n">
        <v>11190</v>
      </c>
      <c r="B2447" s="0" t="s">
        <v>3212</v>
      </c>
      <c r="C2447" s="0" t="s">
        <v>755</v>
      </c>
      <c r="D2447" s="0" t="s">
        <v>758</v>
      </c>
      <c r="E2447" s="0" t="n">
        <v>229</v>
      </c>
    </row>
    <row r="2448" customFormat="false" ht="15" hidden="false" customHeight="false" outlineLevel="0" collapsed="false">
      <c r="A2448" s="0" t="n">
        <v>34377</v>
      </c>
      <c r="B2448" s="0" t="s">
        <v>3213</v>
      </c>
      <c r="C2448" s="0" t="s">
        <v>755</v>
      </c>
      <c r="D2448" s="0" t="s">
        <v>758</v>
      </c>
      <c r="E2448" s="0" t="n">
        <v>198.73</v>
      </c>
    </row>
    <row r="2449" customFormat="false" ht="15" hidden="false" customHeight="false" outlineLevel="0" collapsed="false">
      <c r="A2449" s="0" t="n">
        <v>3428</v>
      </c>
      <c r="B2449" s="0" t="s">
        <v>3214</v>
      </c>
      <c r="C2449" s="0" t="s">
        <v>1185</v>
      </c>
      <c r="D2449" s="0" t="s">
        <v>763</v>
      </c>
      <c r="E2449" s="0" t="n">
        <v>1307</v>
      </c>
    </row>
    <row r="2450" customFormat="false" ht="15" hidden="false" customHeight="false" outlineLevel="0" collapsed="false">
      <c r="A2450" s="0" t="n">
        <v>3429</v>
      </c>
      <c r="B2450" s="0" t="s">
        <v>3215</v>
      </c>
      <c r="C2450" s="0" t="s">
        <v>1185</v>
      </c>
      <c r="D2450" s="0" t="s">
        <v>756</v>
      </c>
      <c r="E2450" s="0" t="n">
        <v>746.75</v>
      </c>
    </row>
    <row r="2451" customFormat="false" ht="15" hidden="false" customHeight="false" outlineLevel="0" collapsed="false">
      <c r="A2451" s="0" t="n">
        <v>34364</v>
      </c>
      <c r="B2451" s="0" t="s">
        <v>3216</v>
      </c>
      <c r="C2451" s="0" t="s">
        <v>755</v>
      </c>
      <c r="D2451" s="0" t="s">
        <v>758</v>
      </c>
      <c r="E2451" s="0" t="n">
        <v>652.08</v>
      </c>
    </row>
    <row r="2452" customFormat="false" ht="15" hidden="false" customHeight="false" outlineLevel="0" collapsed="false">
      <c r="A2452" s="0" t="n">
        <v>11199</v>
      </c>
      <c r="B2452" s="0" t="s">
        <v>3217</v>
      </c>
      <c r="C2452" s="0" t="s">
        <v>755</v>
      </c>
      <c r="D2452" s="0" t="s">
        <v>758</v>
      </c>
      <c r="E2452" s="0" t="n">
        <v>1264.72</v>
      </c>
    </row>
    <row r="2453" customFormat="false" ht="15" hidden="false" customHeight="false" outlineLevel="0" collapsed="false">
      <c r="A2453" s="0" t="n">
        <v>34369</v>
      </c>
      <c r="B2453" s="0" t="s">
        <v>3218</v>
      </c>
      <c r="C2453" s="0" t="s">
        <v>755</v>
      </c>
      <c r="D2453" s="0" t="s">
        <v>758</v>
      </c>
      <c r="E2453" s="0" t="n">
        <v>691.21</v>
      </c>
    </row>
    <row r="2454" customFormat="false" ht="15" hidden="false" customHeight="false" outlineLevel="0" collapsed="false">
      <c r="A2454" s="0" t="n">
        <v>36896</v>
      </c>
      <c r="B2454" s="0" t="s">
        <v>3219</v>
      </c>
      <c r="C2454" s="0" t="s">
        <v>755</v>
      </c>
      <c r="D2454" s="0" t="s">
        <v>758</v>
      </c>
      <c r="E2454" s="0" t="n">
        <v>384.9</v>
      </c>
    </row>
    <row r="2455" customFormat="false" ht="15" hidden="false" customHeight="false" outlineLevel="0" collapsed="false">
      <c r="A2455" s="0" t="n">
        <v>34367</v>
      </c>
      <c r="B2455" s="0" t="s">
        <v>3220</v>
      </c>
      <c r="C2455" s="0" t="s">
        <v>755</v>
      </c>
      <c r="D2455" s="0" t="s">
        <v>758</v>
      </c>
      <c r="E2455" s="0" t="n">
        <v>496.07</v>
      </c>
    </row>
    <row r="2456" customFormat="false" ht="15" hidden="false" customHeight="false" outlineLevel="0" collapsed="false">
      <c r="A2456" s="0" t="n">
        <v>36897</v>
      </c>
      <c r="B2456" s="0" t="s">
        <v>3221</v>
      </c>
      <c r="C2456" s="0" t="s">
        <v>755</v>
      </c>
      <c r="D2456" s="0" t="s">
        <v>758</v>
      </c>
      <c r="E2456" s="0" t="n">
        <v>600.63</v>
      </c>
    </row>
    <row r="2457" customFormat="false" ht="15" hidden="false" customHeight="false" outlineLevel="0" collapsed="false">
      <c r="A2457" s="0" t="n">
        <v>40659</v>
      </c>
      <c r="B2457" s="0" t="s">
        <v>3222</v>
      </c>
      <c r="C2457" s="0" t="s">
        <v>1185</v>
      </c>
      <c r="D2457" s="0" t="s">
        <v>756</v>
      </c>
      <c r="E2457" s="0" t="n">
        <v>1246.67</v>
      </c>
    </row>
    <row r="2458" customFormat="false" ht="15" hidden="false" customHeight="false" outlineLevel="0" collapsed="false">
      <c r="A2458" s="0" t="n">
        <v>40660</v>
      </c>
      <c r="B2458" s="0" t="s">
        <v>3223</v>
      </c>
      <c r="C2458" s="0" t="s">
        <v>1185</v>
      </c>
      <c r="D2458" s="0" t="s">
        <v>756</v>
      </c>
      <c r="E2458" s="0" t="n">
        <v>1580</v>
      </c>
    </row>
    <row r="2459" customFormat="false" ht="15" hidden="false" customHeight="false" outlineLevel="0" collapsed="false">
      <c r="A2459" s="0" t="n">
        <v>40661</v>
      </c>
      <c r="B2459" s="0" t="s">
        <v>3224</v>
      </c>
      <c r="C2459" s="0" t="s">
        <v>1185</v>
      </c>
      <c r="D2459" s="0" t="s">
        <v>756</v>
      </c>
      <c r="E2459" s="0" t="n">
        <v>971.43</v>
      </c>
    </row>
    <row r="2460" customFormat="false" ht="15" hidden="false" customHeight="false" outlineLevel="0" collapsed="false">
      <c r="A2460" s="0" t="n">
        <v>3421</v>
      </c>
      <c r="B2460" s="0" t="s">
        <v>3225</v>
      </c>
      <c r="C2460" s="0" t="s">
        <v>1185</v>
      </c>
      <c r="D2460" s="0" t="s">
        <v>756</v>
      </c>
      <c r="E2460" s="0" t="n">
        <v>978.86</v>
      </c>
    </row>
    <row r="2461" customFormat="false" ht="15" hidden="false" customHeight="false" outlineLevel="0" collapsed="false">
      <c r="A2461" s="0" t="n">
        <v>599</v>
      </c>
      <c r="B2461" s="0" t="s">
        <v>3226</v>
      </c>
      <c r="C2461" s="0" t="s">
        <v>1185</v>
      </c>
      <c r="D2461" s="0" t="s">
        <v>758</v>
      </c>
      <c r="E2461" s="0" t="n">
        <v>701.97</v>
      </c>
    </row>
    <row r="2462" customFormat="false" ht="15" hidden="false" customHeight="false" outlineLevel="0" collapsed="false">
      <c r="A2462" s="0" t="n">
        <v>44053</v>
      </c>
      <c r="B2462" s="0" t="s">
        <v>3227</v>
      </c>
      <c r="C2462" s="0" t="s">
        <v>755</v>
      </c>
      <c r="D2462" s="0" t="s">
        <v>758</v>
      </c>
      <c r="E2462" s="0" t="n">
        <v>1558.05</v>
      </c>
    </row>
    <row r="2463" customFormat="false" ht="15" hidden="false" customHeight="false" outlineLevel="0" collapsed="false">
      <c r="A2463" s="0" t="n">
        <v>3423</v>
      </c>
      <c r="B2463" s="0" t="s">
        <v>3228</v>
      </c>
      <c r="C2463" s="0" t="s">
        <v>1185</v>
      </c>
      <c r="D2463" s="0" t="s">
        <v>756</v>
      </c>
      <c r="E2463" s="0" t="n">
        <v>1380.43</v>
      </c>
    </row>
    <row r="2464" customFormat="false" ht="15" hidden="false" customHeight="false" outlineLevel="0" collapsed="false">
      <c r="A2464" s="0" t="n">
        <v>34381</v>
      </c>
      <c r="B2464" s="0" t="s">
        <v>3229</v>
      </c>
      <c r="C2464" s="0" t="s">
        <v>755</v>
      </c>
      <c r="D2464" s="0" t="s">
        <v>758</v>
      </c>
      <c r="E2464" s="0" t="n">
        <v>283.44</v>
      </c>
    </row>
    <row r="2465" customFormat="false" ht="15" hidden="false" customHeight="false" outlineLevel="0" collapsed="false">
      <c r="A2465" s="0" t="n">
        <v>34797</v>
      </c>
      <c r="B2465" s="0" t="s">
        <v>3230</v>
      </c>
      <c r="C2465" s="0" t="s">
        <v>755</v>
      </c>
      <c r="D2465" s="0" t="s">
        <v>758</v>
      </c>
      <c r="E2465" s="0" t="n">
        <v>498.8</v>
      </c>
    </row>
    <row r="2466" customFormat="false" ht="15" hidden="false" customHeight="false" outlineLevel="0" collapsed="false">
      <c r="A2466" s="0" t="n">
        <v>44054</v>
      </c>
      <c r="B2466" s="0" t="s">
        <v>3231</v>
      </c>
      <c r="C2466" s="0" t="s">
        <v>755</v>
      </c>
      <c r="D2466" s="0" t="s">
        <v>758</v>
      </c>
      <c r="E2466" s="0" t="n">
        <v>558.93</v>
      </c>
    </row>
    <row r="2467" customFormat="false" ht="15" hidden="false" customHeight="false" outlineLevel="0" collapsed="false">
      <c r="A2467" s="0" t="n">
        <v>44399</v>
      </c>
      <c r="B2467" s="0" t="s">
        <v>3232</v>
      </c>
      <c r="C2467" s="0" t="s">
        <v>755</v>
      </c>
      <c r="D2467" s="0" t="s">
        <v>758</v>
      </c>
      <c r="E2467" s="0" t="n">
        <v>763.69</v>
      </c>
    </row>
    <row r="2468" customFormat="false" ht="15" hidden="false" customHeight="false" outlineLevel="0" collapsed="false">
      <c r="A2468" s="0" t="n">
        <v>44503</v>
      </c>
      <c r="B2468" s="0" t="s">
        <v>3233</v>
      </c>
      <c r="C2468" s="0" t="s">
        <v>920</v>
      </c>
      <c r="D2468" s="0" t="s">
        <v>756</v>
      </c>
      <c r="E2468" s="0" t="n">
        <v>15.41</v>
      </c>
    </row>
    <row r="2469" customFormat="false" ht="15" hidden="false" customHeight="false" outlineLevel="0" collapsed="false">
      <c r="A2469" s="0" t="n">
        <v>41077</v>
      </c>
      <c r="B2469" s="0" t="s">
        <v>3234</v>
      </c>
      <c r="C2469" s="0" t="s">
        <v>922</v>
      </c>
      <c r="D2469" s="0" t="s">
        <v>756</v>
      </c>
      <c r="E2469" s="0" t="n">
        <v>2721.52</v>
      </c>
    </row>
    <row r="2470" customFormat="false" ht="15" hidden="false" customHeight="false" outlineLevel="0" collapsed="false">
      <c r="A2470" s="0" t="n">
        <v>20159</v>
      </c>
      <c r="B2470" s="0" t="s">
        <v>3235</v>
      </c>
      <c r="C2470" s="0" t="s">
        <v>755</v>
      </c>
      <c r="D2470" s="0" t="s">
        <v>756</v>
      </c>
      <c r="E2470" s="0" t="n">
        <v>68.5</v>
      </c>
    </row>
    <row r="2471" customFormat="false" ht="15" hidden="false" customHeight="false" outlineLevel="0" collapsed="false">
      <c r="A2471" s="0" t="n">
        <v>37963</v>
      </c>
      <c r="B2471" s="0" t="s">
        <v>3236</v>
      </c>
      <c r="C2471" s="0" t="s">
        <v>755</v>
      </c>
      <c r="D2471" s="0" t="s">
        <v>758</v>
      </c>
      <c r="E2471" s="0" t="n">
        <v>3.33</v>
      </c>
    </row>
    <row r="2472" customFormat="false" ht="15" hidden="false" customHeight="false" outlineLevel="0" collapsed="false">
      <c r="A2472" s="0" t="n">
        <v>37964</v>
      </c>
      <c r="B2472" s="0" t="s">
        <v>3237</v>
      </c>
      <c r="C2472" s="0" t="s">
        <v>755</v>
      </c>
      <c r="D2472" s="0" t="s">
        <v>758</v>
      </c>
      <c r="E2472" s="0" t="n">
        <v>5.56</v>
      </c>
    </row>
    <row r="2473" customFormat="false" ht="15" hidden="false" customHeight="false" outlineLevel="0" collapsed="false">
      <c r="A2473" s="0" t="n">
        <v>37965</v>
      </c>
      <c r="B2473" s="0" t="s">
        <v>3238</v>
      </c>
      <c r="C2473" s="0" t="s">
        <v>755</v>
      </c>
      <c r="D2473" s="0" t="s">
        <v>758</v>
      </c>
      <c r="E2473" s="0" t="n">
        <v>8.05</v>
      </c>
    </row>
    <row r="2474" customFormat="false" ht="15" hidden="false" customHeight="false" outlineLevel="0" collapsed="false">
      <c r="A2474" s="0" t="n">
        <v>37966</v>
      </c>
      <c r="B2474" s="0" t="s">
        <v>3239</v>
      </c>
      <c r="C2474" s="0" t="s">
        <v>755</v>
      </c>
      <c r="D2474" s="0" t="s">
        <v>758</v>
      </c>
      <c r="E2474" s="0" t="n">
        <v>14.59</v>
      </c>
    </row>
    <row r="2475" customFormat="false" ht="15" hidden="false" customHeight="false" outlineLevel="0" collapsed="false">
      <c r="A2475" s="0" t="n">
        <v>37967</v>
      </c>
      <c r="B2475" s="0" t="s">
        <v>3240</v>
      </c>
      <c r="C2475" s="0" t="s">
        <v>755</v>
      </c>
      <c r="D2475" s="0" t="s">
        <v>758</v>
      </c>
      <c r="E2475" s="0" t="n">
        <v>23.4</v>
      </c>
    </row>
    <row r="2476" customFormat="false" ht="15" hidden="false" customHeight="false" outlineLevel="0" collapsed="false">
      <c r="A2476" s="0" t="n">
        <v>37968</v>
      </c>
      <c r="B2476" s="0" t="s">
        <v>3241</v>
      </c>
      <c r="C2476" s="0" t="s">
        <v>755</v>
      </c>
      <c r="D2476" s="0" t="s">
        <v>758</v>
      </c>
      <c r="E2476" s="0" t="n">
        <v>51.33</v>
      </c>
    </row>
    <row r="2477" customFormat="false" ht="15" hidden="false" customHeight="false" outlineLevel="0" collapsed="false">
      <c r="A2477" s="0" t="n">
        <v>37969</v>
      </c>
      <c r="B2477" s="0" t="s">
        <v>3242</v>
      </c>
      <c r="C2477" s="0" t="s">
        <v>755</v>
      </c>
      <c r="D2477" s="0" t="s">
        <v>758</v>
      </c>
      <c r="E2477" s="0" t="n">
        <v>137.12</v>
      </c>
    </row>
    <row r="2478" customFormat="false" ht="15" hidden="false" customHeight="false" outlineLevel="0" collapsed="false">
      <c r="A2478" s="0" t="n">
        <v>37970</v>
      </c>
      <c r="B2478" s="0" t="s">
        <v>3243</v>
      </c>
      <c r="C2478" s="0" t="s">
        <v>755</v>
      </c>
      <c r="D2478" s="0" t="s">
        <v>758</v>
      </c>
      <c r="E2478" s="0" t="n">
        <v>159.96</v>
      </c>
    </row>
    <row r="2479" customFormat="false" ht="15" hidden="false" customHeight="false" outlineLevel="0" collapsed="false">
      <c r="A2479" s="0" t="n">
        <v>21118</v>
      </c>
      <c r="B2479" s="0" t="s">
        <v>3244</v>
      </c>
      <c r="C2479" s="0" t="s">
        <v>755</v>
      </c>
      <c r="D2479" s="0" t="s">
        <v>758</v>
      </c>
      <c r="E2479" s="0" t="n">
        <v>2.52</v>
      </c>
    </row>
    <row r="2480" customFormat="false" ht="15" hidden="false" customHeight="false" outlineLevel="0" collapsed="false">
      <c r="A2480" s="0" t="n">
        <v>37956</v>
      </c>
      <c r="B2480" s="0" t="s">
        <v>3245</v>
      </c>
      <c r="C2480" s="0" t="s">
        <v>755</v>
      </c>
      <c r="D2480" s="0" t="s">
        <v>758</v>
      </c>
      <c r="E2480" s="0" t="n">
        <v>3.99</v>
      </c>
    </row>
    <row r="2481" customFormat="false" ht="15" hidden="false" customHeight="false" outlineLevel="0" collapsed="false">
      <c r="A2481" s="0" t="n">
        <v>37957</v>
      </c>
      <c r="B2481" s="0" t="s">
        <v>3246</v>
      </c>
      <c r="C2481" s="0" t="s">
        <v>755</v>
      </c>
      <c r="D2481" s="0" t="s">
        <v>758</v>
      </c>
      <c r="E2481" s="0" t="n">
        <v>8.42</v>
      </c>
    </row>
    <row r="2482" customFormat="false" ht="15" hidden="false" customHeight="false" outlineLevel="0" collapsed="false">
      <c r="A2482" s="0" t="n">
        <v>37958</v>
      </c>
      <c r="B2482" s="0" t="s">
        <v>3247</v>
      </c>
      <c r="C2482" s="0" t="s">
        <v>755</v>
      </c>
      <c r="D2482" s="0" t="s">
        <v>758</v>
      </c>
      <c r="E2482" s="0" t="n">
        <v>14.59</v>
      </c>
    </row>
    <row r="2483" customFormat="false" ht="15" hidden="false" customHeight="false" outlineLevel="0" collapsed="false">
      <c r="A2483" s="0" t="n">
        <v>37959</v>
      </c>
      <c r="B2483" s="0" t="s">
        <v>3248</v>
      </c>
      <c r="C2483" s="0" t="s">
        <v>755</v>
      </c>
      <c r="D2483" s="0" t="s">
        <v>758</v>
      </c>
      <c r="E2483" s="0" t="n">
        <v>23.4</v>
      </c>
    </row>
    <row r="2484" customFormat="false" ht="15" hidden="false" customHeight="false" outlineLevel="0" collapsed="false">
      <c r="A2484" s="0" t="n">
        <v>37960</v>
      </c>
      <c r="B2484" s="0" t="s">
        <v>3249</v>
      </c>
      <c r="C2484" s="0" t="s">
        <v>755</v>
      </c>
      <c r="D2484" s="0" t="s">
        <v>758</v>
      </c>
      <c r="E2484" s="0" t="n">
        <v>50.4</v>
      </c>
    </row>
    <row r="2485" customFormat="false" ht="15" hidden="false" customHeight="false" outlineLevel="0" collapsed="false">
      <c r="A2485" s="0" t="n">
        <v>37961</v>
      </c>
      <c r="B2485" s="0" t="s">
        <v>3250</v>
      </c>
      <c r="C2485" s="0" t="s">
        <v>755</v>
      </c>
      <c r="D2485" s="0" t="s">
        <v>758</v>
      </c>
      <c r="E2485" s="0" t="n">
        <v>133.71</v>
      </c>
    </row>
    <row r="2486" customFormat="false" ht="15" hidden="false" customHeight="false" outlineLevel="0" collapsed="false">
      <c r="A2486" s="0" t="n">
        <v>37962</v>
      </c>
      <c r="B2486" s="0" t="s">
        <v>3251</v>
      </c>
      <c r="C2486" s="0" t="s">
        <v>755</v>
      </c>
      <c r="D2486" s="0" t="s">
        <v>758</v>
      </c>
      <c r="E2486" s="0" t="n">
        <v>155.37</v>
      </c>
    </row>
    <row r="2487" customFormat="false" ht="15" hidden="false" customHeight="false" outlineLevel="0" collapsed="false">
      <c r="A2487" s="0" t="n">
        <v>3533</v>
      </c>
      <c r="B2487" s="0" t="s">
        <v>3252</v>
      </c>
      <c r="C2487" s="0" t="s">
        <v>755</v>
      </c>
      <c r="D2487" s="0" t="s">
        <v>756</v>
      </c>
      <c r="E2487" s="0" t="n">
        <v>3.56</v>
      </c>
    </row>
    <row r="2488" customFormat="false" ht="15" hidden="false" customHeight="false" outlineLevel="0" collapsed="false">
      <c r="A2488" s="0" t="n">
        <v>3538</v>
      </c>
      <c r="B2488" s="0" t="s">
        <v>3253</v>
      </c>
      <c r="C2488" s="0" t="s">
        <v>755</v>
      </c>
      <c r="D2488" s="0" t="s">
        <v>756</v>
      </c>
      <c r="E2488" s="0" t="n">
        <v>6.14</v>
      </c>
    </row>
    <row r="2489" customFormat="false" ht="15" hidden="false" customHeight="false" outlineLevel="0" collapsed="false">
      <c r="A2489" s="0" t="n">
        <v>3497</v>
      </c>
      <c r="B2489" s="0" t="s">
        <v>3254</v>
      </c>
      <c r="C2489" s="0" t="s">
        <v>755</v>
      </c>
      <c r="D2489" s="0" t="s">
        <v>756</v>
      </c>
      <c r="E2489" s="0" t="n">
        <v>22.93</v>
      </c>
    </row>
    <row r="2490" customFormat="false" ht="15" hidden="false" customHeight="false" outlineLevel="0" collapsed="false">
      <c r="A2490" s="0" t="n">
        <v>3498</v>
      </c>
      <c r="B2490" s="0" t="s">
        <v>3255</v>
      </c>
      <c r="C2490" s="0" t="s">
        <v>755</v>
      </c>
      <c r="D2490" s="0" t="s">
        <v>756</v>
      </c>
      <c r="E2490" s="0" t="n">
        <v>7.28</v>
      </c>
    </row>
    <row r="2491" customFormat="false" ht="15" hidden="false" customHeight="false" outlineLevel="0" collapsed="false">
      <c r="A2491" s="0" t="n">
        <v>3496</v>
      </c>
      <c r="B2491" s="0" t="s">
        <v>3256</v>
      </c>
      <c r="C2491" s="0" t="s">
        <v>755</v>
      </c>
      <c r="D2491" s="0" t="s">
        <v>756</v>
      </c>
      <c r="E2491" s="0" t="n">
        <v>5.88</v>
      </c>
    </row>
    <row r="2492" customFormat="false" ht="15" hidden="false" customHeight="false" outlineLevel="0" collapsed="false">
      <c r="A2492" s="0" t="n">
        <v>38429</v>
      </c>
      <c r="B2492" s="0" t="s">
        <v>3257</v>
      </c>
      <c r="C2492" s="0" t="s">
        <v>755</v>
      </c>
      <c r="D2492" s="0" t="s">
        <v>758</v>
      </c>
      <c r="E2492" s="0" t="n">
        <v>8.51</v>
      </c>
    </row>
    <row r="2493" customFormat="false" ht="15" hidden="false" customHeight="false" outlineLevel="0" collapsed="false">
      <c r="A2493" s="0" t="n">
        <v>38431</v>
      </c>
      <c r="B2493" s="0" t="s">
        <v>3258</v>
      </c>
      <c r="C2493" s="0" t="s">
        <v>755</v>
      </c>
      <c r="D2493" s="0" t="s">
        <v>758</v>
      </c>
      <c r="E2493" s="0" t="n">
        <v>13.48</v>
      </c>
    </row>
    <row r="2494" customFormat="false" ht="15" hidden="false" customHeight="false" outlineLevel="0" collapsed="false">
      <c r="A2494" s="0" t="n">
        <v>38430</v>
      </c>
      <c r="B2494" s="0" t="s">
        <v>3259</v>
      </c>
      <c r="C2494" s="0" t="s">
        <v>755</v>
      </c>
      <c r="D2494" s="0" t="s">
        <v>758</v>
      </c>
      <c r="E2494" s="0" t="n">
        <v>17.23</v>
      </c>
    </row>
    <row r="2495" customFormat="false" ht="15" hidden="false" customHeight="false" outlineLevel="0" collapsed="false">
      <c r="A2495" s="0" t="n">
        <v>36348</v>
      </c>
      <c r="B2495" s="0" t="s">
        <v>3260</v>
      </c>
      <c r="C2495" s="0" t="s">
        <v>755</v>
      </c>
      <c r="D2495" s="0" t="s">
        <v>758</v>
      </c>
      <c r="E2495" s="0" t="n">
        <v>2</v>
      </c>
    </row>
    <row r="2496" customFormat="false" ht="15" hidden="false" customHeight="false" outlineLevel="0" collapsed="false">
      <c r="A2496" s="0" t="n">
        <v>36349</v>
      </c>
      <c r="B2496" s="0" t="s">
        <v>3261</v>
      </c>
      <c r="C2496" s="0" t="s">
        <v>755</v>
      </c>
      <c r="D2496" s="0" t="s">
        <v>758</v>
      </c>
      <c r="E2496" s="0" t="n">
        <v>3</v>
      </c>
    </row>
    <row r="2497" customFormat="false" ht="15" hidden="false" customHeight="false" outlineLevel="0" collapsed="false">
      <c r="A2497" s="0" t="n">
        <v>38433</v>
      </c>
      <c r="B2497" s="0" t="s">
        <v>3262</v>
      </c>
      <c r="C2497" s="0" t="s">
        <v>755</v>
      </c>
      <c r="D2497" s="0" t="s">
        <v>758</v>
      </c>
      <c r="E2497" s="0" t="n">
        <v>5.56</v>
      </c>
    </row>
    <row r="2498" customFormat="false" ht="15" hidden="false" customHeight="false" outlineLevel="0" collapsed="false">
      <c r="A2498" s="0" t="n">
        <v>38440</v>
      </c>
      <c r="B2498" s="0" t="s">
        <v>3263</v>
      </c>
      <c r="C2498" s="0" t="s">
        <v>755</v>
      </c>
      <c r="D2498" s="0" t="s">
        <v>758</v>
      </c>
      <c r="E2498" s="0" t="n">
        <v>191.68</v>
      </c>
    </row>
    <row r="2499" customFormat="false" ht="15" hidden="false" customHeight="false" outlineLevel="0" collapsed="false">
      <c r="A2499" s="0" t="n">
        <v>36359</v>
      </c>
      <c r="B2499" s="0" t="s">
        <v>3264</v>
      </c>
      <c r="C2499" s="0" t="s">
        <v>755</v>
      </c>
      <c r="D2499" s="0" t="s">
        <v>758</v>
      </c>
      <c r="E2499" s="0" t="n">
        <v>2.38</v>
      </c>
    </row>
    <row r="2500" customFormat="false" ht="15" hidden="false" customHeight="false" outlineLevel="0" collapsed="false">
      <c r="A2500" s="0" t="n">
        <v>36360</v>
      </c>
      <c r="B2500" s="0" t="s">
        <v>3265</v>
      </c>
      <c r="C2500" s="0" t="s">
        <v>755</v>
      </c>
      <c r="D2500" s="0" t="s">
        <v>758</v>
      </c>
      <c r="E2500" s="0" t="n">
        <v>3.68</v>
      </c>
    </row>
    <row r="2501" customFormat="false" ht="15" hidden="false" customHeight="false" outlineLevel="0" collapsed="false">
      <c r="A2501" s="0" t="n">
        <v>38434</v>
      </c>
      <c r="B2501" s="0" t="s">
        <v>3266</v>
      </c>
      <c r="C2501" s="0" t="s">
        <v>755</v>
      </c>
      <c r="D2501" s="0" t="s">
        <v>758</v>
      </c>
      <c r="E2501" s="0" t="n">
        <v>5.63</v>
      </c>
    </row>
    <row r="2502" customFormat="false" ht="15" hidden="false" customHeight="false" outlineLevel="0" collapsed="false">
      <c r="A2502" s="0" t="n">
        <v>38435</v>
      </c>
      <c r="B2502" s="0" t="s">
        <v>3267</v>
      </c>
      <c r="C2502" s="0" t="s">
        <v>755</v>
      </c>
      <c r="D2502" s="0" t="s">
        <v>758</v>
      </c>
      <c r="E2502" s="0" t="n">
        <v>10.69</v>
      </c>
    </row>
    <row r="2503" customFormat="false" ht="15" hidden="false" customHeight="false" outlineLevel="0" collapsed="false">
      <c r="A2503" s="0" t="n">
        <v>38436</v>
      </c>
      <c r="B2503" s="0" t="s">
        <v>3268</v>
      </c>
      <c r="C2503" s="0" t="s">
        <v>755</v>
      </c>
      <c r="D2503" s="0" t="s">
        <v>758</v>
      </c>
      <c r="E2503" s="0" t="n">
        <v>22.1</v>
      </c>
    </row>
    <row r="2504" customFormat="false" ht="15" hidden="false" customHeight="false" outlineLevel="0" collapsed="false">
      <c r="A2504" s="0" t="n">
        <v>38437</v>
      </c>
      <c r="B2504" s="0" t="s">
        <v>3269</v>
      </c>
      <c r="C2504" s="0" t="s">
        <v>755</v>
      </c>
      <c r="D2504" s="0" t="s">
        <v>758</v>
      </c>
      <c r="E2504" s="0" t="n">
        <v>33.19</v>
      </c>
    </row>
    <row r="2505" customFormat="false" ht="15" hidden="false" customHeight="false" outlineLevel="0" collapsed="false">
      <c r="A2505" s="0" t="n">
        <v>38438</v>
      </c>
      <c r="B2505" s="0" t="s">
        <v>3270</v>
      </c>
      <c r="C2505" s="0" t="s">
        <v>755</v>
      </c>
      <c r="D2505" s="0" t="s">
        <v>758</v>
      </c>
      <c r="E2505" s="0" t="n">
        <v>83.85</v>
      </c>
    </row>
    <row r="2506" customFormat="false" ht="15" hidden="false" customHeight="false" outlineLevel="0" collapsed="false">
      <c r="A2506" s="0" t="n">
        <v>38439</v>
      </c>
      <c r="B2506" s="0" t="s">
        <v>3271</v>
      </c>
      <c r="C2506" s="0" t="s">
        <v>755</v>
      </c>
      <c r="D2506" s="0" t="s">
        <v>758</v>
      </c>
      <c r="E2506" s="0" t="n">
        <v>127.81</v>
      </c>
    </row>
    <row r="2507" customFormat="false" ht="15" hidden="false" customHeight="false" outlineLevel="0" collapsed="false">
      <c r="A2507" s="0" t="n">
        <v>10836</v>
      </c>
      <c r="B2507" s="0" t="s">
        <v>3272</v>
      </c>
      <c r="C2507" s="0" t="s">
        <v>755</v>
      </c>
      <c r="D2507" s="0" t="s">
        <v>756</v>
      </c>
      <c r="E2507" s="0" t="n">
        <v>24.01</v>
      </c>
    </row>
    <row r="2508" customFormat="false" ht="15" hidden="false" customHeight="false" outlineLevel="0" collapsed="false">
      <c r="A2508" s="0" t="n">
        <v>20128</v>
      </c>
      <c r="B2508" s="0" t="s">
        <v>3273</v>
      </c>
      <c r="C2508" s="0" t="s">
        <v>755</v>
      </c>
      <c r="D2508" s="0" t="s">
        <v>756</v>
      </c>
      <c r="E2508" s="0" t="n">
        <v>70.38</v>
      </c>
    </row>
    <row r="2509" customFormat="false" ht="15" hidden="false" customHeight="false" outlineLevel="0" collapsed="false">
      <c r="A2509" s="0" t="n">
        <v>20131</v>
      </c>
      <c r="B2509" s="0" t="s">
        <v>3274</v>
      </c>
      <c r="C2509" s="0" t="s">
        <v>755</v>
      </c>
      <c r="D2509" s="0" t="s">
        <v>756</v>
      </c>
      <c r="E2509" s="0" t="n">
        <v>64.24</v>
      </c>
    </row>
    <row r="2510" customFormat="false" ht="15" hidden="false" customHeight="false" outlineLevel="0" collapsed="false">
      <c r="A2510" s="0" t="n">
        <v>3521</v>
      </c>
      <c r="B2510" s="0" t="s">
        <v>3275</v>
      </c>
      <c r="C2510" s="0" t="s">
        <v>755</v>
      </c>
      <c r="D2510" s="0" t="s">
        <v>756</v>
      </c>
      <c r="E2510" s="0" t="n">
        <v>3.09</v>
      </c>
    </row>
    <row r="2511" customFormat="false" ht="15" hidden="false" customHeight="false" outlineLevel="0" collapsed="false">
      <c r="A2511" s="0" t="n">
        <v>3531</v>
      </c>
      <c r="B2511" s="0" t="s">
        <v>3276</v>
      </c>
      <c r="C2511" s="0" t="s">
        <v>755</v>
      </c>
      <c r="D2511" s="0" t="s">
        <v>756</v>
      </c>
      <c r="E2511" s="0" t="n">
        <v>3.5</v>
      </c>
    </row>
    <row r="2512" customFormat="false" ht="15" hidden="false" customHeight="false" outlineLevel="0" collapsed="false">
      <c r="A2512" s="0" t="n">
        <v>3522</v>
      </c>
      <c r="B2512" s="0" t="s">
        <v>3277</v>
      </c>
      <c r="C2512" s="0" t="s">
        <v>755</v>
      </c>
      <c r="D2512" s="0" t="s">
        <v>756</v>
      </c>
      <c r="E2512" s="0" t="n">
        <v>5.21</v>
      </c>
    </row>
    <row r="2513" customFormat="false" ht="15" hidden="false" customHeight="false" outlineLevel="0" collapsed="false">
      <c r="A2513" s="0" t="n">
        <v>3527</v>
      </c>
      <c r="B2513" s="0" t="s">
        <v>3278</v>
      </c>
      <c r="C2513" s="0" t="s">
        <v>755</v>
      </c>
      <c r="D2513" s="0" t="s">
        <v>756</v>
      </c>
      <c r="E2513" s="0" t="n">
        <v>17.9</v>
      </c>
    </row>
    <row r="2514" customFormat="false" ht="15" hidden="false" customHeight="false" outlineLevel="0" collapsed="false">
      <c r="A2514" s="0" t="n">
        <v>10835</v>
      </c>
      <c r="B2514" s="0" t="s">
        <v>3279</v>
      </c>
      <c r="C2514" s="0" t="s">
        <v>755</v>
      </c>
      <c r="D2514" s="0" t="s">
        <v>756</v>
      </c>
      <c r="E2514" s="0" t="n">
        <v>5.03</v>
      </c>
    </row>
    <row r="2515" customFormat="false" ht="15" hidden="false" customHeight="false" outlineLevel="0" collapsed="false">
      <c r="A2515" s="0" t="n">
        <v>3475</v>
      </c>
      <c r="B2515" s="0" t="s">
        <v>3280</v>
      </c>
      <c r="C2515" s="0" t="s">
        <v>755</v>
      </c>
      <c r="D2515" s="0" t="s">
        <v>756</v>
      </c>
      <c r="E2515" s="0" t="n">
        <v>6.02</v>
      </c>
    </row>
    <row r="2516" customFormat="false" ht="15" hidden="false" customHeight="false" outlineLevel="0" collapsed="false">
      <c r="A2516" s="0" t="n">
        <v>3485</v>
      </c>
      <c r="B2516" s="0" t="s">
        <v>3281</v>
      </c>
      <c r="C2516" s="0" t="s">
        <v>755</v>
      </c>
      <c r="D2516" s="0" t="s">
        <v>756</v>
      </c>
      <c r="E2516" s="0" t="n">
        <v>19.22</v>
      </c>
    </row>
    <row r="2517" customFormat="false" ht="15" hidden="false" customHeight="false" outlineLevel="0" collapsed="false">
      <c r="A2517" s="0" t="n">
        <v>3534</v>
      </c>
      <c r="B2517" s="0" t="s">
        <v>3282</v>
      </c>
      <c r="C2517" s="0" t="s">
        <v>755</v>
      </c>
      <c r="D2517" s="0" t="s">
        <v>756</v>
      </c>
      <c r="E2517" s="0" t="n">
        <v>7.6</v>
      </c>
    </row>
    <row r="2518" customFormat="false" ht="15" hidden="false" customHeight="false" outlineLevel="0" collapsed="false">
      <c r="A2518" s="0" t="n">
        <v>3543</v>
      </c>
      <c r="B2518" s="0" t="s">
        <v>3283</v>
      </c>
      <c r="C2518" s="0" t="s">
        <v>755</v>
      </c>
      <c r="D2518" s="0" t="s">
        <v>756</v>
      </c>
      <c r="E2518" s="0" t="n">
        <v>3.82</v>
      </c>
    </row>
    <row r="2519" customFormat="false" ht="15" hidden="false" customHeight="false" outlineLevel="0" collapsed="false">
      <c r="A2519" s="0" t="n">
        <v>3482</v>
      </c>
      <c r="B2519" s="0" t="s">
        <v>3284</v>
      </c>
      <c r="C2519" s="0" t="s">
        <v>755</v>
      </c>
      <c r="D2519" s="0" t="s">
        <v>756</v>
      </c>
      <c r="E2519" s="0" t="n">
        <v>9.66</v>
      </c>
    </row>
    <row r="2520" customFormat="false" ht="15" hidden="false" customHeight="false" outlineLevel="0" collapsed="false">
      <c r="A2520" s="0" t="n">
        <v>3505</v>
      </c>
      <c r="B2520" s="0" t="s">
        <v>3285</v>
      </c>
      <c r="C2520" s="0" t="s">
        <v>755</v>
      </c>
      <c r="D2520" s="0" t="s">
        <v>756</v>
      </c>
      <c r="E2520" s="0" t="n">
        <v>5.48</v>
      </c>
    </row>
    <row r="2521" customFormat="false" ht="15" hidden="false" customHeight="false" outlineLevel="0" collapsed="false">
      <c r="A2521" s="0" t="n">
        <v>3516</v>
      </c>
      <c r="B2521" s="0" t="s">
        <v>3286</v>
      </c>
      <c r="C2521" s="0" t="s">
        <v>755</v>
      </c>
      <c r="D2521" s="0" t="s">
        <v>756</v>
      </c>
      <c r="E2521" s="0" t="n">
        <v>1.31</v>
      </c>
    </row>
    <row r="2522" customFormat="false" ht="15" hidden="false" customHeight="false" outlineLevel="0" collapsed="false">
      <c r="A2522" s="0" t="n">
        <v>3517</v>
      </c>
      <c r="B2522" s="0" t="s">
        <v>3287</v>
      </c>
      <c r="C2522" s="0" t="s">
        <v>755</v>
      </c>
      <c r="D2522" s="0" t="s">
        <v>756</v>
      </c>
      <c r="E2522" s="0" t="n">
        <v>4.59</v>
      </c>
    </row>
    <row r="2523" customFormat="false" ht="15" hidden="false" customHeight="false" outlineLevel="0" collapsed="false">
      <c r="A2523" s="0" t="n">
        <v>3515</v>
      </c>
      <c r="B2523" s="0" t="s">
        <v>3288</v>
      </c>
      <c r="C2523" s="0" t="s">
        <v>755</v>
      </c>
      <c r="D2523" s="0" t="s">
        <v>756</v>
      </c>
      <c r="E2523" s="0" t="n">
        <v>8.87</v>
      </c>
    </row>
    <row r="2524" customFormat="false" ht="15" hidden="false" customHeight="false" outlineLevel="0" collapsed="false">
      <c r="A2524" s="0" t="n">
        <v>20147</v>
      </c>
      <c r="B2524" s="0" t="s">
        <v>3289</v>
      </c>
      <c r="C2524" s="0" t="s">
        <v>755</v>
      </c>
      <c r="D2524" s="0" t="s">
        <v>756</v>
      </c>
      <c r="E2524" s="0" t="n">
        <v>9.55</v>
      </c>
    </row>
    <row r="2525" customFormat="false" ht="15" hidden="false" customHeight="false" outlineLevel="0" collapsed="false">
      <c r="A2525" s="0" t="n">
        <v>3524</v>
      </c>
      <c r="B2525" s="0" t="s">
        <v>3290</v>
      </c>
      <c r="C2525" s="0" t="s">
        <v>755</v>
      </c>
      <c r="D2525" s="0" t="s">
        <v>756</v>
      </c>
      <c r="E2525" s="0" t="n">
        <v>11.32</v>
      </c>
    </row>
    <row r="2526" customFormat="false" ht="15" hidden="false" customHeight="false" outlineLevel="0" collapsed="false">
      <c r="A2526" s="0" t="n">
        <v>3532</v>
      </c>
      <c r="B2526" s="0" t="s">
        <v>3291</v>
      </c>
      <c r="C2526" s="0" t="s">
        <v>755</v>
      </c>
      <c r="D2526" s="0" t="s">
        <v>756</v>
      </c>
      <c r="E2526" s="0" t="n">
        <v>20.72</v>
      </c>
    </row>
    <row r="2527" customFormat="false" ht="15" hidden="false" customHeight="false" outlineLevel="0" collapsed="false">
      <c r="A2527" s="0" t="n">
        <v>3528</v>
      </c>
      <c r="B2527" s="0" t="s">
        <v>3292</v>
      </c>
      <c r="C2527" s="0" t="s">
        <v>755</v>
      </c>
      <c r="D2527" s="0" t="s">
        <v>756</v>
      </c>
      <c r="E2527" s="0" t="n">
        <v>10.36</v>
      </c>
    </row>
    <row r="2528" customFormat="false" ht="15" hidden="false" customHeight="false" outlineLevel="0" collapsed="false">
      <c r="A2528" s="0" t="n">
        <v>37952</v>
      </c>
      <c r="B2528" s="0" t="s">
        <v>3293</v>
      </c>
      <c r="C2528" s="0" t="s">
        <v>755</v>
      </c>
      <c r="D2528" s="0" t="s">
        <v>756</v>
      </c>
      <c r="E2528" s="0" t="n">
        <v>73.79</v>
      </c>
    </row>
    <row r="2529" customFormat="false" ht="15" hidden="false" customHeight="false" outlineLevel="0" collapsed="false">
      <c r="A2529" s="0" t="n">
        <v>37951</v>
      </c>
      <c r="B2529" s="0" t="s">
        <v>3294</v>
      </c>
      <c r="C2529" s="0" t="s">
        <v>755</v>
      </c>
      <c r="D2529" s="0" t="s">
        <v>756</v>
      </c>
      <c r="E2529" s="0" t="n">
        <v>2.68</v>
      </c>
    </row>
    <row r="2530" customFormat="false" ht="15" hidden="false" customHeight="false" outlineLevel="0" collapsed="false">
      <c r="A2530" s="0" t="n">
        <v>3518</v>
      </c>
      <c r="B2530" s="0" t="s">
        <v>3295</v>
      </c>
      <c r="C2530" s="0" t="s">
        <v>755</v>
      </c>
      <c r="D2530" s="0" t="s">
        <v>756</v>
      </c>
      <c r="E2530" s="0" t="n">
        <v>3.93</v>
      </c>
    </row>
    <row r="2531" customFormat="false" ht="15" hidden="false" customHeight="false" outlineLevel="0" collapsed="false">
      <c r="A2531" s="0" t="n">
        <v>3519</v>
      </c>
      <c r="B2531" s="0" t="s">
        <v>3296</v>
      </c>
      <c r="C2531" s="0" t="s">
        <v>755</v>
      </c>
      <c r="D2531" s="0" t="s">
        <v>756</v>
      </c>
      <c r="E2531" s="0" t="n">
        <v>9.3</v>
      </c>
    </row>
    <row r="2532" customFormat="false" ht="15" hidden="false" customHeight="false" outlineLevel="0" collapsed="false">
      <c r="A2532" s="0" t="n">
        <v>3520</v>
      </c>
      <c r="B2532" s="0" t="s">
        <v>3297</v>
      </c>
      <c r="C2532" s="0" t="s">
        <v>755</v>
      </c>
      <c r="D2532" s="0" t="s">
        <v>756</v>
      </c>
      <c r="E2532" s="0" t="n">
        <v>10.43</v>
      </c>
    </row>
    <row r="2533" customFormat="false" ht="15" hidden="false" customHeight="false" outlineLevel="0" collapsed="false">
      <c r="A2533" s="0" t="n">
        <v>37950</v>
      </c>
      <c r="B2533" s="0" t="s">
        <v>3298</v>
      </c>
      <c r="C2533" s="0" t="s">
        <v>755</v>
      </c>
      <c r="D2533" s="0" t="s">
        <v>756</v>
      </c>
      <c r="E2533" s="0" t="n">
        <v>64.24</v>
      </c>
    </row>
    <row r="2534" customFormat="false" ht="15" hidden="false" customHeight="false" outlineLevel="0" collapsed="false">
      <c r="A2534" s="0" t="n">
        <v>37949</v>
      </c>
      <c r="B2534" s="0" t="s">
        <v>3299</v>
      </c>
      <c r="C2534" s="0" t="s">
        <v>755</v>
      </c>
      <c r="D2534" s="0" t="s">
        <v>756</v>
      </c>
      <c r="E2534" s="0" t="n">
        <v>2.35</v>
      </c>
    </row>
    <row r="2535" customFormat="false" ht="15" hidden="false" customHeight="false" outlineLevel="0" collapsed="false">
      <c r="A2535" s="0" t="n">
        <v>3526</v>
      </c>
      <c r="B2535" s="0" t="s">
        <v>3300</v>
      </c>
      <c r="C2535" s="0" t="s">
        <v>755</v>
      </c>
      <c r="D2535" s="0" t="s">
        <v>756</v>
      </c>
      <c r="E2535" s="0" t="n">
        <v>3.15</v>
      </c>
    </row>
    <row r="2536" customFormat="false" ht="15" hidden="false" customHeight="false" outlineLevel="0" collapsed="false">
      <c r="A2536" s="0" t="n">
        <v>3509</v>
      </c>
      <c r="B2536" s="0" t="s">
        <v>3301</v>
      </c>
      <c r="C2536" s="0" t="s">
        <v>755</v>
      </c>
      <c r="D2536" s="0" t="s">
        <v>756</v>
      </c>
      <c r="E2536" s="0" t="n">
        <v>8.2</v>
      </c>
    </row>
    <row r="2537" customFormat="false" ht="15" hidden="false" customHeight="false" outlineLevel="0" collapsed="false">
      <c r="A2537" s="0" t="n">
        <v>3530</v>
      </c>
      <c r="B2537" s="0" t="s">
        <v>3302</v>
      </c>
      <c r="C2537" s="0" t="s">
        <v>755</v>
      </c>
      <c r="D2537" s="0" t="s">
        <v>756</v>
      </c>
      <c r="E2537" s="0" t="n">
        <v>356.63</v>
      </c>
    </row>
    <row r="2538" customFormat="false" ht="15" hidden="false" customHeight="false" outlineLevel="0" collapsed="false">
      <c r="A2538" s="0" t="n">
        <v>3542</v>
      </c>
      <c r="B2538" s="0" t="s">
        <v>3303</v>
      </c>
      <c r="C2538" s="0" t="s">
        <v>755</v>
      </c>
      <c r="D2538" s="0" t="s">
        <v>756</v>
      </c>
      <c r="E2538" s="0" t="n">
        <v>0.83</v>
      </c>
    </row>
    <row r="2539" customFormat="false" ht="15" hidden="false" customHeight="false" outlineLevel="0" collapsed="false">
      <c r="A2539" s="0" t="n">
        <v>3529</v>
      </c>
      <c r="B2539" s="0" t="s">
        <v>3304</v>
      </c>
      <c r="C2539" s="0" t="s">
        <v>755</v>
      </c>
      <c r="D2539" s="0" t="s">
        <v>756</v>
      </c>
      <c r="E2539" s="0" t="n">
        <v>1.14</v>
      </c>
    </row>
    <row r="2540" customFormat="false" ht="15" hidden="false" customHeight="false" outlineLevel="0" collapsed="false">
      <c r="A2540" s="0" t="n">
        <v>3536</v>
      </c>
      <c r="B2540" s="0" t="s">
        <v>3305</v>
      </c>
      <c r="C2540" s="0" t="s">
        <v>755</v>
      </c>
      <c r="D2540" s="0" t="s">
        <v>756</v>
      </c>
      <c r="E2540" s="0" t="n">
        <v>3.41</v>
      </c>
    </row>
    <row r="2541" customFormat="false" ht="15" hidden="false" customHeight="false" outlineLevel="0" collapsed="false">
      <c r="A2541" s="0" t="n">
        <v>3535</v>
      </c>
      <c r="B2541" s="0" t="s">
        <v>3306</v>
      </c>
      <c r="C2541" s="0" t="s">
        <v>755</v>
      </c>
      <c r="D2541" s="0" t="s">
        <v>756</v>
      </c>
      <c r="E2541" s="0" t="n">
        <v>8.1</v>
      </c>
    </row>
    <row r="2542" customFormat="false" ht="15" hidden="false" customHeight="false" outlineLevel="0" collapsed="false">
      <c r="A2542" s="0" t="n">
        <v>3540</v>
      </c>
      <c r="B2542" s="0" t="s">
        <v>3307</v>
      </c>
      <c r="C2542" s="0" t="s">
        <v>755</v>
      </c>
      <c r="D2542" s="0" t="s">
        <v>756</v>
      </c>
      <c r="E2542" s="0" t="n">
        <v>8.77</v>
      </c>
    </row>
    <row r="2543" customFormat="false" ht="15" hidden="false" customHeight="false" outlineLevel="0" collapsed="false">
      <c r="A2543" s="0" t="n">
        <v>3539</v>
      </c>
      <c r="B2543" s="0" t="s">
        <v>3308</v>
      </c>
      <c r="C2543" s="0" t="s">
        <v>755</v>
      </c>
      <c r="D2543" s="0" t="s">
        <v>756</v>
      </c>
      <c r="E2543" s="0" t="n">
        <v>38.04</v>
      </c>
    </row>
    <row r="2544" customFormat="false" ht="15" hidden="false" customHeight="false" outlineLevel="0" collapsed="false">
      <c r="A2544" s="0" t="n">
        <v>3513</v>
      </c>
      <c r="B2544" s="0" t="s">
        <v>3309</v>
      </c>
      <c r="C2544" s="0" t="s">
        <v>755</v>
      </c>
      <c r="D2544" s="0" t="s">
        <v>756</v>
      </c>
      <c r="E2544" s="0" t="n">
        <v>169.06</v>
      </c>
    </row>
    <row r="2545" customFormat="false" ht="15" hidden="false" customHeight="false" outlineLevel="0" collapsed="false">
      <c r="A2545" s="0" t="n">
        <v>3492</v>
      </c>
      <c r="B2545" s="0" t="s">
        <v>3310</v>
      </c>
      <c r="C2545" s="0" t="s">
        <v>755</v>
      </c>
      <c r="D2545" s="0" t="s">
        <v>756</v>
      </c>
      <c r="E2545" s="0" t="n">
        <v>32.54</v>
      </c>
    </row>
    <row r="2546" customFormat="false" ht="15" hidden="false" customHeight="false" outlineLevel="0" collapsed="false">
      <c r="A2546" s="0" t="n">
        <v>3491</v>
      </c>
      <c r="B2546" s="0" t="s">
        <v>3311</v>
      </c>
      <c r="C2546" s="0" t="s">
        <v>755</v>
      </c>
      <c r="D2546" s="0" t="s">
        <v>756</v>
      </c>
      <c r="E2546" s="0" t="n">
        <v>18.56</v>
      </c>
    </row>
    <row r="2547" customFormat="false" ht="15" hidden="false" customHeight="false" outlineLevel="0" collapsed="false">
      <c r="A2547" s="0" t="n">
        <v>3493</v>
      </c>
      <c r="B2547" s="0" t="s">
        <v>3312</v>
      </c>
      <c r="C2547" s="0" t="s">
        <v>755</v>
      </c>
      <c r="D2547" s="0" t="s">
        <v>756</v>
      </c>
      <c r="E2547" s="0" t="n">
        <v>44.49</v>
      </c>
    </row>
    <row r="2548" customFormat="false" ht="15" hidden="false" customHeight="false" outlineLevel="0" collapsed="false">
      <c r="A2548" s="0" t="n">
        <v>12628</v>
      </c>
      <c r="B2548" s="0" t="s">
        <v>3313</v>
      </c>
      <c r="C2548" s="0" t="s">
        <v>755</v>
      </c>
      <c r="D2548" s="0" t="s">
        <v>758</v>
      </c>
      <c r="E2548" s="0" t="n">
        <v>8.57</v>
      </c>
    </row>
    <row r="2549" customFormat="false" ht="15" hidden="false" customHeight="false" outlineLevel="0" collapsed="false">
      <c r="A2549" s="0" t="n">
        <v>12629</v>
      </c>
      <c r="B2549" s="0" t="s">
        <v>3314</v>
      </c>
      <c r="C2549" s="0" t="s">
        <v>755</v>
      </c>
      <c r="D2549" s="0" t="s">
        <v>758</v>
      </c>
      <c r="E2549" s="0" t="n">
        <v>9.3</v>
      </c>
    </row>
    <row r="2550" customFormat="false" ht="15" hidden="false" customHeight="false" outlineLevel="0" collapsed="false">
      <c r="A2550" s="0" t="n">
        <v>3481</v>
      </c>
      <c r="B2550" s="0" t="s">
        <v>3315</v>
      </c>
      <c r="C2550" s="0" t="s">
        <v>755</v>
      </c>
      <c r="D2550" s="0" t="s">
        <v>756</v>
      </c>
      <c r="E2550" s="0" t="n">
        <v>22.54</v>
      </c>
    </row>
    <row r="2551" customFormat="false" ht="15" hidden="false" customHeight="false" outlineLevel="0" collapsed="false">
      <c r="A2551" s="0" t="n">
        <v>3510</v>
      </c>
      <c r="B2551" s="0" t="s">
        <v>3316</v>
      </c>
      <c r="C2551" s="0" t="s">
        <v>755</v>
      </c>
      <c r="D2551" s="0" t="s">
        <v>756</v>
      </c>
      <c r="E2551" s="0" t="n">
        <v>21.06</v>
      </c>
    </row>
    <row r="2552" customFormat="false" ht="15" hidden="false" customHeight="false" outlineLevel="0" collapsed="false">
      <c r="A2552" s="0" t="n">
        <v>3508</v>
      </c>
      <c r="B2552" s="0" t="s">
        <v>3317</v>
      </c>
      <c r="C2552" s="0" t="s">
        <v>755</v>
      </c>
      <c r="D2552" s="0" t="s">
        <v>756</v>
      </c>
      <c r="E2552" s="0" t="n">
        <v>55.06</v>
      </c>
    </row>
    <row r="2553" customFormat="false" ht="15" hidden="false" customHeight="false" outlineLevel="0" collapsed="false">
      <c r="A2553" s="0" t="n">
        <v>38939</v>
      </c>
      <c r="B2553" s="0" t="s">
        <v>3318</v>
      </c>
      <c r="C2553" s="0" t="s">
        <v>755</v>
      </c>
      <c r="D2553" s="0" t="s">
        <v>758</v>
      </c>
      <c r="E2553" s="0" t="n">
        <v>13.35</v>
      </c>
    </row>
    <row r="2554" customFormat="false" ht="15" hidden="false" customHeight="false" outlineLevel="0" collapsed="false">
      <c r="A2554" s="0" t="n">
        <v>38940</v>
      </c>
      <c r="B2554" s="0" t="s">
        <v>3319</v>
      </c>
      <c r="C2554" s="0" t="s">
        <v>755</v>
      </c>
      <c r="D2554" s="0" t="s">
        <v>758</v>
      </c>
      <c r="E2554" s="0" t="n">
        <v>20.39</v>
      </c>
    </row>
    <row r="2555" customFormat="false" ht="15" hidden="false" customHeight="false" outlineLevel="0" collapsed="false">
      <c r="A2555" s="0" t="n">
        <v>38941</v>
      </c>
      <c r="B2555" s="0" t="s">
        <v>3320</v>
      </c>
      <c r="C2555" s="0" t="s">
        <v>755</v>
      </c>
      <c r="D2555" s="0" t="s">
        <v>758</v>
      </c>
      <c r="E2555" s="0" t="n">
        <v>24.08</v>
      </c>
    </row>
    <row r="2556" customFormat="false" ht="15" hidden="false" customHeight="false" outlineLevel="0" collapsed="false">
      <c r="A2556" s="0" t="n">
        <v>38942</v>
      </c>
      <c r="B2556" s="0" t="s">
        <v>3321</v>
      </c>
      <c r="C2556" s="0" t="s">
        <v>755</v>
      </c>
      <c r="D2556" s="0" t="s">
        <v>758</v>
      </c>
      <c r="E2556" s="0" t="n">
        <v>26.98</v>
      </c>
    </row>
    <row r="2557" customFormat="false" ht="15" hidden="false" customHeight="false" outlineLevel="0" collapsed="false">
      <c r="A2557" s="0" t="n">
        <v>38987</v>
      </c>
      <c r="B2557" s="0" t="s">
        <v>3322</v>
      </c>
      <c r="C2557" s="0" t="s">
        <v>755</v>
      </c>
      <c r="D2557" s="0" t="s">
        <v>758</v>
      </c>
      <c r="E2557" s="0" t="n">
        <v>9.95</v>
      </c>
    </row>
    <row r="2558" customFormat="false" ht="15" hidden="false" customHeight="false" outlineLevel="0" collapsed="false">
      <c r="A2558" s="0" t="n">
        <v>38988</v>
      </c>
      <c r="B2558" s="0" t="s">
        <v>3323</v>
      </c>
      <c r="C2558" s="0" t="s">
        <v>755</v>
      </c>
      <c r="D2558" s="0" t="s">
        <v>758</v>
      </c>
      <c r="E2558" s="0" t="n">
        <v>23.11</v>
      </c>
    </row>
    <row r="2559" customFormat="false" ht="15" hidden="false" customHeight="false" outlineLevel="0" collapsed="false">
      <c r="A2559" s="0" t="n">
        <v>38989</v>
      </c>
      <c r="B2559" s="0" t="s">
        <v>3324</v>
      </c>
      <c r="C2559" s="0" t="s">
        <v>755</v>
      </c>
      <c r="D2559" s="0" t="s">
        <v>758</v>
      </c>
      <c r="E2559" s="0" t="n">
        <v>30.71</v>
      </c>
    </row>
    <row r="2560" customFormat="false" ht="15" hidden="false" customHeight="false" outlineLevel="0" collapsed="false">
      <c r="A2560" s="0" t="n">
        <v>38990</v>
      </c>
      <c r="B2560" s="0" t="s">
        <v>3325</v>
      </c>
      <c r="C2560" s="0" t="s">
        <v>755</v>
      </c>
      <c r="D2560" s="0" t="s">
        <v>758</v>
      </c>
      <c r="E2560" s="0" t="n">
        <v>80.94</v>
      </c>
    </row>
    <row r="2561" customFormat="false" ht="15" hidden="false" customHeight="false" outlineLevel="0" collapsed="false">
      <c r="A2561" s="0" t="n">
        <v>38991</v>
      </c>
      <c r="B2561" s="0" t="s">
        <v>3326</v>
      </c>
      <c r="C2561" s="0" t="s">
        <v>755</v>
      </c>
      <c r="D2561" s="0" t="s">
        <v>758</v>
      </c>
      <c r="E2561" s="0" t="n">
        <v>163.54</v>
      </c>
    </row>
    <row r="2562" customFormat="false" ht="15" hidden="false" customHeight="false" outlineLevel="0" collapsed="false">
      <c r="A2562" s="0" t="n">
        <v>38913</v>
      </c>
      <c r="B2562" s="0" t="s">
        <v>3327</v>
      </c>
      <c r="C2562" s="0" t="s">
        <v>755</v>
      </c>
      <c r="D2562" s="0" t="s">
        <v>758</v>
      </c>
      <c r="E2562" s="0" t="n">
        <v>12.39</v>
      </c>
    </row>
    <row r="2563" customFormat="false" ht="15" hidden="false" customHeight="false" outlineLevel="0" collapsed="false">
      <c r="A2563" s="0" t="n">
        <v>38914</v>
      </c>
      <c r="B2563" s="0" t="s">
        <v>3328</v>
      </c>
      <c r="C2563" s="0" t="s">
        <v>755</v>
      </c>
      <c r="D2563" s="0" t="s">
        <v>758</v>
      </c>
      <c r="E2563" s="0" t="n">
        <v>14.37</v>
      </c>
    </row>
    <row r="2564" customFormat="false" ht="15" hidden="false" customHeight="false" outlineLevel="0" collapsed="false">
      <c r="A2564" s="0" t="n">
        <v>38915</v>
      </c>
      <c r="B2564" s="0" t="s">
        <v>3329</v>
      </c>
      <c r="C2564" s="0" t="s">
        <v>755</v>
      </c>
      <c r="D2564" s="0" t="s">
        <v>758</v>
      </c>
      <c r="E2564" s="0" t="n">
        <v>24.96</v>
      </c>
    </row>
    <row r="2565" customFormat="false" ht="15" hidden="false" customHeight="false" outlineLevel="0" collapsed="false">
      <c r="A2565" s="0" t="n">
        <v>38916</v>
      </c>
      <c r="B2565" s="0" t="s">
        <v>3330</v>
      </c>
      <c r="C2565" s="0" t="s">
        <v>755</v>
      </c>
      <c r="D2565" s="0" t="s">
        <v>758</v>
      </c>
      <c r="E2565" s="0" t="n">
        <v>32.92</v>
      </c>
    </row>
    <row r="2566" customFormat="false" ht="15" hidden="false" customHeight="false" outlineLevel="0" collapsed="false">
      <c r="A2566" s="0" t="n">
        <v>39300</v>
      </c>
      <c r="B2566" s="0" t="s">
        <v>3331</v>
      </c>
      <c r="C2566" s="0" t="s">
        <v>755</v>
      </c>
      <c r="D2566" s="0" t="s">
        <v>758</v>
      </c>
      <c r="E2566" s="0" t="n">
        <v>11.2</v>
      </c>
    </row>
    <row r="2567" customFormat="false" ht="15" hidden="false" customHeight="false" outlineLevel="0" collapsed="false">
      <c r="A2567" s="0" t="n">
        <v>39301</v>
      </c>
      <c r="B2567" s="0" t="s">
        <v>3332</v>
      </c>
      <c r="C2567" s="0" t="s">
        <v>755</v>
      </c>
      <c r="D2567" s="0" t="s">
        <v>758</v>
      </c>
      <c r="E2567" s="0" t="n">
        <v>15.53</v>
      </c>
    </row>
    <row r="2568" customFormat="false" ht="15" hidden="false" customHeight="false" outlineLevel="0" collapsed="false">
      <c r="A2568" s="0" t="n">
        <v>39302</v>
      </c>
      <c r="B2568" s="0" t="s">
        <v>3333</v>
      </c>
      <c r="C2568" s="0" t="s">
        <v>755</v>
      </c>
      <c r="D2568" s="0" t="s">
        <v>758</v>
      </c>
      <c r="E2568" s="0" t="n">
        <v>19.52</v>
      </c>
    </row>
    <row r="2569" customFormat="false" ht="15" hidden="false" customHeight="false" outlineLevel="0" collapsed="false">
      <c r="A2569" s="0" t="n">
        <v>39303</v>
      </c>
      <c r="B2569" s="0" t="s">
        <v>3334</v>
      </c>
      <c r="C2569" s="0" t="s">
        <v>755</v>
      </c>
      <c r="D2569" s="0" t="s">
        <v>758</v>
      </c>
      <c r="E2569" s="0" t="n">
        <v>34.31</v>
      </c>
    </row>
    <row r="2570" customFormat="false" ht="15" hidden="false" customHeight="false" outlineLevel="0" collapsed="false">
      <c r="A2570" s="0" t="n">
        <v>38923</v>
      </c>
      <c r="B2570" s="0" t="s">
        <v>3335</v>
      </c>
      <c r="C2570" s="0" t="s">
        <v>755</v>
      </c>
      <c r="D2570" s="0" t="s">
        <v>758</v>
      </c>
      <c r="E2570" s="0" t="n">
        <v>10.93</v>
      </c>
    </row>
    <row r="2571" customFormat="false" ht="15" hidden="false" customHeight="false" outlineLevel="0" collapsed="false">
      <c r="A2571" s="0" t="n">
        <v>38925</v>
      </c>
      <c r="B2571" s="0" t="s">
        <v>3336</v>
      </c>
      <c r="C2571" s="0" t="s">
        <v>755</v>
      </c>
      <c r="D2571" s="0" t="s">
        <v>758</v>
      </c>
      <c r="E2571" s="0" t="n">
        <v>11.74</v>
      </c>
    </row>
    <row r="2572" customFormat="false" ht="15" hidden="false" customHeight="false" outlineLevel="0" collapsed="false">
      <c r="A2572" s="0" t="n">
        <v>38926</v>
      </c>
      <c r="B2572" s="0" t="s">
        <v>3337</v>
      </c>
      <c r="C2572" s="0" t="s">
        <v>755</v>
      </c>
      <c r="D2572" s="0" t="s">
        <v>758</v>
      </c>
      <c r="E2572" s="0" t="n">
        <v>16.78</v>
      </c>
    </row>
    <row r="2573" customFormat="false" ht="15" hidden="false" customHeight="false" outlineLevel="0" collapsed="false">
      <c r="A2573" s="0" t="n">
        <v>38927</v>
      </c>
      <c r="B2573" s="0" t="s">
        <v>3338</v>
      </c>
      <c r="C2573" s="0" t="s">
        <v>755</v>
      </c>
      <c r="D2573" s="0" t="s">
        <v>758</v>
      </c>
      <c r="E2573" s="0" t="n">
        <v>17.94</v>
      </c>
    </row>
    <row r="2574" customFormat="false" ht="15" hidden="false" customHeight="false" outlineLevel="0" collapsed="false">
      <c r="A2574" s="0" t="n">
        <v>39304</v>
      </c>
      <c r="B2574" s="0" t="s">
        <v>3339</v>
      </c>
      <c r="C2574" s="0" t="s">
        <v>755</v>
      </c>
      <c r="D2574" s="0" t="s">
        <v>758</v>
      </c>
      <c r="E2574" s="0" t="n">
        <v>13.82</v>
      </c>
    </row>
    <row r="2575" customFormat="false" ht="15" hidden="false" customHeight="false" outlineLevel="0" collapsed="false">
      <c r="A2575" s="0" t="n">
        <v>38924</v>
      </c>
      <c r="B2575" s="0" t="s">
        <v>3340</v>
      </c>
      <c r="C2575" s="0" t="s">
        <v>755</v>
      </c>
      <c r="D2575" s="0" t="s">
        <v>758</v>
      </c>
      <c r="E2575" s="0" t="n">
        <v>19.7</v>
      </c>
    </row>
    <row r="2576" customFormat="false" ht="15" hidden="false" customHeight="false" outlineLevel="0" collapsed="false">
      <c r="A2576" s="0" t="n">
        <v>39305</v>
      </c>
      <c r="B2576" s="0" t="s">
        <v>3341</v>
      </c>
      <c r="C2576" s="0" t="s">
        <v>755</v>
      </c>
      <c r="D2576" s="0" t="s">
        <v>758</v>
      </c>
      <c r="E2576" s="0" t="n">
        <v>18.1</v>
      </c>
    </row>
    <row r="2577" customFormat="false" ht="15" hidden="false" customHeight="false" outlineLevel="0" collapsed="false">
      <c r="A2577" s="0" t="n">
        <v>39306</v>
      </c>
      <c r="B2577" s="0" t="s">
        <v>3342</v>
      </c>
      <c r="C2577" s="0" t="s">
        <v>755</v>
      </c>
      <c r="D2577" s="0" t="s">
        <v>758</v>
      </c>
      <c r="E2577" s="0" t="n">
        <v>22.64</v>
      </c>
    </row>
    <row r="2578" customFormat="false" ht="15" hidden="false" customHeight="false" outlineLevel="0" collapsed="false">
      <c r="A2578" s="0" t="n">
        <v>38928</v>
      </c>
      <c r="B2578" s="0" t="s">
        <v>3343</v>
      </c>
      <c r="C2578" s="0" t="s">
        <v>755</v>
      </c>
      <c r="D2578" s="0" t="s">
        <v>758</v>
      </c>
      <c r="E2578" s="0" t="n">
        <v>19.89</v>
      </c>
    </row>
    <row r="2579" customFormat="false" ht="15" hidden="false" customHeight="false" outlineLevel="0" collapsed="false">
      <c r="A2579" s="0" t="n">
        <v>38929</v>
      </c>
      <c r="B2579" s="0" t="s">
        <v>3344</v>
      </c>
      <c r="C2579" s="0" t="s">
        <v>755</v>
      </c>
      <c r="D2579" s="0" t="s">
        <v>758</v>
      </c>
      <c r="E2579" s="0" t="n">
        <v>35.26</v>
      </c>
    </row>
    <row r="2580" customFormat="false" ht="15" hidden="false" customHeight="false" outlineLevel="0" collapsed="false">
      <c r="A2580" s="0" t="n">
        <v>39307</v>
      </c>
      <c r="B2580" s="0" t="s">
        <v>3345</v>
      </c>
      <c r="C2580" s="0" t="s">
        <v>755</v>
      </c>
      <c r="D2580" s="0" t="s">
        <v>758</v>
      </c>
      <c r="E2580" s="0" t="n">
        <v>26.06</v>
      </c>
    </row>
    <row r="2581" customFormat="false" ht="15" hidden="false" customHeight="false" outlineLevel="0" collapsed="false">
      <c r="A2581" s="0" t="n">
        <v>38930</v>
      </c>
      <c r="B2581" s="0" t="s">
        <v>3346</v>
      </c>
      <c r="C2581" s="0" t="s">
        <v>755</v>
      </c>
      <c r="D2581" s="0" t="s">
        <v>758</v>
      </c>
      <c r="E2581" s="0" t="n">
        <v>44.3</v>
      </c>
    </row>
    <row r="2582" customFormat="false" ht="15" hidden="false" customHeight="false" outlineLevel="0" collapsed="false">
      <c r="A2582" s="0" t="n">
        <v>38931</v>
      </c>
      <c r="B2582" s="0" t="s">
        <v>3347</v>
      </c>
      <c r="C2582" s="0" t="s">
        <v>755</v>
      </c>
      <c r="D2582" s="0" t="s">
        <v>758</v>
      </c>
      <c r="E2582" s="0" t="n">
        <v>11.15</v>
      </c>
    </row>
    <row r="2583" customFormat="false" ht="15" hidden="false" customHeight="false" outlineLevel="0" collapsed="false">
      <c r="A2583" s="0" t="n">
        <v>38932</v>
      </c>
      <c r="B2583" s="0" t="s">
        <v>3348</v>
      </c>
      <c r="C2583" s="0" t="s">
        <v>755</v>
      </c>
      <c r="D2583" s="0" t="s">
        <v>758</v>
      </c>
      <c r="E2583" s="0" t="n">
        <v>11.27</v>
      </c>
    </row>
    <row r="2584" customFormat="false" ht="15" hidden="false" customHeight="false" outlineLevel="0" collapsed="false">
      <c r="A2584" s="0" t="n">
        <v>38934</v>
      </c>
      <c r="B2584" s="0" t="s">
        <v>3349</v>
      </c>
      <c r="C2584" s="0" t="s">
        <v>755</v>
      </c>
      <c r="D2584" s="0" t="s">
        <v>758</v>
      </c>
      <c r="E2584" s="0" t="n">
        <v>16.65</v>
      </c>
    </row>
    <row r="2585" customFormat="false" ht="15" hidden="false" customHeight="false" outlineLevel="0" collapsed="false">
      <c r="A2585" s="0" t="n">
        <v>38935</v>
      </c>
      <c r="B2585" s="0" t="s">
        <v>3350</v>
      </c>
      <c r="C2585" s="0" t="s">
        <v>755</v>
      </c>
      <c r="D2585" s="0" t="s">
        <v>758</v>
      </c>
      <c r="E2585" s="0" t="n">
        <v>17.82</v>
      </c>
    </row>
    <row r="2586" customFormat="false" ht="15" hidden="false" customHeight="false" outlineLevel="0" collapsed="false">
      <c r="A2586" s="0" t="n">
        <v>38936</v>
      </c>
      <c r="B2586" s="0" t="s">
        <v>3351</v>
      </c>
      <c r="C2586" s="0" t="s">
        <v>755</v>
      </c>
      <c r="D2586" s="0" t="s">
        <v>758</v>
      </c>
      <c r="E2586" s="0" t="n">
        <v>19.08</v>
      </c>
    </row>
    <row r="2587" customFormat="false" ht="15" hidden="false" customHeight="false" outlineLevel="0" collapsed="false">
      <c r="A2587" s="0" t="n">
        <v>38937</v>
      </c>
      <c r="B2587" s="0" t="s">
        <v>3352</v>
      </c>
      <c r="C2587" s="0" t="s">
        <v>755</v>
      </c>
      <c r="D2587" s="0" t="s">
        <v>758</v>
      </c>
      <c r="E2587" s="0" t="n">
        <v>23.25</v>
      </c>
    </row>
    <row r="2588" customFormat="false" ht="15" hidden="false" customHeight="false" outlineLevel="0" collapsed="false">
      <c r="A2588" s="0" t="n">
        <v>38938</v>
      </c>
      <c r="B2588" s="0" t="s">
        <v>3353</v>
      </c>
      <c r="C2588" s="0" t="s">
        <v>755</v>
      </c>
      <c r="D2588" s="0" t="s">
        <v>758</v>
      </c>
      <c r="E2588" s="0" t="n">
        <v>34.58</v>
      </c>
    </row>
    <row r="2589" customFormat="false" ht="15" hidden="false" customHeight="false" outlineLevel="0" collapsed="false">
      <c r="A2589" s="0" t="n">
        <v>3489</v>
      </c>
      <c r="B2589" s="0" t="s">
        <v>3354</v>
      </c>
      <c r="C2589" s="0" t="s">
        <v>755</v>
      </c>
      <c r="D2589" s="0" t="s">
        <v>756</v>
      </c>
      <c r="E2589" s="0" t="n">
        <v>20.81</v>
      </c>
    </row>
    <row r="2590" customFormat="false" ht="15" hidden="false" customHeight="false" outlineLevel="0" collapsed="false">
      <c r="A2590" s="0" t="n">
        <v>20151</v>
      </c>
      <c r="B2590" s="0" t="s">
        <v>3355</v>
      </c>
      <c r="C2590" s="0" t="s">
        <v>755</v>
      </c>
      <c r="D2590" s="0" t="s">
        <v>756</v>
      </c>
      <c r="E2590" s="0" t="n">
        <v>28.93</v>
      </c>
    </row>
    <row r="2591" customFormat="false" ht="15" hidden="false" customHeight="false" outlineLevel="0" collapsed="false">
      <c r="A2591" s="0" t="n">
        <v>20152</v>
      </c>
      <c r="B2591" s="0" t="s">
        <v>3356</v>
      </c>
      <c r="C2591" s="0" t="s">
        <v>755</v>
      </c>
      <c r="D2591" s="0" t="s">
        <v>756</v>
      </c>
      <c r="E2591" s="0" t="n">
        <v>100.66</v>
      </c>
    </row>
    <row r="2592" customFormat="false" ht="15" hidden="false" customHeight="false" outlineLevel="0" collapsed="false">
      <c r="A2592" s="0" t="n">
        <v>20148</v>
      </c>
      <c r="B2592" s="0" t="s">
        <v>3357</v>
      </c>
      <c r="C2592" s="0" t="s">
        <v>755</v>
      </c>
      <c r="D2592" s="0" t="s">
        <v>756</v>
      </c>
      <c r="E2592" s="0" t="n">
        <v>5.75</v>
      </c>
    </row>
    <row r="2593" customFormat="false" ht="15" hidden="false" customHeight="false" outlineLevel="0" collapsed="false">
      <c r="A2593" s="0" t="n">
        <v>20149</v>
      </c>
      <c r="B2593" s="0" t="s">
        <v>3358</v>
      </c>
      <c r="C2593" s="0" t="s">
        <v>755</v>
      </c>
      <c r="D2593" s="0" t="s">
        <v>756</v>
      </c>
      <c r="E2593" s="0" t="n">
        <v>8.91</v>
      </c>
    </row>
    <row r="2594" customFormat="false" ht="15" hidden="false" customHeight="false" outlineLevel="0" collapsed="false">
      <c r="A2594" s="0" t="n">
        <v>20150</v>
      </c>
      <c r="B2594" s="0" t="s">
        <v>3359</v>
      </c>
      <c r="C2594" s="0" t="s">
        <v>755</v>
      </c>
      <c r="D2594" s="0" t="s">
        <v>756</v>
      </c>
      <c r="E2594" s="0" t="n">
        <v>20.77</v>
      </c>
    </row>
    <row r="2595" customFormat="false" ht="15" hidden="false" customHeight="false" outlineLevel="0" collapsed="false">
      <c r="A2595" s="0" t="n">
        <v>20157</v>
      </c>
      <c r="B2595" s="0" t="s">
        <v>3360</v>
      </c>
      <c r="C2595" s="0" t="s">
        <v>755</v>
      </c>
      <c r="D2595" s="0" t="s">
        <v>756</v>
      </c>
      <c r="E2595" s="0" t="n">
        <v>39.03</v>
      </c>
    </row>
    <row r="2596" customFormat="false" ht="15" hidden="false" customHeight="false" outlineLevel="0" collapsed="false">
      <c r="A2596" s="0" t="n">
        <v>20158</v>
      </c>
      <c r="B2596" s="0" t="s">
        <v>3361</v>
      </c>
      <c r="C2596" s="0" t="s">
        <v>755</v>
      </c>
      <c r="D2596" s="0" t="s">
        <v>756</v>
      </c>
      <c r="E2596" s="0" t="n">
        <v>129.67</v>
      </c>
    </row>
    <row r="2597" customFormat="false" ht="15" hidden="false" customHeight="false" outlineLevel="0" collapsed="false">
      <c r="A2597" s="0" t="n">
        <v>20154</v>
      </c>
      <c r="B2597" s="0" t="s">
        <v>3362</v>
      </c>
      <c r="C2597" s="0" t="s">
        <v>755</v>
      </c>
      <c r="D2597" s="0" t="s">
        <v>756</v>
      </c>
      <c r="E2597" s="0" t="n">
        <v>7.4</v>
      </c>
    </row>
    <row r="2598" customFormat="false" ht="15" hidden="false" customHeight="false" outlineLevel="0" collapsed="false">
      <c r="A2598" s="0" t="n">
        <v>20155</v>
      </c>
      <c r="B2598" s="0" t="s">
        <v>3363</v>
      </c>
      <c r="C2598" s="0" t="s">
        <v>755</v>
      </c>
      <c r="D2598" s="0" t="s">
        <v>756</v>
      </c>
      <c r="E2598" s="0" t="n">
        <v>11.07</v>
      </c>
    </row>
    <row r="2599" customFormat="false" ht="15" hidden="false" customHeight="false" outlineLevel="0" collapsed="false">
      <c r="A2599" s="0" t="n">
        <v>20156</v>
      </c>
      <c r="B2599" s="0" t="s">
        <v>3364</v>
      </c>
      <c r="C2599" s="0" t="s">
        <v>755</v>
      </c>
      <c r="D2599" s="0" t="s">
        <v>756</v>
      </c>
      <c r="E2599" s="0" t="n">
        <v>24.92</v>
      </c>
    </row>
    <row r="2600" customFormat="false" ht="15" hidden="false" customHeight="false" outlineLevel="0" collapsed="false">
      <c r="A2600" s="0" t="n">
        <v>3512</v>
      </c>
      <c r="B2600" s="0" t="s">
        <v>3365</v>
      </c>
      <c r="C2600" s="0" t="s">
        <v>755</v>
      </c>
      <c r="D2600" s="0" t="s">
        <v>756</v>
      </c>
      <c r="E2600" s="0" t="n">
        <v>326.14</v>
      </c>
    </row>
    <row r="2601" customFormat="false" ht="15" hidden="false" customHeight="false" outlineLevel="0" collapsed="false">
      <c r="A2601" s="0" t="n">
        <v>3499</v>
      </c>
      <c r="B2601" s="0" t="s">
        <v>3366</v>
      </c>
      <c r="C2601" s="0" t="s">
        <v>755</v>
      </c>
      <c r="D2601" s="0" t="s">
        <v>756</v>
      </c>
      <c r="E2601" s="0" t="n">
        <v>1.39</v>
      </c>
    </row>
    <row r="2602" customFormat="false" ht="15" hidden="false" customHeight="false" outlineLevel="0" collapsed="false">
      <c r="A2602" s="0" t="n">
        <v>3500</v>
      </c>
      <c r="B2602" s="0" t="s">
        <v>3367</v>
      </c>
      <c r="C2602" s="0" t="s">
        <v>755</v>
      </c>
      <c r="D2602" s="0" t="s">
        <v>756</v>
      </c>
      <c r="E2602" s="0" t="n">
        <v>2.34</v>
      </c>
    </row>
    <row r="2603" customFormat="false" ht="15" hidden="false" customHeight="false" outlineLevel="0" collapsed="false">
      <c r="A2603" s="0" t="n">
        <v>3501</v>
      </c>
      <c r="B2603" s="0" t="s">
        <v>3368</v>
      </c>
      <c r="C2603" s="0" t="s">
        <v>755</v>
      </c>
      <c r="D2603" s="0" t="s">
        <v>756</v>
      </c>
      <c r="E2603" s="0" t="n">
        <v>6.76</v>
      </c>
    </row>
    <row r="2604" customFormat="false" ht="15" hidden="false" customHeight="false" outlineLevel="0" collapsed="false">
      <c r="A2604" s="0" t="n">
        <v>3502</v>
      </c>
      <c r="B2604" s="0" t="s">
        <v>3369</v>
      </c>
      <c r="C2604" s="0" t="s">
        <v>755</v>
      </c>
      <c r="D2604" s="0" t="s">
        <v>756</v>
      </c>
      <c r="E2604" s="0" t="n">
        <v>9.63</v>
      </c>
    </row>
    <row r="2605" customFormat="false" ht="15" hidden="false" customHeight="false" outlineLevel="0" collapsed="false">
      <c r="A2605" s="0" t="n">
        <v>3503</v>
      </c>
      <c r="B2605" s="0" t="s">
        <v>3370</v>
      </c>
      <c r="C2605" s="0" t="s">
        <v>755</v>
      </c>
      <c r="D2605" s="0" t="s">
        <v>756</v>
      </c>
      <c r="E2605" s="0" t="n">
        <v>11.53</v>
      </c>
    </row>
    <row r="2606" customFormat="false" ht="15" hidden="false" customHeight="false" outlineLevel="0" collapsed="false">
      <c r="A2606" s="0" t="n">
        <v>3477</v>
      </c>
      <c r="B2606" s="0" t="s">
        <v>3371</v>
      </c>
      <c r="C2606" s="0" t="s">
        <v>755</v>
      </c>
      <c r="D2606" s="0" t="s">
        <v>756</v>
      </c>
      <c r="E2606" s="0" t="n">
        <v>44.64</v>
      </c>
    </row>
    <row r="2607" customFormat="false" ht="15" hidden="false" customHeight="false" outlineLevel="0" collapsed="false">
      <c r="A2607" s="0" t="n">
        <v>3478</v>
      </c>
      <c r="B2607" s="0" t="s">
        <v>3372</v>
      </c>
      <c r="C2607" s="0" t="s">
        <v>755</v>
      </c>
      <c r="D2607" s="0" t="s">
        <v>756</v>
      </c>
      <c r="E2607" s="0" t="n">
        <v>102.58</v>
      </c>
    </row>
    <row r="2608" customFormat="false" ht="15" hidden="false" customHeight="false" outlineLevel="0" collapsed="false">
      <c r="A2608" s="0" t="n">
        <v>3525</v>
      </c>
      <c r="B2608" s="0" t="s">
        <v>3373</v>
      </c>
      <c r="C2608" s="0" t="s">
        <v>755</v>
      </c>
      <c r="D2608" s="0" t="s">
        <v>756</v>
      </c>
      <c r="E2608" s="0" t="n">
        <v>121.7</v>
      </c>
    </row>
    <row r="2609" customFormat="false" ht="15" hidden="false" customHeight="false" outlineLevel="0" collapsed="false">
      <c r="A2609" s="0" t="n">
        <v>3511</v>
      </c>
      <c r="B2609" s="0" t="s">
        <v>3374</v>
      </c>
      <c r="C2609" s="0" t="s">
        <v>755</v>
      </c>
      <c r="D2609" s="0" t="s">
        <v>756</v>
      </c>
      <c r="E2609" s="0" t="n">
        <v>142.8</v>
      </c>
    </row>
    <row r="2610" customFormat="false" ht="15" hidden="false" customHeight="false" outlineLevel="0" collapsed="false">
      <c r="A2610" s="0" t="n">
        <v>38917</v>
      </c>
      <c r="B2610" s="0" t="s">
        <v>3375</v>
      </c>
      <c r="C2610" s="0" t="s">
        <v>755</v>
      </c>
      <c r="D2610" s="0" t="s">
        <v>758</v>
      </c>
      <c r="E2610" s="0" t="n">
        <v>10.67</v>
      </c>
    </row>
    <row r="2611" customFormat="false" ht="15" hidden="false" customHeight="false" outlineLevel="0" collapsed="false">
      <c r="A2611" s="0" t="n">
        <v>38919</v>
      </c>
      <c r="B2611" s="0" t="s">
        <v>3376</v>
      </c>
      <c r="C2611" s="0" t="s">
        <v>755</v>
      </c>
      <c r="D2611" s="0" t="s">
        <v>758</v>
      </c>
      <c r="E2611" s="0" t="n">
        <v>15.88</v>
      </c>
    </row>
    <row r="2612" customFormat="false" ht="15" hidden="false" customHeight="false" outlineLevel="0" collapsed="false">
      <c r="A2612" s="0" t="n">
        <v>38922</v>
      </c>
      <c r="B2612" s="0" t="s">
        <v>3377</v>
      </c>
      <c r="C2612" s="0" t="s">
        <v>755</v>
      </c>
      <c r="D2612" s="0" t="s">
        <v>758</v>
      </c>
      <c r="E2612" s="0" t="n">
        <v>20.51</v>
      </c>
    </row>
    <row r="2613" customFormat="false" ht="15" hidden="false" customHeight="false" outlineLevel="0" collapsed="false">
      <c r="A2613" s="0" t="n">
        <v>38921</v>
      </c>
      <c r="B2613" s="0" t="s">
        <v>3378</v>
      </c>
      <c r="C2613" s="0" t="s">
        <v>755</v>
      </c>
      <c r="D2613" s="0" t="s">
        <v>758</v>
      </c>
      <c r="E2613" s="0" t="n">
        <v>25.36</v>
      </c>
    </row>
    <row r="2614" customFormat="false" ht="15" hidden="false" customHeight="false" outlineLevel="0" collapsed="false">
      <c r="A2614" s="0" t="n">
        <v>38918</v>
      </c>
      <c r="B2614" s="0" t="s">
        <v>3379</v>
      </c>
      <c r="C2614" s="0" t="s">
        <v>755</v>
      </c>
      <c r="D2614" s="0" t="s">
        <v>758</v>
      </c>
      <c r="E2614" s="0" t="n">
        <v>24.1</v>
      </c>
    </row>
    <row r="2615" customFormat="false" ht="15" hidden="false" customHeight="false" outlineLevel="0" collapsed="false">
      <c r="A2615" s="0" t="n">
        <v>38920</v>
      </c>
      <c r="B2615" s="0" t="s">
        <v>3380</v>
      </c>
      <c r="C2615" s="0" t="s">
        <v>755</v>
      </c>
      <c r="D2615" s="0" t="s">
        <v>758</v>
      </c>
      <c r="E2615" s="0" t="n">
        <v>30.13</v>
      </c>
    </row>
    <row r="2616" customFormat="false" ht="15" hidden="false" customHeight="false" outlineLevel="0" collapsed="false">
      <c r="A2616" s="0" t="n">
        <v>12032</v>
      </c>
      <c r="B2616" s="0" t="s">
        <v>3381</v>
      </c>
      <c r="C2616" s="0" t="s">
        <v>1234</v>
      </c>
      <c r="D2616" s="0" t="s">
        <v>756</v>
      </c>
      <c r="E2616" s="0" t="n">
        <v>51.31</v>
      </c>
    </row>
    <row r="2617" customFormat="false" ht="15" hidden="false" customHeight="false" outlineLevel="0" collapsed="false">
      <c r="A2617" s="0" t="n">
        <v>12030</v>
      </c>
      <c r="B2617" s="0" t="s">
        <v>3382</v>
      </c>
      <c r="C2617" s="0" t="s">
        <v>1234</v>
      </c>
      <c r="D2617" s="0" t="s">
        <v>756</v>
      </c>
      <c r="E2617" s="0" t="n">
        <v>48.21</v>
      </c>
    </row>
    <row r="2618" customFormat="false" ht="15" hidden="false" customHeight="false" outlineLevel="0" collapsed="false">
      <c r="A2618" s="0" t="n">
        <v>10908</v>
      </c>
      <c r="B2618" s="0" t="s">
        <v>3383</v>
      </c>
      <c r="C2618" s="0" t="s">
        <v>755</v>
      </c>
      <c r="D2618" s="0" t="s">
        <v>756</v>
      </c>
      <c r="E2618" s="0" t="n">
        <v>21.85</v>
      </c>
    </row>
    <row r="2619" customFormat="false" ht="15" hidden="false" customHeight="false" outlineLevel="0" collapsed="false">
      <c r="A2619" s="0" t="n">
        <v>10909</v>
      </c>
      <c r="B2619" s="0" t="s">
        <v>3384</v>
      </c>
      <c r="C2619" s="0" t="s">
        <v>755</v>
      </c>
      <c r="D2619" s="0" t="s">
        <v>756</v>
      </c>
      <c r="E2619" s="0" t="n">
        <v>34.85</v>
      </c>
    </row>
    <row r="2620" customFormat="false" ht="15" hidden="false" customHeight="false" outlineLevel="0" collapsed="false">
      <c r="A2620" s="0" t="n">
        <v>3669</v>
      </c>
      <c r="B2620" s="0" t="s">
        <v>3385</v>
      </c>
      <c r="C2620" s="0" t="s">
        <v>755</v>
      </c>
      <c r="D2620" s="0" t="s">
        <v>756</v>
      </c>
      <c r="E2620" s="0" t="n">
        <v>14.93</v>
      </c>
    </row>
    <row r="2621" customFormat="false" ht="15" hidden="false" customHeight="false" outlineLevel="0" collapsed="false">
      <c r="A2621" s="0" t="n">
        <v>20138</v>
      </c>
      <c r="B2621" s="0" t="s">
        <v>3386</v>
      </c>
      <c r="C2621" s="0" t="s">
        <v>755</v>
      </c>
      <c r="D2621" s="0" t="s">
        <v>756</v>
      </c>
      <c r="E2621" s="0" t="n">
        <v>74.19</v>
      </c>
    </row>
    <row r="2622" customFormat="false" ht="15" hidden="false" customHeight="false" outlineLevel="0" collapsed="false">
      <c r="A2622" s="0" t="n">
        <v>20139</v>
      </c>
      <c r="B2622" s="0" t="s">
        <v>3387</v>
      </c>
      <c r="C2622" s="0" t="s">
        <v>755</v>
      </c>
      <c r="D2622" s="0" t="s">
        <v>756</v>
      </c>
      <c r="E2622" s="0" t="n">
        <v>124.65</v>
      </c>
    </row>
    <row r="2623" customFormat="false" ht="15" hidden="false" customHeight="false" outlineLevel="0" collapsed="false">
      <c r="A2623" s="0" t="n">
        <v>3668</v>
      </c>
      <c r="B2623" s="0" t="s">
        <v>3388</v>
      </c>
      <c r="C2623" s="0" t="s">
        <v>755</v>
      </c>
      <c r="D2623" s="0" t="s">
        <v>756</v>
      </c>
      <c r="E2623" s="0" t="n">
        <v>49.42</v>
      </c>
    </row>
    <row r="2624" customFormat="false" ht="15" hidden="false" customHeight="false" outlineLevel="0" collapsed="false">
      <c r="A2624" s="0" t="n">
        <v>3656</v>
      </c>
      <c r="B2624" s="0" t="s">
        <v>3389</v>
      </c>
      <c r="C2624" s="0" t="s">
        <v>755</v>
      </c>
      <c r="D2624" s="0" t="s">
        <v>756</v>
      </c>
      <c r="E2624" s="0" t="n">
        <v>24.49</v>
      </c>
    </row>
    <row r="2625" customFormat="false" ht="15" hidden="false" customHeight="false" outlineLevel="0" collapsed="false">
      <c r="A2625" s="0" t="n">
        <v>10911</v>
      </c>
      <c r="B2625" s="0" t="s">
        <v>3390</v>
      </c>
      <c r="C2625" s="0" t="s">
        <v>755</v>
      </c>
      <c r="D2625" s="0" t="s">
        <v>756</v>
      </c>
      <c r="E2625" s="0" t="n">
        <v>27.19</v>
      </c>
    </row>
    <row r="2626" customFormat="false" ht="15" hidden="false" customHeight="false" outlineLevel="0" collapsed="false">
      <c r="A2626" s="0" t="n">
        <v>3654</v>
      </c>
      <c r="B2626" s="0" t="s">
        <v>3391</v>
      </c>
      <c r="C2626" s="0" t="s">
        <v>755</v>
      </c>
      <c r="D2626" s="0" t="s">
        <v>756</v>
      </c>
      <c r="E2626" s="0" t="n">
        <v>7.24</v>
      </c>
    </row>
    <row r="2627" customFormat="false" ht="15" hidden="false" customHeight="false" outlineLevel="0" collapsed="false">
      <c r="A2627" s="0" t="n">
        <v>3664</v>
      </c>
      <c r="B2627" s="0" t="s">
        <v>3392</v>
      </c>
      <c r="C2627" s="0" t="s">
        <v>755</v>
      </c>
      <c r="D2627" s="0" t="s">
        <v>756</v>
      </c>
      <c r="E2627" s="0" t="n">
        <v>8.99</v>
      </c>
    </row>
    <row r="2628" customFormat="false" ht="15" hidden="false" customHeight="false" outlineLevel="0" collapsed="false">
      <c r="A2628" s="0" t="n">
        <v>3657</v>
      </c>
      <c r="B2628" s="0" t="s">
        <v>3393</v>
      </c>
      <c r="C2628" s="0" t="s">
        <v>755</v>
      </c>
      <c r="D2628" s="0" t="s">
        <v>756</v>
      </c>
      <c r="E2628" s="0" t="n">
        <v>9.69</v>
      </c>
    </row>
    <row r="2629" customFormat="false" ht="15" hidden="false" customHeight="false" outlineLevel="0" collapsed="false">
      <c r="A2629" s="0" t="n">
        <v>12625</v>
      </c>
      <c r="B2629" s="0" t="s">
        <v>3394</v>
      </c>
      <c r="C2629" s="0" t="s">
        <v>755</v>
      </c>
      <c r="D2629" s="0" t="s">
        <v>758</v>
      </c>
      <c r="E2629" s="0" t="n">
        <v>11.76</v>
      </c>
    </row>
    <row r="2630" customFormat="false" ht="15" hidden="false" customHeight="false" outlineLevel="0" collapsed="false">
      <c r="A2630" s="0" t="n">
        <v>20136</v>
      </c>
      <c r="B2630" s="0" t="s">
        <v>3395</v>
      </c>
      <c r="C2630" s="0" t="s">
        <v>755</v>
      </c>
      <c r="D2630" s="0" t="s">
        <v>756</v>
      </c>
      <c r="E2630" s="0" t="n">
        <v>167.43</v>
      </c>
    </row>
    <row r="2631" customFormat="false" ht="15" hidden="false" customHeight="false" outlineLevel="0" collapsed="false">
      <c r="A2631" s="0" t="n">
        <v>20144</v>
      </c>
      <c r="B2631" s="0" t="s">
        <v>3396</v>
      </c>
      <c r="C2631" s="0" t="s">
        <v>755</v>
      </c>
      <c r="D2631" s="0" t="s">
        <v>756</v>
      </c>
      <c r="E2631" s="0" t="n">
        <v>73.55</v>
      </c>
    </row>
    <row r="2632" customFormat="false" ht="15" hidden="false" customHeight="false" outlineLevel="0" collapsed="false">
      <c r="A2632" s="0" t="n">
        <v>20143</v>
      </c>
      <c r="B2632" s="0" t="s">
        <v>3397</v>
      </c>
      <c r="C2632" s="0" t="s">
        <v>755</v>
      </c>
      <c r="D2632" s="0" t="s">
        <v>756</v>
      </c>
      <c r="E2632" s="0" t="n">
        <v>68.69</v>
      </c>
    </row>
    <row r="2633" customFormat="false" ht="15" hidden="false" customHeight="false" outlineLevel="0" collapsed="false">
      <c r="A2633" s="0" t="n">
        <v>20145</v>
      </c>
      <c r="B2633" s="0" t="s">
        <v>3398</v>
      </c>
      <c r="C2633" s="0" t="s">
        <v>755</v>
      </c>
      <c r="D2633" s="0" t="s">
        <v>756</v>
      </c>
      <c r="E2633" s="0" t="n">
        <v>194.92</v>
      </c>
    </row>
    <row r="2634" customFormat="false" ht="15" hidden="false" customHeight="false" outlineLevel="0" collapsed="false">
      <c r="A2634" s="0" t="n">
        <v>20146</v>
      </c>
      <c r="B2634" s="0" t="s">
        <v>3399</v>
      </c>
      <c r="C2634" s="0" t="s">
        <v>755</v>
      </c>
      <c r="D2634" s="0" t="s">
        <v>756</v>
      </c>
      <c r="E2634" s="0" t="n">
        <v>219.8</v>
      </c>
    </row>
    <row r="2635" customFormat="false" ht="15" hidden="false" customHeight="false" outlineLevel="0" collapsed="false">
      <c r="A2635" s="0" t="n">
        <v>20140</v>
      </c>
      <c r="B2635" s="0" t="s">
        <v>3400</v>
      </c>
      <c r="C2635" s="0" t="s">
        <v>755</v>
      </c>
      <c r="D2635" s="0" t="s">
        <v>756</v>
      </c>
      <c r="E2635" s="0" t="n">
        <v>8.75</v>
      </c>
    </row>
    <row r="2636" customFormat="false" ht="15" hidden="false" customHeight="false" outlineLevel="0" collapsed="false">
      <c r="A2636" s="0" t="n">
        <v>20141</v>
      </c>
      <c r="B2636" s="0" t="s">
        <v>3401</v>
      </c>
      <c r="C2636" s="0" t="s">
        <v>755</v>
      </c>
      <c r="D2636" s="0" t="s">
        <v>756</v>
      </c>
      <c r="E2636" s="0" t="n">
        <v>15.36</v>
      </c>
    </row>
    <row r="2637" customFormat="false" ht="15" hidden="false" customHeight="false" outlineLevel="0" collapsed="false">
      <c r="A2637" s="0" t="n">
        <v>20142</v>
      </c>
      <c r="B2637" s="0" t="s">
        <v>3402</v>
      </c>
      <c r="C2637" s="0" t="s">
        <v>755</v>
      </c>
      <c r="D2637" s="0" t="s">
        <v>756</v>
      </c>
      <c r="E2637" s="0" t="n">
        <v>47</v>
      </c>
    </row>
    <row r="2638" customFormat="false" ht="15" hidden="false" customHeight="false" outlineLevel="0" collapsed="false">
      <c r="A2638" s="0" t="n">
        <v>3659</v>
      </c>
      <c r="B2638" s="0" t="s">
        <v>3403</v>
      </c>
      <c r="C2638" s="0" t="s">
        <v>755</v>
      </c>
      <c r="D2638" s="0" t="s">
        <v>756</v>
      </c>
      <c r="E2638" s="0" t="n">
        <v>20.39</v>
      </c>
    </row>
    <row r="2639" customFormat="false" ht="15" hidden="false" customHeight="false" outlineLevel="0" collapsed="false">
      <c r="A2639" s="0" t="n">
        <v>3660</v>
      </c>
      <c r="B2639" s="0" t="s">
        <v>3404</v>
      </c>
      <c r="C2639" s="0" t="s">
        <v>755</v>
      </c>
      <c r="D2639" s="0" t="s">
        <v>756</v>
      </c>
      <c r="E2639" s="0" t="n">
        <v>29.39</v>
      </c>
    </row>
    <row r="2640" customFormat="false" ht="15" hidden="false" customHeight="false" outlineLevel="0" collapsed="false">
      <c r="A2640" s="0" t="n">
        <v>3662</v>
      </c>
      <c r="B2640" s="0" t="s">
        <v>3405</v>
      </c>
      <c r="C2640" s="0" t="s">
        <v>755</v>
      </c>
      <c r="D2640" s="0" t="s">
        <v>756</v>
      </c>
      <c r="E2640" s="0" t="n">
        <v>11.1</v>
      </c>
    </row>
    <row r="2641" customFormat="false" ht="15" hidden="false" customHeight="false" outlineLevel="0" collapsed="false">
      <c r="A2641" s="0" t="n">
        <v>3661</v>
      </c>
      <c r="B2641" s="0" t="s">
        <v>3406</v>
      </c>
      <c r="C2641" s="0" t="s">
        <v>755</v>
      </c>
      <c r="D2641" s="0" t="s">
        <v>756</v>
      </c>
      <c r="E2641" s="0" t="n">
        <v>16.33</v>
      </c>
    </row>
    <row r="2642" customFormat="false" ht="15" hidden="false" customHeight="false" outlineLevel="0" collapsed="false">
      <c r="A2642" s="0" t="n">
        <v>3658</v>
      </c>
      <c r="B2642" s="0" t="s">
        <v>3407</v>
      </c>
      <c r="C2642" s="0" t="s">
        <v>755</v>
      </c>
      <c r="D2642" s="0" t="s">
        <v>756</v>
      </c>
      <c r="E2642" s="0" t="n">
        <v>20.79</v>
      </c>
    </row>
    <row r="2643" customFormat="false" ht="15" hidden="false" customHeight="false" outlineLevel="0" collapsed="false">
      <c r="A2643" s="0" t="n">
        <v>3670</v>
      </c>
      <c r="B2643" s="0" t="s">
        <v>3408</v>
      </c>
      <c r="C2643" s="0" t="s">
        <v>755</v>
      </c>
      <c r="D2643" s="0" t="s">
        <v>756</v>
      </c>
      <c r="E2643" s="0" t="n">
        <v>27.13</v>
      </c>
    </row>
    <row r="2644" customFormat="false" ht="15" hidden="false" customHeight="false" outlineLevel="0" collapsed="false">
      <c r="A2644" s="0" t="n">
        <v>3666</v>
      </c>
      <c r="B2644" s="0" t="s">
        <v>3409</v>
      </c>
      <c r="C2644" s="0" t="s">
        <v>755</v>
      </c>
      <c r="D2644" s="0" t="s">
        <v>756</v>
      </c>
      <c r="E2644" s="0" t="n">
        <v>4.59</v>
      </c>
    </row>
    <row r="2645" customFormat="false" ht="15" hidden="false" customHeight="false" outlineLevel="0" collapsed="false">
      <c r="A2645" s="0" t="n">
        <v>14157</v>
      </c>
      <c r="B2645" s="0" t="s">
        <v>3410</v>
      </c>
      <c r="C2645" s="0" t="s">
        <v>755</v>
      </c>
      <c r="D2645" s="0" t="s">
        <v>758</v>
      </c>
      <c r="E2645" s="0" t="n">
        <v>1.27</v>
      </c>
    </row>
    <row r="2646" customFormat="false" ht="15" hidden="false" customHeight="false" outlineLevel="0" collapsed="false">
      <c r="A2646" s="0" t="n">
        <v>3653</v>
      </c>
      <c r="B2646" s="0" t="s">
        <v>3411</v>
      </c>
      <c r="C2646" s="0" t="s">
        <v>755</v>
      </c>
      <c r="D2646" s="0" t="s">
        <v>758</v>
      </c>
      <c r="E2646" s="0" t="n">
        <v>137.44</v>
      </c>
    </row>
    <row r="2647" customFormat="false" ht="15" hidden="false" customHeight="false" outlineLevel="0" collapsed="false">
      <c r="A2647" s="0" t="n">
        <v>3649</v>
      </c>
      <c r="B2647" s="0" t="s">
        <v>3412</v>
      </c>
      <c r="C2647" s="0" t="s">
        <v>755</v>
      </c>
      <c r="D2647" s="0" t="s">
        <v>758</v>
      </c>
      <c r="E2647" s="0" t="n">
        <v>284.68</v>
      </c>
    </row>
    <row r="2648" customFormat="false" ht="15" hidden="false" customHeight="false" outlineLevel="0" collapsed="false">
      <c r="A2648" s="0" t="n">
        <v>42696</v>
      </c>
      <c r="B2648" s="0" t="s">
        <v>3413</v>
      </c>
      <c r="C2648" s="0" t="s">
        <v>755</v>
      </c>
      <c r="D2648" s="0" t="s">
        <v>758</v>
      </c>
      <c r="E2648" s="0" t="n">
        <v>796.51</v>
      </c>
    </row>
    <row r="2649" customFormat="false" ht="15" hidden="false" customHeight="false" outlineLevel="0" collapsed="false">
      <c r="A2649" s="0" t="n">
        <v>42697</v>
      </c>
      <c r="B2649" s="0" t="s">
        <v>3414</v>
      </c>
      <c r="C2649" s="0" t="s">
        <v>755</v>
      </c>
      <c r="D2649" s="0" t="s">
        <v>758</v>
      </c>
      <c r="E2649" s="0" t="n">
        <v>1199.57</v>
      </c>
    </row>
    <row r="2650" customFormat="false" ht="15" hidden="false" customHeight="false" outlineLevel="0" collapsed="false">
      <c r="A2650" s="0" t="n">
        <v>42698</v>
      </c>
      <c r="B2650" s="0" t="s">
        <v>3415</v>
      </c>
      <c r="C2650" s="0" t="s">
        <v>755</v>
      </c>
      <c r="D2650" s="0" t="s">
        <v>758</v>
      </c>
      <c r="E2650" s="0" t="n">
        <v>1670.96</v>
      </c>
    </row>
    <row r="2651" customFormat="false" ht="15" hidden="false" customHeight="false" outlineLevel="0" collapsed="false">
      <c r="A2651" s="0" t="n">
        <v>39875</v>
      </c>
      <c r="B2651" s="0" t="s">
        <v>3416</v>
      </c>
      <c r="C2651" s="0" t="s">
        <v>755</v>
      </c>
      <c r="D2651" s="0" t="s">
        <v>758</v>
      </c>
      <c r="E2651" s="0" t="n">
        <v>694.82</v>
      </c>
    </row>
    <row r="2652" customFormat="false" ht="15" hidden="false" customHeight="false" outlineLevel="0" collapsed="false">
      <c r="A2652" s="0" t="n">
        <v>39876</v>
      </c>
      <c r="B2652" s="0" t="s">
        <v>3417</v>
      </c>
      <c r="C2652" s="0" t="s">
        <v>755</v>
      </c>
      <c r="D2652" s="0" t="s">
        <v>758</v>
      </c>
      <c r="E2652" s="0" t="n">
        <v>869.91</v>
      </c>
    </row>
    <row r="2653" customFormat="false" ht="15" hidden="false" customHeight="false" outlineLevel="0" collapsed="false">
      <c r="A2653" s="0" t="n">
        <v>39877</v>
      </c>
      <c r="B2653" s="0" t="s">
        <v>3418</v>
      </c>
      <c r="C2653" s="0" t="s">
        <v>755</v>
      </c>
      <c r="D2653" s="0" t="s">
        <v>758</v>
      </c>
      <c r="E2653" s="0" t="n">
        <v>1206.54</v>
      </c>
    </row>
    <row r="2654" customFormat="false" ht="15" hidden="false" customHeight="false" outlineLevel="0" collapsed="false">
      <c r="A2654" s="0" t="n">
        <v>39878</v>
      </c>
      <c r="B2654" s="0" t="s">
        <v>3419</v>
      </c>
      <c r="C2654" s="0" t="s">
        <v>755</v>
      </c>
      <c r="D2654" s="0" t="s">
        <v>758</v>
      </c>
      <c r="E2654" s="0" t="n">
        <v>1593.64</v>
      </c>
    </row>
    <row r="2655" customFormat="false" ht="15" hidden="false" customHeight="false" outlineLevel="0" collapsed="false">
      <c r="A2655" s="0" t="n">
        <v>39872</v>
      </c>
      <c r="B2655" s="0" t="s">
        <v>3420</v>
      </c>
      <c r="C2655" s="0" t="s">
        <v>755</v>
      </c>
      <c r="D2655" s="0" t="s">
        <v>758</v>
      </c>
      <c r="E2655" s="0" t="n">
        <v>476.49</v>
      </c>
    </row>
    <row r="2656" customFormat="false" ht="15" hidden="false" customHeight="false" outlineLevel="0" collapsed="false">
      <c r="A2656" s="0" t="n">
        <v>39873</v>
      </c>
      <c r="B2656" s="0" t="s">
        <v>3421</v>
      </c>
      <c r="C2656" s="0" t="s">
        <v>755</v>
      </c>
      <c r="D2656" s="0" t="s">
        <v>758</v>
      </c>
      <c r="E2656" s="0" t="n">
        <v>552.7</v>
      </c>
    </row>
    <row r="2657" customFormat="false" ht="15" hidden="false" customHeight="false" outlineLevel="0" collapsed="false">
      <c r="A2657" s="0" t="n">
        <v>39874</v>
      </c>
      <c r="B2657" s="0" t="s">
        <v>3422</v>
      </c>
      <c r="C2657" s="0" t="s">
        <v>755</v>
      </c>
      <c r="D2657" s="0" t="s">
        <v>758</v>
      </c>
      <c r="E2657" s="0" t="n">
        <v>607.07</v>
      </c>
    </row>
    <row r="2658" customFormat="false" ht="15" hidden="false" customHeight="false" outlineLevel="0" collapsed="false">
      <c r="A2658" s="0" t="n">
        <v>3674</v>
      </c>
      <c r="B2658" s="0" t="s">
        <v>3423</v>
      </c>
      <c r="C2658" s="0" t="s">
        <v>802</v>
      </c>
      <c r="D2658" s="0" t="s">
        <v>758</v>
      </c>
      <c r="E2658" s="0" t="n">
        <v>73.81</v>
      </c>
    </row>
    <row r="2659" customFormat="false" ht="15" hidden="false" customHeight="false" outlineLevel="0" collapsed="false">
      <c r="A2659" s="0" t="n">
        <v>3681</v>
      </c>
      <c r="B2659" s="0" t="s">
        <v>3424</v>
      </c>
      <c r="C2659" s="0" t="s">
        <v>802</v>
      </c>
      <c r="D2659" s="0" t="s">
        <v>758</v>
      </c>
      <c r="E2659" s="0" t="n">
        <v>109.82</v>
      </c>
    </row>
    <row r="2660" customFormat="false" ht="15" hidden="false" customHeight="false" outlineLevel="0" collapsed="false">
      <c r="A2660" s="0" t="n">
        <v>3676</v>
      </c>
      <c r="B2660" s="0" t="s">
        <v>3425</v>
      </c>
      <c r="C2660" s="0" t="s">
        <v>802</v>
      </c>
      <c r="D2660" s="0" t="s">
        <v>758</v>
      </c>
      <c r="E2660" s="0" t="n">
        <v>413.28</v>
      </c>
    </row>
    <row r="2661" customFormat="false" ht="15" hidden="false" customHeight="false" outlineLevel="0" collapsed="false">
      <c r="A2661" s="0" t="n">
        <v>3679</v>
      </c>
      <c r="B2661" s="0" t="s">
        <v>3426</v>
      </c>
      <c r="C2661" s="0" t="s">
        <v>802</v>
      </c>
      <c r="D2661" s="0" t="s">
        <v>758</v>
      </c>
      <c r="E2661" s="0" t="n">
        <v>341.92</v>
      </c>
    </row>
    <row r="2662" customFormat="false" ht="15" hidden="false" customHeight="false" outlineLevel="0" collapsed="false">
      <c r="A2662" s="0" t="n">
        <v>3672</v>
      </c>
      <c r="B2662" s="0" t="s">
        <v>3427</v>
      </c>
      <c r="C2662" s="0" t="s">
        <v>802</v>
      </c>
      <c r="D2662" s="0" t="s">
        <v>758</v>
      </c>
      <c r="E2662" s="0" t="n">
        <v>1.16</v>
      </c>
    </row>
    <row r="2663" customFormat="false" ht="15" hidden="false" customHeight="false" outlineLevel="0" collapsed="false">
      <c r="A2663" s="0" t="n">
        <v>3671</v>
      </c>
      <c r="B2663" s="0" t="s">
        <v>3428</v>
      </c>
      <c r="C2663" s="0" t="s">
        <v>802</v>
      </c>
      <c r="D2663" s="0" t="s">
        <v>758</v>
      </c>
      <c r="E2663" s="0" t="n">
        <v>1.1</v>
      </c>
    </row>
    <row r="2664" customFormat="false" ht="15" hidden="false" customHeight="false" outlineLevel="0" collapsed="false">
      <c r="A2664" s="0" t="n">
        <v>3673</v>
      </c>
      <c r="B2664" s="0" t="s">
        <v>3429</v>
      </c>
      <c r="C2664" s="0" t="s">
        <v>802</v>
      </c>
      <c r="D2664" s="0" t="s">
        <v>758</v>
      </c>
      <c r="E2664" s="0" t="n">
        <v>1.72</v>
      </c>
    </row>
    <row r="2665" customFormat="false" ht="15" hidden="false" customHeight="false" outlineLevel="0" collapsed="false">
      <c r="A2665" s="0" t="n">
        <v>38394</v>
      </c>
      <c r="B2665" s="0" t="s">
        <v>3430</v>
      </c>
      <c r="C2665" s="0" t="s">
        <v>755</v>
      </c>
      <c r="D2665" s="0" t="s">
        <v>756</v>
      </c>
      <c r="E2665" s="0" t="n">
        <v>297.3</v>
      </c>
    </row>
    <row r="2666" customFormat="false" ht="15" hidden="false" customHeight="false" outlineLevel="0" collapsed="false">
      <c r="A2666" s="0" t="n">
        <v>3729</v>
      </c>
      <c r="B2666" s="0" t="s">
        <v>3431</v>
      </c>
      <c r="C2666" s="0" t="s">
        <v>755</v>
      </c>
      <c r="D2666" s="0" t="s">
        <v>756</v>
      </c>
      <c r="E2666" s="0" t="n">
        <v>121.1</v>
      </c>
    </row>
    <row r="2667" customFormat="false" ht="15" hidden="false" customHeight="false" outlineLevel="0" collapsed="false">
      <c r="A2667" s="0" t="n">
        <v>39357</v>
      </c>
      <c r="B2667" s="0" t="s">
        <v>3432</v>
      </c>
      <c r="C2667" s="0" t="s">
        <v>755</v>
      </c>
      <c r="D2667" s="0" t="s">
        <v>758</v>
      </c>
      <c r="E2667" s="0" t="n">
        <v>96.95</v>
      </c>
    </row>
    <row r="2668" customFormat="false" ht="15" hidden="false" customHeight="false" outlineLevel="0" collapsed="false">
      <c r="A2668" s="0" t="n">
        <v>39358</v>
      </c>
      <c r="B2668" s="0" t="s">
        <v>3433</v>
      </c>
      <c r="C2668" s="0" t="s">
        <v>755</v>
      </c>
      <c r="D2668" s="0" t="s">
        <v>758</v>
      </c>
      <c r="E2668" s="0" t="n">
        <v>106.31</v>
      </c>
    </row>
    <row r="2669" customFormat="false" ht="15" hidden="false" customHeight="false" outlineLevel="0" collapsed="false">
      <c r="A2669" s="0" t="n">
        <v>39356</v>
      </c>
      <c r="B2669" s="0" t="s">
        <v>3434</v>
      </c>
      <c r="C2669" s="0" t="s">
        <v>755</v>
      </c>
      <c r="D2669" s="0" t="s">
        <v>758</v>
      </c>
      <c r="E2669" s="0" t="n">
        <v>181.38</v>
      </c>
    </row>
    <row r="2670" customFormat="false" ht="15" hidden="false" customHeight="false" outlineLevel="0" collapsed="false">
      <c r="A2670" s="0" t="n">
        <v>39355</v>
      </c>
      <c r="B2670" s="0" t="s">
        <v>3435</v>
      </c>
      <c r="C2670" s="0" t="s">
        <v>755</v>
      </c>
      <c r="D2670" s="0" t="s">
        <v>758</v>
      </c>
      <c r="E2670" s="0" t="n">
        <v>156.08</v>
      </c>
    </row>
    <row r="2671" customFormat="false" ht="15" hidden="false" customHeight="false" outlineLevel="0" collapsed="false">
      <c r="A2671" s="0" t="n">
        <v>39353</v>
      </c>
      <c r="B2671" s="0" t="s">
        <v>3436</v>
      </c>
      <c r="C2671" s="0" t="s">
        <v>755</v>
      </c>
      <c r="D2671" s="0" t="s">
        <v>758</v>
      </c>
      <c r="E2671" s="0" t="n">
        <v>214.04</v>
      </c>
    </row>
    <row r="2672" customFormat="false" ht="15" hidden="false" customHeight="false" outlineLevel="0" collapsed="false">
      <c r="A2672" s="0" t="n">
        <v>39354</v>
      </c>
      <c r="B2672" s="0" t="s">
        <v>3437</v>
      </c>
      <c r="C2672" s="0" t="s">
        <v>755</v>
      </c>
      <c r="D2672" s="0" t="s">
        <v>758</v>
      </c>
      <c r="E2672" s="0" t="n">
        <v>213.32</v>
      </c>
    </row>
    <row r="2673" customFormat="false" ht="15" hidden="false" customHeight="false" outlineLevel="0" collapsed="false">
      <c r="A2673" s="0" t="n">
        <v>39398</v>
      </c>
      <c r="B2673" s="0" t="s">
        <v>3438</v>
      </c>
      <c r="C2673" s="0" t="s">
        <v>755</v>
      </c>
      <c r="D2673" s="0" t="s">
        <v>756</v>
      </c>
      <c r="E2673" s="0" t="n">
        <v>60.63</v>
      </c>
    </row>
    <row r="2674" customFormat="false" ht="15" hidden="false" customHeight="false" outlineLevel="0" collapsed="false">
      <c r="A2674" s="0" t="n">
        <v>13343</v>
      </c>
      <c r="B2674" s="0" t="s">
        <v>3439</v>
      </c>
      <c r="C2674" s="0" t="s">
        <v>755</v>
      </c>
      <c r="D2674" s="0" t="s">
        <v>758</v>
      </c>
      <c r="E2674" s="0" t="n">
        <v>41.42</v>
      </c>
    </row>
    <row r="2675" customFormat="false" ht="15" hidden="false" customHeight="false" outlineLevel="0" collapsed="false">
      <c r="A2675" s="0" t="n">
        <v>12118</v>
      </c>
      <c r="B2675" s="0" t="s">
        <v>3440</v>
      </c>
      <c r="C2675" s="0" t="s">
        <v>755</v>
      </c>
      <c r="D2675" s="0" t="s">
        <v>756</v>
      </c>
      <c r="E2675" s="0" t="n">
        <v>21.61</v>
      </c>
    </row>
    <row r="2676" customFormat="false" ht="15" hidden="false" customHeight="false" outlineLevel="0" collapsed="false">
      <c r="A2676" s="0" t="n">
        <v>39482</v>
      </c>
      <c r="B2676" s="0" t="s">
        <v>3441</v>
      </c>
      <c r="C2676" s="0" t="s">
        <v>755</v>
      </c>
      <c r="D2676" s="0" t="s">
        <v>756</v>
      </c>
      <c r="E2676" s="0" t="n">
        <v>574.38</v>
      </c>
    </row>
    <row r="2677" customFormat="false" ht="15" hidden="false" customHeight="false" outlineLevel="0" collapsed="false">
      <c r="A2677" s="0" t="n">
        <v>39486</v>
      </c>
      <c r="B2677" s="0" t="s">
        <v>3442</v>
      </c>
      <c r="C2677" s="0" t="s">
        <v>755</v>
      </c>
      <c r="D2677" s="0" t="s">
        <v>756</v>
      </c>
      <c r="E2677" s="0" t="n">
        <v>468.77</v>
      </c>
    </row>
    <row r="2678" customFormat="false" ht="15" hidden="false" customHeight="false" outlineLevel="0" collapsed="false">
      <c r="A2678" s="0" t="n">
        <v>39484</v>
      </c>
      <c r="B2678" s="0" t="s">
        <v>3443</v>
      </c>
      <c r="C2678" s="0" t="s">
        <v>755</v>
      </c>
      <c r="D2678" s="0" t="s">
        <v>756</v>
      </c>
      <c r="E2678" s="0" t="n">
        <v>574.38</v>
      </c>
    </row>
    <row r="2679" customFormat="false" ht="15" hidden="false" customHeight="false" outlineLevel="0" collapsed="false">
      <c r="A2679" s="0" t="n">
        <v>39488</v>
      </c>
      <c r="B2679" s="0" t="s">
        <v>3444</v>
      </c>
      <c r="C2679" s="0" t="s">
        <v>755</v>
      </c>
      <c r="D2679" s="0" t="s">
        <v>756</v>
      </c>
      <c r="E2679" s="0" t="n">
        <v>476.45</v>
      </c>
    </row>
    <row r="2680" customFormat="false" ht="15" hidden="false" customHeight="false" outlineLevel="0" collapsed="false">
      <c r="A2680" s="0" t="n">
        <v>39485</v>
      </c>
      <c r="B2680" s="0" t="s">
        <v>3445</v>
      </c>
      <c r="C2680" s="0" t="s">
        <v>755</v>
      </c>
      <c r="D2680" s="0" t="s">
        <v>756</v>
      </c>
      <c r="E2680" s="0" t="n">
        <v>574.38</v>
      </c>
    </row>
    <row r="2681" customFormat="false" ht="15" hidden="false" customHeight="false" outlineLevel="0" collapsed="false">
      <c r="A2681" s="0" t="n">
        <v>39489</v>
      </c>
      <c r="B2681" s="0" t="s">
        <v>3446</v>
      </c>
      <c r="C2681" s="0" t="s">
        <v>755</v>
      </c>
      <c r="D2681" s="0" t="s">
        <v>756</v>
      </c>
      <c r="E2681" s="0" t="n">
        <v>484.52</v>
      </c>
    </row>
    <row r="2682" customFormat="false" ht="15" hidden="false" customHeight="false" outlineLevel="0" collapsed="false">
      <c r="A2682" s="0" t="n">
        <v>39490</v>
      </c>
      <c r="B2682" s="0" t="s">
        <v>3447</v>
      </c>
      <c r="C2682" s="0" t="s">
        <v>755</v>
      </c>
      <c r="D2682" s="0" t="s">
        <v>756</v>
      </c>
      <c r="E2682" s="0" t="n">
        <v>722</v>
      </c>
    </row>
    <row r="2683" customFormat="false" ht="15" hidden="false" customHeight="false" outlineLevel="0" collapsed="false">
      <c r="A2683" s="0" t="n">
        <v>39494</v>
      </c>
      <c r="B2683" s="0" t="s">
        <v>3448</v>
      </c>
      <c r="C2683" s="0" t="s">
        <v>755</v>
      </c>
      <c r="D2683" s="0" t="s">
        <v>756</v>
      </c>
      <c r="E2683" s="0" t="n">
        <v>518.46</v>
      </c>
    </row>
    <row r="2684" customFormat="false" ht="15" hidden="false" customHeight="false" outlineLevel="0" collapsed="false">
      <c r="A2684" s="0" t="n">
        <v>39495</v>
      </c>
      <c r="B2684" s="0" t="s">
        <v>3449</v>
      </c>
      <c r="C2684" s="0" t="s">
        <v>755</v>
      </c>
      <c r="D2684" s="0" t="s">
        <v>756</v>
      </c>
      <c r="E2684" s="0" t="n">
        <v>584.24</v>
      </c>
    </row>
    <row r="2685" customFormat="false" ht="15" hidden="false" customHeight="false" outlineLevel="0" collapsed="false">
      <c r="A2685" s="0" t="n">
        <v>39496</v>
      </c>
      <c r="B2685" s="0" t="s">
        <v>3450</v>
      </c>
      <c r="C2685" s="0" t="s">
        <v>755</v>
      </c>
      <c r="D2685" s="0" t="s">
        <v>756</v>
      </c>
      <c r="E2685" s="0" t="n">
        <v>642.66</v>
      </c>
    </row>
    <row r="2686" customFormat="false" ht="15" hidden="false" customHeight="false" outlineLevel="0" collapsed="false">
      <c r="A2686" s="0" t="n">
        <v>39492</v>
      </c>
      <c r="B2686" s="0" t="s">
        <v>3451</v>
      </c>
      <c r="C2686" s="0" t="s">
        <v>755</v>
      </c>
      <c r="D2686" s="0" t="s">
        <v>756</v>
      </c>
      <c r="E2686" s="0" t="n">
        <v>744.02</v>
      </c>
    </row>
    <row r="2687" customFormat="false" ht="15" hidden="false" customHeight="false" outlineLevel="0" collapsed="false">
      <c r="A2687" s="0" t="n">
        <v>39497</v>
      </c>
      <c r="B2687" s="0" t="s">
        <v>3452</v>
      </c>
      <c r="C2687" s="0" t="s">
        <v>755</v>
      </c>
      <c r="D2687" s="0" t="s">
        <v>756</v>
      </c>
      <c r="E2687" s="0" t="n">
        <v>672.05</v>
      </c>
    </row>
    <row r="2688" customFormat="false" ht="15" hidden="false" customHeight="false" outlineLevel="0" collapsed="false">
      <c r="A2688" s="0" t="n">
        <v>39493</v>
      </c>
      <c r="B2688" s="0" t="s">
        <v>3453</v>
      </c>
      <c r="C2688" s="0" t="s">
        <v>755</v>
      </c>
      <c r="D2688" s="0" t="s">
        <v>756</v>
      </c>
      <c r="E2688" s="0" t="n">
        <v>798.03</v>
      </c>
    </row>
    <row r="2689" customFormat="false" ht="15" hidden="false" customHeight="false" outlineLevel="0" collapsed="false">
      <c r="A2689" s="0" t="n">
        <v>39500</v>
      </c>
      <c r="B2689" s="0" t="s">
        <v>3454</v>
      </c>
      <c r="C2689" s="0" t="s">
        <v>755</v>
      </c>
      <c r="D2689" s="0" t="s">
        <v>756</v>
      </c>
      <c r="E2689" s="0" t="n">
        <v>870.72</v>
      </c>
    </row>
    <row r="2690" customFormat="false" ht="15" hidden="false" customHeight="false" outlineLevel="0" collapsed="false">
      <c r="A2690" s="0" t="n">
        <v>39498</v>
      </c>
      <c r="B2690" s="0" t="s">
        <v>3455</v>
      </c>
      <c r="C2690" s="0" t="s">
        <v>755</v>
      </c>
      <c r="D2690" s="0" t="s">
        <v>756</v>
      </c>
      <c r="E2690" s="0" t="n">
        <v>1073.89</v>
      </c>
    </row>
    <row r="2691" customFormat="false" ht="15" hidden="false" customHeight="false" outlineLevel="0" collapsed="false">
      <c r="A2691" s="0" t="n">
        <v>43628</v>
      </c>
      <c r="B2691" s="0" t="s">
        <v>3456</v>
      </c>
      <c r="C2691" s="0" t="s">
        <v>755</v>
      </c>
      <c r="D2691" s="0" t="s">
        <v>756</v>
      </c>
      <c r="E2691" s="0" t="n">
        <v>846.45</v>
      </c>
    </row>
    <row r="2692" customFormat="false" ht="15" hidden="false" customHeight="false" outlineLevel="0" collapsed="false">
      <c r="A2692" s="0" t="n">
        <v>39501</v>
      </c>
      <c r="B2692" s="0" t="s">
        <v>3457</v>
      </c>
      <c r="C2692" s="0" t="s">
        <v>755</v>
      </c>
      <c r="D2692" s="0" t="s">
        <v>756</v>
      </c>
      <c r="E2692" s="0" t="n">
        <v>894.3</v>
      </c>
    </row>
    <row r="2693" customFormat="false" ht="15" hidden="false" customHeight="false" outlineLevel="0" collapsed="false">
      <c r="A2693" s="0" t="n">
        <v>39499</v>
      </c>
      <c r="B2693" s="0" t="s">
        <v>3458</v>
      </c>
      <c r="C2693" s="0" t="s">
        <v>755</v>
      </c>
      <c r="D2693" s="0" t="s">
        <v>756</v>
      </c>
      <c r="E2693" s="0" t="n">
        <v>1089.14</v>
      </c>
    </row>
    <row r="2694" customFormat="false" ht="15" hidden="false" customHeight="false" outlineLevel="0" collapsed="false">
      <c r="A2694" s="0" t="n">
        <v>43621</v>
      </c>
      <c r="B2694" s="0" t="s">
        <v>3459</v>
      </c>
      <c r="C2694" s="0" t="s">
        <v>755</v>
      </c>
      <c r="D2694" s="0" t="s">
        <v>756</v>
      </c>
      <c r="E2694" s="0" t="n">
        <v>899.36</v>
      </c>
    </row>
    <row r="2695" customFormat="false" ht="15" hidden="false" customHeight="false" outlineLevel="0" collapsed="false">
      <c r="A2695" s="0" t="n">
        <v>3733</v>
      </c>
      <c r="B2695" s="0" t="s">
        <v>3460</v>
      </c>
      <c r="C2695" s="0" t="s">
        <v>1185</v>
      </c>
      <c r="D2695" s="0" t="s">
        <v>758</v>
      </c>
      <c r="E2695" s="0" t="n">
        <v>68.44</v>
      </c>
    </row>
    <row r="2696" customFormat="false" ht="15" hidden="false" customHeight="false" outlineLevel="0" collapsed="false">
      <c r="A2696" s="0" t="n">
        <v>3731</v>
      </c>
      <c r="B2696" s="0" t="s">
        <v>3461</v>
      </c>
      <c r="C2696" s="0" t="s">
        <v>1185</v>
      </c>
      <c r="D2696" s="0" t="s">
        <v>758</v>
      </c>
      <c r="E2696" s="0" t="n">
        <v>63.53</v>
      </c>
    </row>
    <row r="2697" customFormat="false" ht="15" hidden="false" customHeight="false" outlineLevel="0" collapsed="false">
      <c r="A2697" s="0" t="n">
        <v>38137</v>
      </c>
      <c r="B2697" s="0" t="s">
        <v>3462</v>
      </c>
      <c r="C2697" s="0" t="s">
        <v>1185</v>
      </c>
      <c r="D2697" s="0" t="s">
        <v>758</v>
      </c>
      <c r="E2697" s="0" t="n">
        <v>63.9</v>
      </c>
    </row>
    <row r="2698" customFormat="false" ht="15" hidden="false" customHeight="false" outlineLevel="0" collapsed="false">
      <c r="A2698" s="0" t="n">
        <v>38135</v>
      </c>
      <c r="B2698" s="0" t="s">
        <v>3463</v>
      </c>
      <c r="C2698" s="0" t="s">
        <v>1185</v>
      </c>
      <c r="D2698" s="0" t="s">
        <v>758</v>
      </c>
      <c r="E2698" s="0" t="n">
        <v>81.01</v>
      </c>
    </row>
    <row r="2699" customFormat="false" ht="15" hidden="false" customHeight="false" outlineLevel="0" collapsed="false">
      <c r="A2699" s="0" t="n">
        <v>38138</v>
      </c>
      <c r="B2699" s="0" t="s">
        <v>3464</v>
      </c>
      <c r="C2699" s="0" t="s">
        <v>1185</v>
      </c>
      <c r="D2699" s="0" t="s">
        <v>758</v>
      </c>
      <c r="E2699" s="0" t="n">
        <v>62.75</v>
      </c>
    </row>
    <row r="2700" customFormat="false" ht="15" hidden="false" customHeight="false" outlineLevel="0" collapsed="false">
      <c r="A2700" s="0" t="n">
        <v>3736</v>
      </c>
      <c r="B2700" s="0" t="s">
        <v>3465</v>
      </c>
      <c r="C2700" s="0" t="s">
        <v>1185</v>
      </c>
      <c r="D2700" s="0" t="s">
        <v>763</v>
      </c>
      <c r="E2700" s="0" t="n">
        <v>52.1</v>
      </c>
    </row>
    <row r="2701" customFormat="false" ht="15" hidden="false" customHeight="false" outlineLevel="0" collapsed="false">
      <c r="A2701" s="0" t="n">
        <v>3741</v>
      </c>
      <c r="B2701" s="0" t="s">
        <v>3466</v>
      </c>
      <c r="C2701" s="0" t="s">
        <v>1185</v>
      </c>
      <c r="D2701" s="0" t="s">
        <v>756</v>
      </c>
      <c r="E2701" s="0" t="n">
        <v>54.31</v>
      </c>
    </row>
    <row r="2702" customFormat="false" ht="15" hidden="false" customHeight="false" outlineLevel="0" collapsed="false">
      <c r="A2702" s="0" t="n">
        <v>3745</v>
      </c>
      <c r="B2702" s="0" t="s">
        <v>3467</v>
      </c>
      <c r="C2702" s="0" t="s">
        <v>1185</v>
      </c>
      <c r="D2702" s="0" t="s">
        <v>756</v>
      </c>
      <c r="E2702" s="0" t="n">
        <v>58.56</v>
      </c>
    </row>
    <row r="2703" customFormat="false" ht="15" hidden="false" customHeight="false" outlineLevel="0" collapsed="false">
      <c r="A2703" s="0" t="n">
        <v>3743</v>
      </c>
      <c r="B2703" s="0" t="s">
        <v>3468</v>
      </c>
      <c r="C2703" s="0" t="s">
        <v>1185</v>
      </c>
      <c r="D2703" s="0" t="s">
        <v>756</v>
      </c>
      <c r="E2703" s="0" t="n">
        <v>54.11</v>
      </c>
    </row>
    <row r="2704" customFormat="false" ht="15" hidden="false" customHeight="false" outlineLevel="0" collapsed="false">
      <c r="A2704" s="0" t="n">
        <v>3744</v>
      </c>
      <c r="B2704" s="0" t="s">
        <v>3469</v>
      </c>
      <c r="C2704" s="0" t="s">
        <v>1185</v>
      </c>
      <c r="D2704" s="0" t="s">
        <v>756</v>
      </c>
      <c r="E2704" s="0" t="n">
        <v>59.57</v>
      </c>
    </row>
    <row r="2705" customFormat="false" ht="15" hidden="false" customHeight="false" outlineLevel="0" collapsed="false">
      <c r="A2705" s="0" t="n">
        <v>3739</v>
      </c>
      <c r="B2705" s="0" t="s">
        <v>3470</v>
      </c>
      <c r="C2705" s="0" t="s">
        <v>1185</v>
      </c>
      <c r="D2705" s="0" t="s">
        <v>756</v>
      </c>
      <c r="E2705" s="0" t="n">
        <v>62.6</v>
      </c>
    </row>
    <row r="2706" customFormat="false" ht="15" hidden="false" customHeight="false" outlineLevel="0" collapsed="false">
      <c r="A2706" s="0" t="n">
        <v>3737</v>
      </c>
      <c r="B2706" s="0" t="s">
        <v>3471</v>
      </c>
      <c r="C2706" s="0" t="s">
        <v>1185</v>
      </c>
      <c r="D2706" s="0" t="s">
        <v>756</v>
      </c>
      <c r="E2706" s="0" t="n">
        <v>65.62</v>
      </c>
    </row>
    <row r="2707" customFormat="false" ht="15" hidden="false" customHeight="false" outlineLevel="0" collapsed="false">
      <c r="A2707" s="0" t="n">
        <v>3738</v>
      </c>
      <c r="B2707" s="0" t="s">
        <v>3472</v>
      </c>
      <c r="C2707" s="0" t="s">
        <v>1185</v>
      </c>
      <c r="D2707" s="0" t="s">
        <v>756</v>
      </c>
      <c r="E2707" s="0" t="n">
        <v>75.72</v>
      </c>
    </row>
    <row r="2708" customFormat="false" ht="15" hidden="false" customHeight="false" outlineLevel="0" collapsed="false">
      <c r="A2708" s="0" t="n">
        <v>3747</v>
      </c>
      <c r="B2708" s="0" t="s">
        <v>3473</v>
      </c>
      <c r="C2708" s="0" t="s">
        <v>1185</v>
      </c>
      <c r="D2708" s="0" t="s">
        <v>756</v>
      </c>
      <c r="E2708" s="0" t="n">
        <v>59.57</v>
      </c>
    </row>
    <row r="2709" customFormat="false" ht="15" hidden="false" customHeight="false" outlineLevel="0" collapsed="false">
      <c r="A2709" s="0" t="n">
        <v>11649</v>
      </c>
      <c r="B2709" s="0" t="s">
        <v>3474</v>
      </c>
      <c r="C2709" s="0" t="s">
        <v>755</v>
      </c>
      <c r="D2709" s="0" t="s">
        <v>756</v>
      </c>
      <c r="E2709" s="0" t="n">
        <v>432.14</v>
      </c>
    </row>
    <row r="2710" customFormat="false" ht="15" hidden="false" customHeight="false" outlineLevel="0" collapsed="false">
      <c r="A2710" s="0" t="n">
        <v>11650</v>
      </c>
      <c r="B2710" s="0" t="s">
        <v>3475</v>
      </c>
      <c r="C2710" s="0" t="s">
        <v>755</v>
      </c>
      <c r="D2710" s="0" t="s">
        <v>756</v>
      </c>
      <c r="E2710" s="0" t="n">
        <v>736.56</v>
      </c>
    </row>
    <row r="2711" customFormat="false" ht="15" hidden="false" customHeight="false" outlineLevel="0" collapsed="false">
      <c r="A2711" s="0" t="n">
        <v>3742</v>
      </c>
      <c r="B2711" s="0" t="s">
        <v>3476</v>
      </c>
      <c r="C2711" s="0" t="s">
        <v>1185</v>
      </c>
      <c r="D2711" s="0" t="s">
        <v>756</v>
      </c>
      <c r="E2711" s="0" t="n">
        <v>78.55</v>
      </c>
    </row>
    <row r="2712" customFormat="false" ht="15" hidden="false" customHeight="false" outlineLevel="0" collapsed="false">
      <c r="A2712" s="0" t="n">
        <v>3746</v>
      </c>
      <c r="B2712" s="0" t="s">
        <v>3477</v>
      </c>
      <c r="C2712" s="0" t="s">
        <v>1185</v>
      </c>
      <c r="D2712" s="0" t="s">
        <v>756</v>
      </c>
      <c r="E2712" s="0" t="n">
        <v>91.72</v>
      </c>
    </row>
    <row r="2713" customFormat="false" ht="15" hidden="false" customHeight="false" outlineLevel="0" collapsed="false">
      <c r="A2713" s="0" t="n">
        <v>21106</v>
      </c>
      <c r="B2713" s="0" t="s">
        <v>3478</v>
      </c>
      <c r="C2713" s="0" t="s">
        <v>806</v>
      </c>
      <c r="D2713" s="0" t="s">
        <v>758</v>
      </c>
      <c r="E2713" s="0" t="n">
        <v>47.45</v>
      </c>
    </row>
    <row r="2714" customFormat="false" ht="15" hidden="false" customHeight="false" outlineLevel="0" collapsed="false">
      <c r="A2714" s="0" t="n">
        <v>3755</v>
      </c>
      <c r="B2714" s="0" t="s">
        <v>3479</v>
      </c>
      <c r="C2714" s="0" t="s">
        <v>755</v>
      </c>
      <c r="D2714" s="0" t="s">
        <v>756</v>
      </c>
      <c r="E2714" s="0" t="n">
        <v>24.37</v>
      </c>
    </row>
    <row r="2715" customFormat="false" ht="15" hidden="false" customHeight="false" outlineLevel="0" collapsed="false">
      <c r="A2715" s="0" t="n">
        <v>3750</v>
      </c>
      <c r="B2715" s="0" t="s">
        <v>3480</v>
      </c>
      <c r="C2715" s="0" t="s">
        <v>755</v>
      </c>
      <c r="D2715" s="0" t="s">
        <v>756</v>
      </c>
      <c r="E2715" s="0" t="n">
        <v>32.77</v>
      </c>
    </row>
    <row r="2716" customFormat="false" ht="15" hidden="false" customHeight="false" outlineLevel="0" collapsed="false">
      <c r="A2716" s="0" t="n">
        <v>3756</v>
      </c>
      <c r="B2716" s="0" t="s">
        <v>3481</v>
      </c>
      <c r="C2716" s="0" t="s">
        <v>755</v>
      </c>
      <c r="D2716" s="0" t="s">
        <v>756</v>
      </c>
      <c r="E2716" s="0" t="n">
        <v>61.24</v>
      </c>
    </row>
    <row r="2717" customFormat="false" ht="15" hidden="false" customHeight="false" outlineLevel="0" collapsed="false">
      <c r="A2717" s="0" t="n">
        <v>39377</v>
      </c>
      <c r="B2717" s="0" t="s">
        <v>3482</v>
      </c>
      <c r="C2717" s="0" t="s">
        <v>755</v>
      </c>
      <c r="D2717" s="0" t="s">
        <v>756</v>
      </c>
      <c r="E2717" s="0" t="n">
        <v>181.4</v>
      </c>
    </row>
    <row r="2718" customFormat="false" ht="15" hidden="false" customHeight="false" outlineLevel="0" collapsed="false">
      <c r="A2718" s="0" t="n">
        <v>38191</v>
      </c>
      <c r="B2718" s="0" t="s">
        <v>3483</v>
      </c>
      <c r="C2718" s="0" t="s">
        <v>755</v>
      </c>
      <c r="D2718" s="0" t="s">
        <v>756</v>
      </c>
      <c r="E2718" s="0" t="n">
        <v>13.5</v>
      </c>
    </row>
    <row r="2719" customFormat="false" ht="15" hidden="false" customHeight="false" outlineLevel="0" collapsed="false">
      <c r="A2719" s="0" t="n">
        <v>39381</v>
      </c>
      <c r="B2719" s="0" t="s">
        <v>3484</v>
      </c>
      <c r="C2719" s="0" t="s">
        <v>755</v>
      </c>
      <c r="D2719" s="0" t="s">
        <v>756</v>
      </c>
      <c r="E2719" s="0" t="n">
        <v>12.59</v>
      </c>
    </row>
    <row r="2720" customFormat="false" ht="15" hidden="false" customHeight="false" outlineLevel="0" collapsed="false">
      <c r="A2720" s="0" t="n">
        <v>38780</v>
      </c>
      <c r="B2720" s="0" t="s">
        <v>3485</v>
      </c>
      <c r="C2720" s="0" t="s">
        <v>755</v>
      </c>
      <c r="D2720" s="0" t="s">
        <v>756</v>
      </c>
      <c r="E2720" s="0" t="n">
        <v>15.41</v>
      </c>
    </row>
    <row r="2721" customFormat="false" ht="15" hidden="false" customHeight="false" outlineLevel="0" collapsed="false">
      <c r="A2721" s="0" t="n">
        <v>38781</v>
      </c>
      <c r="B2721" s="0" t="s">
        <v>3486</v>
      </c>
      <c r="C2721" s="0" t="s">
        <v>755</v>
      </c>
      <c r="D2721" s="0" t="s">
        <v>756</v>
      </c>
      <c r="E2721" s="0" t="n">
        <v>52.03</v>
      </c>
    </row>
    <row r="2722" customFormat="false" ht="15" hidden="false" customHeight="false" outlineLevel="0" collapsed="false">
      <c r="A2722" s="0" t="n">
        <v>38192</v>
      </c>
      <c r="B2722" s="0" t="s">
        <v>3487</v>
      </c>
      <c r="C2722" s="0" t="s">
        <v>755</v>
      </c>
      <c r="D2722" s="0" t="s">
        <v>756</v>
      </c>
      <c r="E2722" s="0" t="n">
        <v>94.14</v>
      </c>
    </row>
    <row r="2723" customFormat="false" ht="15" hidden="false" customHeight="false" outlineLevel="0" collapsed="false">
      <c r="A2723" s="0" t="n">
        <v>3753</v>
      </c>
      <c r="B2723" s="0" t="s">
        <v>3488</v>
      </c>
      <c r="C2723" s="0" t="s">
        <v>755</v>
      </c>
      <c r="D2723" s="0" t="s">
        <v>756</v>
      </c>
      <c r="E2723" s="0" t="n">
        <v>8.24</v>
      </c>
    </row>
    <row r="2724" customFormat="false" ht="15" hidden="false" customHeight="false" outlineLevel="0" collapsed="false">
      <c r="A2724" s="0" t="n">
        <v>38782</v>
      </c>
      <c r="B2724" s="0" t="s">
        <v>3489</v>
      </c>
      <c r="C2724" s="0" t="s">
        <v>755</v>
      </c>
      <c r="D2724" s="0" t="s">
        <v>756</v>
      </c>
      <c r="E2724" s="0" t="n">
        <v>10.73</v>
      </c>
    </row>
    <row r="2725" customFormat="false" ht="15" hidden="false" customHeight="false" outlineLevel="0" collapsed="false">
      <c r="A2725" s="0" t="n">
        <v>38778</v>
      </c>
      <c r="B2725" s="0" t="s">
        <v>3490</v>
      </c>
      <c r="C2725" s="0" t="s">
        <v>755</v>
      </c>
      <c r="D2725" s="0" t="s">
        <v>756</v>
      </c>
      <c r="E2725" s="0" t="n">
        <v>8.05</v>
      </c>
    </row>
    <row r="2726" customFormat="false" ht="15" hidden="false" customHeight="false" outlineLevel="0" collapsed="false">
      <c r="A2726" s="0" t="n">
        <v>38779</v>
      </c>
      <c r="B2726" s="0" t="s">
        <v>3491</v>
      </c>
      <c r="C2726" s="0" t="s">
        <v>755</v>
      </c>
      <c r="D2726" s="0" t="s">
        <v>756</v>
      </c>
      <c r="E2726" s="0" t="n">
        <v>8.53</v>
      </c>
    </row>
    <row r="2727" customFormat="false" ht="15" hidden="false" customHeight="false" outlineLevel="0" collapsed="false">
      <c r="A2727" s="0" t="n">
        <v>39388</v>
      </c>
      <c r="B2727" s="0" t="s">
        <v>3492</v>
      </c>
      <c r="C2727" s="0" t="s">
        <v>755</v>
      </c>
      <c r="D2727" s="0" t="s">
        <v>756</v>
      </c>
      <c r="E2727" s="0" t="n">
        <v>9.1</v>
      </c>
    </row>
    <row r="2728" customFormat="false" ht="15" hidden="false" customHeight="false" outlineLevel="0" collapsed="false">
      <c r="A2728" s="0" t="n">
        <v>39387</v>
      </c>
      <c r="B2728" s="0" t="s">
        <v>3493</v>
      </c>
      <c r="C2728" s="0" t="s">
        <v>755</v>
      </c>
      <c r="D2728" s="0" t="s">
        <v>756</v>
      </c>
      <c r="E2728" s="0" t="n">
        <v>14.19</v>
      </c>
    </row>
    <row r="2729" customFormat="false" ht="15" hidden="false" customHeight="false" outlineLevel="0" collapsed="false">
      <c r="A2729" s="0" t="n">
        <v>39386</v>
      </c>
      <c r="B2729" s="0" t="s">
        <v>3494</v>
      </c>
      <c r="C2729" s="0" t="s">
        <v>755</v>
      </c>
      <c r="D2729" s="0" t="s">
        <v>756</v>
      </c>
      <c r="E2729" s="0" t="n">
        <v>9.89</v>
      </c>
    </row>
    <row r="2730" customFormat="false" ht="15" hidden="false" customHeight="false" outlineLevel="0" collapsed="false">
      <c r="A2730" s="0" t="n">
        <v>38194</v>
      </c>
      <c r="B2730" s="0" t="s">
        <v>3495</v>
      </c>
      <c r="C2730" s="0" t="s">
        <v>755</v>
      </c>
      <c r="D2730" s="0" t="s">
        <v>763</v>
      </c>
      <c r="E2730" s="0" t="n">
        <v>7.4</v>
      </c>
    </row>
    <row r="2731" customFormat="false" ht="15" hidden="false" customHeight="false" outlineLevel="0" collapsed="false">
      <c r="A2731" s="0" t="n">
        <v>38193</v>
      </c>
      <c r="B2731" s="0" t="s">
        <v>3496</v>
      </c>
      <c r="C2731" s="0" t="s">
        <v>755</v>
      </c>
      <c r="D2731" s="0" t="s">
        <v>756</v>
      </c>
      <c r="E2731" s="0" t="n">
        <v>6.43</v>
      </c>
    </row>
    <row r="2732" customFormat="false" ht="15" hidden="false" customHeight="false" outlineLevel="0" collapsed="false">
      <c r="A2732" s="0" t="n">
        <v>12216</v>
      </c>
      <c r="B2732" s="0" t="s">
        <v>3497</v>
      </c>
      <c r="C2732" s="0" t="s">
        <v>755</v>
      </c>
      <c r="D2732" s="0" t="s">
        <v>756</v>
      </c>
      <c r="E2732" s="0" t="n">
        <v>47.08</v>
      </c>
    </row>
    <row r="2733" customFormat="false" ht="15" hidden="false" customHeight="false" outlineLevel="0" collapsed="false">
      <c r="A2733" s="0" t="n">
        <v>3757</v>
      </c>
      <c r="B2733" s="0" t="s">
        <v>3498</v>
      </c>
      <c r="C2733" s="0" t="s">
        <v>755</v>
      </c>
      <c r="D2733" s="0" t="s">
        <v>756</v>
      </c>
      <c r="E2733" s="0" t="n">
        <v>54.44</v>
      </c>
    </row>
    <row r="2734" customFormat="false" ht="15" hidden="false" customHeight="false" outlineLevel="0" collapsed="false">
      <c r="A2734" s="0" t="n">
        <v>3758</v>
      </c>
      <c r="B2734" s="0" t="s">
        <v>3499</v>
      </c>
      <c r="C2734" s="0" t="s">
        <v>755</v>
      </c>
      <c r="D2734" s="0" t="s">
        <v>756</v>
      </c>
      <c r="E2734" s="0" t="n">
        <v>63.48</v>
      </c>
    </row>
    <row r="2735" customFormat="false" ht="15" hidden="false" customHeight="false" outlineLevel="0" collapsed="false">
      <c r="A2735" s="0" t="n">
        <v>12214</v>
      </c>
      <c r="B2735" s="0" t="s">
        <v>3500</v>
      </c>
      <c r="C2735" s="0" t="s">
        <v>755</v>
      </c>
      <c r="D2735" s="0" t="s">
        <v>756</v>
      </c>
      <c r="E2735" s="0" t="n">
        <v>21.73</v>
      </c>
    </row>
    <row r="2736" customFormat="false" ht="15" hidden="false" customHeight="false" outlineLevel="0" collapsed="false">
      <c r="A2736" s="0" t="n">
        <v>3749</v>
      </c>
      <c r="B2736" s="0" t="s">
        <v>3501</v>
      </c>
      <c r="C2736" s="0" t="s">
        <v>755</v>
      </c>
      <c r="D2736" s="0" t="s">
        <v>763</v>
      </c>
      <c r="E2736" s="0" t="n">
        <v>38.74</v>
      </c>
    </row>
    <row r="2737" customFormat="false" ht="15" hidden="false" customHeight="false" outlineLevel="0" collapsed="false">
      <c r="A2737" s="0" t="n">
        <v>3751</v>
      </c>
      <c r="B2737" s="0" t="s">
        <v>3502</v>
      </c>
      <c r="C2737" s="0" t="s">
        <v>755</v>
      </c>
      <c r="D2737" s="0" t="s">
        <v>756</v>
      </c>
      <c r="E2737" s="0" t="n">
        <v>52.87</v>
      </c>
    </row>
    <row r="2738" customFormat="false" ht="15" hidden="false" customHeight="false" outlineLevel="0" collapsed="false">
      <c r="A2738" s="0" t="n">
        <v>39376</v>
      </c>
      <c r="B2738" s="0" t="s">
        <v>3503</v>
      </c>
      <c r="C2738" s="0" t="s">
        <v>755</v>
      </c>
      <c r="D2738" s="0" t="s">
        <v>756</v>
      </c>
      <c r="E2738" s="0" t="n">
        <v>44.57</v>
      </c>
    </row>
    <row r="2739" customFormat="false" ht="15" hidden="false" customHeight="false" outlineLevel="0" collapsed="false">
      <c r="A2739" s="0" t="n">
        <v>3752</v>
      </c>
      <c r="B2739" s="0" t="s">
        <v>3504</v>
      </c>
      <c r="C2739" s="0" t="s">
        <v>755</v>
      </c>
      <c r="D2739" s="0" t="s">
        <v>756</v>
      </c>
      <c r="E2739" s="0" t="n">
        <v>87.21</v>
      </c>
    </row>
    <row r="2740" customFormat="false" ht="15" hidden="false" customHeight="false" outlineLevel="0" collapsed="false">
      <c r="A2740" s="0" t="n">
        <v>746</v>
      </c>
      <c r="B2740" s="0" t="s">
        <v>3505</v>
      </c>
      <c r="C2740" s="0" t="s">
        <v>755</v>
      </c>
      <c r="D2740" s="0" t="s">
        <v>763</v>
      </c>
      <c r="E2740" s="0" t="n">
        <v>2750</v>
      </c>
    </row>
    <row r="2741" customFormat="false" ht="15" hidden="false" customHeight="false" outlineLevel="0" collapsed="false">
      <c r="A2741" s="0" t="n">
        <v>20269</v>
      </c>
      <c r="B2741" s="0" t="s">
        <v>3506</v>
      </c>
      <c r="C2741" s="0" t="s">
        <v>755</v>
      </c>
      <c r="D2741" s="0" t="s">
        <v>756</v>
      </c>
      <c r="E2741" s="0" t="n">
        <v>86.15</v>
      </c>
    </row>
    <row r="2742" customFormat="false" ht="15" hidden="false" customHeight="false" outlineLevel="0" collapsed="false">
      <c r="A2742" s="0" t="n">
        <v>20270</v>
      </c>
      <c r="B2742" s="0" t="s">
        <v>3507</v>
      </c>
      <c r="C2742" s="0" t="s">
        <v>755</v>
      </c>
      <c r="D2742" s="0" t="s">
        <v>756</v>
      </c>
      <c r="E2742" s="0" t="n">
        <v>95.19</v>
      </c>
    </row>
    <row r="2743" customFormat="false" ht="15" hidden="false" customHeight="false" outlineLevel="0" collapsed="false">
      <c r="A2743" s="0" t="n">
        <v>11696</v>
      </c>
      <c r="B2743" s="0" t="s">
        <v>3508</v>
      </c>
      <c r="C2743" s="0" t="s">
        <v>755</v>
      </c>
      <c r="D2743" s="0" t="s">
        <v>756</v>
      </c>
      <c r="E2743" s="0" t="n">
        <v>152.38</v>
      </c>
    </row>
    <row r="2744" customFormat="false" ht="15" hidden="false" customHeight="false" outlineLevel="0" collapsed="false">
      <c r="A2744" s="0" t="n">
        <v>10427</v>
      </c>
      <c r="B2744" s="0" t="s">
        <v>3509</v>
      </c>
      <c r="C2744" s="0" t="s">
        <v>755</v>
      </c>
      <c r="D2744" s="0" t="s">
        <v>756</v>
      </c>
      <c r="E2744" s="0" t="n">
        <v>426.43</v>
      </c>
    </row>
    <row r="2745" customFormat="false" ht="15" hidden="false" customHeight="false" outlineLevel="0" collapsed="false">
      <c r="A2745" s="0" t="n">
        <v>10428</v>
      </c>
      <c r="B2745" s="0" t="s">
        <v>3510</v>
      </c>
      <c r="C2745" s="0" t="s">
        <v>755</v>
      </c>
      <c r="D2745" s="0" t="s">
        <v>756</v>
      </c>
      <c r="E2745" s="0" t="n">
        <v>439.35</v>
      </c>
    </row>
    <row r="2746" customFormat="false" ht="15" hidden="false" customHeight="false" outlineLevel="0" collapsed="false">
      <c r="A2746" s="0" t="n">
        <v>36521</v>
      </c>
      <c r="B2746" s="0" t="s">
        <v>3511</v>
      </c>
      <c r="C2746" s="0" t="s">
        <v>755</v>
      </c>
      <c r="D2746" s="0" t="s">
        <v>756</v>
      </c>
      <c r="E2746" s="0" t="n">
        <v>137.08</v>
      </c>
    </row>
    <row r="2747" customFormat="false" ht="15" hidden="false" customHeight="false" outlineLevel="0" collapsed="false">
      <c r="A2747" s="0" t="n">
        <v>36794</v>
      </c>
      <c r="B2747" s="0" t="s">
        <v>3512</v>
      </c>
      <c r="C2747" s="0" t="s">
        <v>755</v>
      </c>
      <c r="D2747" s="0" t="s">
        <v>756</v>
      </c>
      <c r="E2747" s="0" t="n">
        <v>145.94</v>
      </c>
    </row>
    <row r="2748" customFormat="false" ht="15" hidden="false" customHeight="false" outlineLevel="0" collapsed="false">
      <c r="A2748" s="0" t="n">
        <v>10426</v>
      </c>
      <c r="B2748" s="0" t="s">
        <v>3513</v>
      </c>
      <c r="C2748" s="0" t="s">
        <v>755</v>
      </c>
      <c r="D2748" s="0" t="s">
        <v>756</v>
      </c>
      <c r="E2748" s="0" t="n">
        <v>163.42</v>
      </c>
    </row>
    <row r="2749" customFormat="false" ht="15" hidden="false" customHeight="false" outlineLevel="0" collapsed="false">
      <c r="A2749" s="0" t="n">
        <v>10425</v>
      </c>
      <c r="B2749" s="0" t="s">
        <v>3514</v>
      </c>
      <c r="C2749" s="0" t="s">
        <v>755</v>
      </c>
      <c r="D2749" s="0" t="s">
        <v>756</v>
      </c>
      <c r="E2749" s="0" t="n">
        <v>82.9</v>
      </c>
    </row>
    <row r="2750" customFormat="false" ht="15" hidden="false" customHeight="false" outlineLevel="0" collapsed="false">
      <c r="A2750" s="0" t="n">
        <v>10431</v>
      </c>
      <c r="B2750" s="0" t="s">
        <v>3515</v>
      </c>
      <c r="C2750" s="0" t="s">
        <v>755</v>
      </c>
      <c r="D2750" s="0" t="s">
        <v>756</v>
      </c>
      <c r="E2750" s="0" t="n">
        <v>283.84</v>
      </c>
    </row>
    <row r="2751" customFormat="false" ht="15" hidden="false" customHeight="false" outlineLevel="0" collapsed="false">
      <c r="A2751" s="0" t="n">
        <v>10429</v>
      </c>
      <c r="B2751" s="0" t="s">
        <v>3516</v>
      </c>
      <c r="C2751" s="0" t="s">
        <v>755</v>
      </c>
      <c r="D2751" s="0" t="s">
        <v>756</v>
      </c>
      <c r="E2751" s="0" t="n">
        <v>140.02</v>
      </c>
    </row>
    <row r="2752" customFormat="false" ht="15" hidden="false" customHeight="false" outlineLevel="0" collapsed="false">
      <c r="A2752" s="0" t="n">
        <v>2354</v>
      </c>
      <c r="B2752" s="0" t="s">
        <v>3517</v>
      </c>
      <c r="C2752" s="0" t="s">
        <v>920</v>
      </c>
      <c r="D2752" s="0" t="s">
        <v>756</v>
      </c>
      <c r="E2752" s="0" t="n">
        <v>14.5</v>
      </c>
    </row>
    <row r="2753" customFormat="false" ht="15" hidden="false" customHeight="false" outlineLevel="0" collapsed="false">
      <c r="A2753" s="0" t="n">
        <v>40932</v>
      </c>
      <c r="B2753" s="0" t="s">
        <v>3518</v>
      </c>
      <c r="C2753" s="0" t="s">
        <v>922</v>
      </c>
      <c r="D2753" s="0" t="s">
        <v>756</v>
      </c>
      <c r="E2753" s="0" t="n">
        <v>2559.47</v>
      </c>
    </row>
    <row r="2754" customFormat="false" ht="15" hidden="false" customHeight="false" outlineLevel="0" collapsed="false">
      <c r="A2754" s="0" t="n">
        <v>10853</v>
      </c>
      <c r="B2754" s="0" t="s">
        <v>3519</v>
      </c>
      <c r="C2754" s="0" t="s">
        <v>755</v>
      </c>
      <c r="D2754" s="0" t="s">
        <v>756</v>
      </c>
      <c r="E2754" s="0" t="n">
        <v>103.18</v>
      </c>
    </row>
    <row r="2755" customFormat="false" ht="15" hidden="false" customHeight="false" outlineLevel="0" collapsed="false">
      <c r="A2755" s="0" t="n">
        <v>5093</v>
      </c>
      <c r="B2755" s="0" t="s">
        <v>3520</v>
      </c>
      <c r="C2755" s="0" t="s">
        <v>1199</v>
      </c>
      <c r="D2755" s="0" t="s">
        <v>756</v>
      </c>
      <c r="E2755" s="0" t="n">
        <v>16.31</v>
      </c>
    </row>
    <row r="2756" customFormat="false" ht="15" hidden="false" customHeight="false" outlineLevel="0" collapsed="false">
      <c r="A2756" s="0" t="n">
        <v>44331</v>
      </c>
      <c r="B2756" s="0" t="s">
        <v>3521</v>
      </c>
      <c r="C2756" s="0" t="s">
        <v>808</v>
      </c>
      <c r="D2756" s="0" t="s">
        <v>756</v>
      </c>
      <c r="E2756" s="0" t="n">
        <v>53.21</v>
      </c>
    </row>
    <row r="2757" customFormat="false" ht="15" hidden="false" customHeight="false" outlineLevel="0" collapsed="false">
      <c r="A2757" s="0" t="n">
        <v>37768</v>
      </c>
      <c r="B2757" s="0" t="s">
        <v>3522</v>
      </c>
      <c r="C2757" s="0" t="s">
        <v>755</v>
      </c>
      <c r="D2757" s="0" t="s">
        <v>758</v>
      </c>
      <c r="E2757" s="0" t="n">
        <v>245000</v>
      </c>
    </row>
    <row r="2758" customFormat="false" ht="15" hidden="false" customHeight="false" outlineLevel="0" collapsed="false">
      <c r="A2758" s="0" t="n">
        <v>37773</v>
      </c>
      <c r="B2758" s="0" t="s">
        <v>3523</v>
      </c>
      <c r="C2758" s="0" t="s">
        <v>755</v>
      </c>
      <c r="D2758" s="0" t="s">
        <v>758</v>
      </c>
      <c r="E2758" s="0" t="n">
        <v>208046.3</v>
      </c>
    </row>
    <row r="2759" customFormat="false" ht="15" hidden="false" customHeight="false" outlineLevel="0" collapsed="false">
      <c r="A2759" s="0" t="n">
        <v>37769</v>
      </c>
      <c r="B2759" s="0" t="s">
        <v>3524</v>
      </c>
      <c r="C2759" s="0" t="s">
        <v>755</v>
      </c>
      <c r="D2759" s="0" t="s">
        <v>758</v>
      </c>
      <c r="E2759" s="0" t="n">
        <v>348295.72</v>
      </c>
    </row>
    <row r="2760" customFormat="false" ht="15" hidden="false" customHeight="false" outlineLevel="0" collapsed="false">
      <c r="A2760" s="0" t="n">
        <v>37770</v>
      </c>
      <c r="B2760" s="0" t="s">
        <v>3525</v>
      </c>
      <c r="C2760" s="0" t="s">
        <v>755</v>
      </c>
      <c r="D2760" s="0" t="s">
        <v>758</v>
      </c>
      <c r="E2760" s="0" t="n">
        <v>591113.41</v>
      </c>
    </row>
    <row r="2761" customFormat="false" ht="15" hidden="false" customHeight="false" outlineLevel="0" collapsed="false">
      <c r="A2761" s="0" t="n">
        <v>38382</v>
      </c>
      <c r="B2761" s="0" t="s">
        <v>3526</v>
      </c>
      <c r="C2761" s="0" t="s">
        <v>755</v>
      </c>
      <c r="D2761" s="0" t="s">
        <v>756</v>
      </c>
      <c r="E2761" s="0" t="n">
        <v>10.82</v>
      </c>
    </row>
    <row r="2762" customFormat="false" ht="15" hidden="false" customHeight="false" outlineLevel="0" collapsed="false">
      <c r="A2762" s="0" t="n">
        <v>38383</v>
      </c>
      <c r="B2762" s="0" t="s">
        <v>3527</v>
      </c>
      <c r="C2762" s="0" t="s">
        <v>755</v>
      </c>
      <c r="D2762" s="0" t="s">
        <v>756</v>
      </c>
      <c r="E2762" s="0" t="n">
        <v>2.02</v>
      </c>
    </row>
    <row r="2763" customFormat="false" ht="15" hidden="false" customHeight="false" outlineLevel="0" collapsed="false">
      <c r="A2763" s="0" t="n">
        <v>3768</v>
      </c>
      <c r="B2763" s="0" t="s">
        <v>3528</v>
      </c>
      <c r="C2763" s="0" t="s">
        <v>755</v>
      </c>
      <c r="D2763" s="0" t="s">
        <v>756</v>
      </c>
      <c r="E2763" s="0" t="n">
        <v>2.88</v>
      </c>
    </row>
    <row r="2764" customFormat="false" ht="15" hidden="false" customHeight="false" outlineLevel="0" collapsed="false">
      <c r="A2764" s="0" t="n">
        <v>3767</v>
      </c>
      <c r="B2764" s="0" t="s">
        <v>3529</v>
      </c>
      <c r="C2764" s="0" t="s">
        <v>755</v>
      </c>
      <c r="D2764" s="0" t="s">
        <v>756</v>
      </c>
      <c r="E2764" s="0" t="n">
        <v>0.96</v>
      </c>
    </row>
    <row r="2765" customFormat="false" ht="15" hidden="false" customHeight="false" outlineLevel="0" collapsed="false">
      <c r="A2765" s="0" t="n">
        <v>13192</v>
      </c>
      <c r="B2765" s="0" t="s">
        <v>3530</v>
      </c>
      <c r="C2765" s="0" t="s">
        <v>755</v>
      </c>
      <c r="D2765" s="0" t="s">
        <v>756</v>
      </c>
      <c r="E2765" s="0" t="n">
        <v>5345.23</v>
      </c>
    </row>
    <row r="2766" customFormat="false" ht="15" hidden="false" customHeight="false" outlineLevel="0" collapsed="false">
      <c r="A2766" s="0" t="n">
        <v>38413</v>
      </c>
      <c r="B2766" s="0" t="s">
        <v>3531</v>
      </c>
      <c r="C2766" s="0" t="s">
        <v>755</v>
      </c>
      <c r="D2766" s="0" t="s">
        <v>756</v>
      </c>
      <c r="E2766" s="0" t="n">
        <v>884.02</v>
      </c>
    </row>
    <row r="2767" customFormat="false" ht="15" hidden="false" customHeight="false" outlineLevel="0" collapsed="false">
      <c r="A2767" s="0" t="n">
        <v>42440</v>
      </c>
      <c r="B2767" s="0" t="s">
        <v>3532</v>
      </c>
      <c r="C2767" s="0" t="s">
        <v>755</v>
      </c>
      <c r="D2767" s="0" t="s">
        <v>758</v>
      </c>
      <c r="E2767" s="0" t="n">
        <v>1225.03</v>
      </c>
    </row>
    <row r="2768" customFormat="false" ht="15" hidden="false" customHeight="false" outlineLevel="0" collapsed="false">
      <c r="A2768" s="0" t="n">
        <v>20193</v>
      </c>
      <c r="B2768" s="0" t="s">
        <v>3533</v>
      </c>
      <c r="C2768" s="0" t="s">
        <v>3534</v>
      </c>
      <c r="D2768" s="0" t="s">
        <v>756</v>
      </c>
      <c r="E2768" s="0" t="n">
        <v>7.66</v>
      </c>
    </row>
    <row r="2769" customFormat="false" ht="15" hidden="false" customHeight="false" outlineLevel="0" collapsed="false">
      <c r="A2769" s="0" t="n">
        <v>10527</v>
      </c>
      <c r="B2769" s="0" t="s">
        <v>3535</v>
      </c>
      <c r="C2769" s="0" t="s">
        <v>3536</v>
      </c>
      <c r="D2769" s="0" t="s">
        <v>763</v>
      </c>
      <c r="E2769" s="0" t="n">
        <v>23</v>
      </c>
    </row>
    <row r="2770" customFormat="false" ht="15" hidden="false" customHeight="false" outlineLevel="0" collapsed="false">
      <c r="A2770" s="0" t="n">
        <v>41805</v>
      </c>
      <c r="B2770" s="0" t="s">
        <v>3537</v>
      </c>
      <c r="C2770" s="0" t="s">
        <v>922</v>
      </c>
      <c r="D2770" s="0" t="s">
        <v>763</v>
      </c>
      <c r="E2770" s="0" t="n">
        <v>750</v>
      </c>
    </row>
    <row r="2771" customFormat="false" ht="15" hidden="false" customHeight="false" outlineLevel="0" collapsed="false">
      <c r="A2771" s="0" t="n">
        <v>40271</v>
      </c>
      <c r="B2771" s="0" t="s">
        <v>3538</v>
      </c>
      <c r="C2771" s="0" t="s">
        <v>922</v>
      </c>
      <c r="D2771" s="0" t="s">
        <v>756</v>
      </c>
      <c r="E2771" s="0" t="n">
        <v>14.95</v>
      </c>
    </row>
    <row r="2772" customFormat="false" ht="15" hidden="false" customHeight="false" outlineLevel="0" collapsed="false">
      <c r="A2772" s="0" t="n">
        <v>40287</v>
      </c>
      <c r="B2772" s="0" t="s">
        <v>3539</v>
      </c>
      <c r="C2772" s="0" t="s">
        <v>922</v>
      </c>
      <c r="D2772" s="0" t="s">
        <v>756</v>
      </c>
      <c r="E2772" s="0" t="n">
        <v>5.75</v>
      </c>
    </row>
    <row r="2773" customFormat="false" ht="15" hidden="false" customHeight="false" outlineLevel="0" collapsed="false">
      <c r="A2773" s="0" t="n">
        <v>4084</v>
      </c>
      <c r="B2773" s="0" t="s">
        <v>3540</v>
      </c>
      <c r="C2773" s="0" t="s">
        <v>920</v>
      </c>
      <c r="D2773" s="0" t="s">
        <v>756</v>
      </c>
      <c r="E2773" s="0" t="n">
        <v>2.7</v>
      </c>
    </row>
    <row r="2774" customFormat="false" ht="15" hidden="false" customHeight="false" outlineLevel="0" collapsed="false">
      <c r="A2774" s="0" t="n">
        <v>743</v>
      </c>
      <c r="B2774" s="0" t="s">
        <v>3541</v>
      </c>
      <c r="C2774" s="0" t="s">
        <v>920</v>
      </c>
      <c r="D2774" s="0" t="s">
        <v>763</v>
      </c>
      <c r="E2774" s="0" t="n">
        <v>2.7</v>
      </c>
    </row>
    <row r="2775" customFormat="false" ht="15" hidden="false" customHeight="false" outlineLevel="0" collapsed="false">
      <c r="A2775" s="0" t="n">
        <v>40293</v>
      </c>
      <c r="B2775" s="0" t="s">
        <v>3542</v>
      </c>
      <c r="C2775" s="0" t="s">
        <v>920</v>
      </c>
      <c r="D2775" s="0" t="s">
        <v>756</v>
      </c>
      <c r="E2775" s="0" t="n">
        <v>3.24</v>
      </c>
    </row>
    <row r="2776" customFormat="false" ht="15" hidden="false" customHeight="false" outlineLevel="0" collapsed="false">
      <c r="A2776" s="0" t="n">
        <v>40294</v>
      </c>
      <c r="B2776" s="0" t="s">
        <v>3543</v>
      </c>
      <c r="C2776" s="0" t="s">
        <v>920</v>
      </c>
      <c r="D2776" s="0" t="s">
        <v>756</v>
      </c>
      <c r="E2776" s="0" t="n">
        <v>2.7</v>
      </c>
    </row>
    <row r="2777" customFormat="false" ht="15" hidden="false" customHeight="false" outlineLevel="0" collapsed="false">
      <c r="A2777" s="0" t="n">
        <v>4085</v>
      </c>
      <c r="B2777" s="0" t="s">
        <v>3544</v>
      </c>
      <c r="C2777" s="0" t="s">
        <v>920</v>
      </c>
      <c r="D2777" s="0" t="s">
        <v>756</v>
      </c>
      <c r="E2777" s="0" t="n">
        <v>3.78</v>
      </c>
    </row>
    <row r="2778" customFormat="false" ht="15" hidden="false" customHeight="false" outlineLevel="0" collapsed="false">
      <c r="A2778" s="0" t="n">
        <v>10779</v>
      </c>
      <c r="B2778" s="0" t="s">
        <v>3545</v>
      </c>
      <c r="C2778" s="0" t="s">
        <v>922</v>
      </c>
      <c r="D2778" s="0" t="s">
        <v>758</v>
      </c>
      <c r="E2778" s="0" t="n">
        <v>1037.5</v>
      </c>
    </row>
    <row r="2779" customFormat="false" ht="15" hidden="false" customHeight="false" outlineLevel="0" collapsed="false">
      <c r="A2779" s="0" t="n">
        <v>10777</v>
      </c>
      <c r="B2779" s="0" t="s">
        <v>3546</v>
      </c>
      <c r="C2779" s="0" t="s">
        <v>922</v>
      </c>
      <c r="D2779" s="0" t="s">
        <v>758</v>
      </c>
      <c r="E2779" s="0" t="n">
        <v>942.39</v>
      </c>
    </row>
    <row r="2780" customFormat="false" ht="15" hidden="false" customHeight="false" outlineLevel="0" collapsed="false">
      <c r="A2780" s="0" t="n">
        <v>10775</v>
      </c>
      <c r="B2780" s="0" t="s">
        <v>3547</v>
      </c>
      <c r="C2780" s="0" t="s">
        <v>922</v>
      </c>
      <c r="D2780" s="0" t="s">
        <v>758</v>
      </c>
      <c r="E2780" s="0" t="n">
        <v>830</v>
      </c>
    </row>
    <row r="2781" customFormat="false" ht="15" hidden="false" customHeight="false" outlineLevel="0" collapsed="false">
      <c r="A2781" s="0" t="n">
        <v>10776</v>
      </c>
      <c r="B2781" s="0" t="s">
        <v>3548</v>
      </c>
      <c r="C2781" s="0" t="s">
        <v>922</v>
      </c>
      <c r="D2781" s="0" t="s">
        <v>758</v>
      </c>
      <c r="E2781" s="0" t="n">
        <v>648.43</v>
      </c>
    </row>
    <row r="2782" customFormat="false" ht="15" hidden="false" customHeight="false" outlineLevel="0" collapsed="false">
      <c r="A2782" s="0" t="n">
        <v>10778</v>
      </c>
      <c r="B2782" s="0" t="s">
        <v>3549</v>
      </c>
      <c r="C2782" s="0" t="s">
        <v>922</v>
      </c>
      <c r="D2782" s="0" t="s">
        <v>758</v>
      </c>
      <c r="E2782" s="0" t="n">
        <v>1037.5</v>
      </c>
    </row>
    <row r="2783" customFormat="false" ht="15" hidden="false" customHeight="false" outlineLevel="0" collapsed="false">
      <c r="A2783" s="0" t="n">
        <v>40339</v>
      </c>
      <c r="B2783" s="0" t="s">
        <v>3550</v>
      </c>
      <c r="C2783" s="0" t="s">
        <v>922</v>
      </c>
      <c r="D2783" s="0" t="s">
        <v>756</v>
      </c>
      <c r="E2783" s="0" t="n">
        <v>5.75</v>
      </c>
    </row>
    <row r="2784" customFormat="false" ht="15" hidden="false" customHeight="false" outlineLevel="0" collapsed="false">
      <c r="A2784" s="0" t="n">
        <v>10749</v>
      </c>
      <c r="B2784" s="0" t="s">
        <v>3551</v>
      </c>
      <c r="C2784" s="0" t="s">
        <v>922</v>
      </c>
      <c r="D2784" s="0" t="s">
        <v>756</v>
      </c>
      <c r="E2784" s="0" t="n">
        <v>10.54</v>
      </c>
    </row>
    <row r="2785" customFormat="false" ht="15" hidden="false" customHeight="false" outlineLevel="0" collapsed="false">
      <c r="A2785" s="0" t="n">
        <v>40290</v>
      </c>
      <c r="B2785" s="0" t="s">
        <v>3552</v>
      </c>
      <c r="C2785" s="0" t="s">
        <v>3553</v>
      </c>
      <c r="D2785" s="0" t="s">
        <v>756</v>
      </c>
      <c r="E2785" s="0" t="n">
        <v>15.18</v>
      </c>
    </row>
    <row r="2786" customFormat="false" ht="15" hidden="false" customHeight="false" outlineLevel="0" collapsed="false">
      <c r="A2786" s="0" t="n">
        <v>3346</v>
      </c>
      <c r="B2786" s="0" t="s">
        <v>3554</v>
      </c>
      <c r="C2786" s="0" t="s">
        <v>920</v>
      </c>
      <c r="D2786" s="0" t="s">
        <v>763</v>
      </c>
      <c r="E2786" s="0" t="n">
        <v>14.4</v>
      </c>
    </row>
    <row r="2787" customFormat="false" ht="15" hidden="false" customHeight="false" outlineLevel="0" collapsed="false">
      <c r="A2787" s="0" t="n">
        <v>3348</v>
      </c>
      <c r="B2787" s="0" t="s">
        <v>3555</v>
      </c>
      <c r="C2787" s="0" t="s">
        <v>920</v>
      </c>
      <c r="D2787" s="0" t="s">
        <v>756</v>
      </c>
      <c r="E2787" s="0" t="n">
        <v>17.22</v>
      </c>
    </row>
    <row r="2788" customFormat="false" ht="15" hidden="false" customHeight="false" outlineLevel="0" collapsed="false">
      <c r="A2788" s="0" t="n">
        <v>39833</v>
      </c>
      <c r="B2788" s="0" t="s">
        <v>3556</v>
      </c>
      <c r="C2788" s="0" t="s">
        <v>920</v>
      </c>
      <c r="D2788" s="0" t="s">
        <v>756</v>
      </c>
      <c r="E2788" s="0" t="n">
        <v>23.59</v>
      </c>
    </row>
    <row r="2789" customFormat="false" ht="15" hidden="false" customHeight="false" outlineLevel="0" collapsed="false">
      <c r="A2789" s="0" t="n">
        <v>7252</v>
      </c>
      <c r="B2789" s="0" t="s">
        <v>3557</v>
      </c>
      <c r="C2789" s="0" t="s">
        <v>920</v>
      </c>
      <c r="D2789" s="0" t="s">
        <v>758</v>
      </c>
      <c r="E2789" s="0" t="n">
        <v>2.25</v>
      </c>
    </row>
    <row r="2790" customFormat="false" ht="15" hidden="false" customHeight="false" outlineLevel="0" collapsed="false">
      <c r="A2790" s="0" t="n">
        <v>7247</v>
      </c>
      <c r="B2790" s="0" t="s">
        <v>3558</v>
      </c>
      <c r="C2790" s="0" t="s">
        <v>920</v>
      </c>
      <c r="D2790" s="0" t="s">
        <v>758</v>
      </c>
      <c r="E2790" s="0" t="n">
        <v>2.25</v>
      </c>
    </row>
    <row r="2791" customFormat="false" ht="15" hidden="false" customHeight="false" outlineLevel="0" collapsed="false">
      <c r="A2791" s="0" t="n">
        <v>40291</v>
      </c>
      <c r="B2791" s="0" t="s">
        <v>3559</v>
      </c>
      <c r="C2791" s="0" t="s">
        <v>922</v>
      </c>
      <c r="D2791" s="0" t="s">
        <v>756</v>
      </c>
      <c r="E2791" s="0" t="n">
        <v>802.34</v>
      </c>
    </row>
    <row r="2792" customFormat="false" ht="15" hidden="false" customHeight="false" outlineLevel="0" collapsed="false">
      <c r="A2792" s="0" t="n">
        <v>40275</v>
      </c>
      <c r="B2792" s="0" t="s">
        <v>3560</v>
      </c>
      <c r="C2792" s="0" t="s">
        <v>922</v>
      </c>
      <c r="D2792" s="0" t="s">
        <v>756</v>
      </c>
      <c r="E2792" s="0" t="n">
        <v>23</v>
      </c>
    </row>
    <row r="2793" customFormat="false" ht="15" hidden="false" customHeight="false" outlineLevel="0" collapsed="false">
      <c r="A2793" s="0" t="n">
        <v>42408</v>
      </c>
      <c r="B2793" s="0" t="s">
        <v>3561</v>
      </c>
      <c r="C2793" s="0" t="s">
        <v>1185</v>
      </c>
      <c r="D2793" s="0" t="s">
        <v>756</v>
      </c>
      <c r="E2793" s="0" t="n">
        <v>1.73</v>
      </c>
    </row>
    <row r="2794" customFormat="false" ht="15" hidden="false" customHeight="false" outlineLevel="0" collapsed="false">
      <c r="A2794" s="0" t="n">
        <v>3777</v>
      </c>
      <c r="B2794" s="0" t="s">
        <v>3562</v>
      </c>
      <c r="C2794" s="0" t="s">
        <v>1185</v>
      </c>
      <c r="D2794" s="0" t="s">
        <v>763</v>
      </c>
      <c r="E2794" s="0" t="n">
        <v>1.25</v>
      </c>
    </row>
    <row r="2795" customFormat="false" ht="15" hidden="false" customHeight="false" outlineLevel="0" collapsed="false">
      <c r="A2795" s="0" t="n">
        <v>3798</v>
      </c>
      <c r="B2795" s="0" t="s">
        <v>3563</v>
      </c>
      <c r="C2795" s="0" t="s">
        <v>755</v>
      </c>
      <c r="D2795" s="0" t="s">
        <v>756</v>
      </c>
      <c r="E2795" s="0" t="n">
        <v>53.48</v>
      </c>
    </row>
    <row r="2796" customFormat="false" ht="15" hidden="false" customHeight="false" outlineLevel="0" collapsed="false">
      <c r="A2796" s="0" t="n">
        <v>38769</v>
      </c>
      <c r="B2796" s="0" t="s">
        <v>3564</v>
      </c>
      <c r="C2796" s="0" t="s">
        <v>755</v>
      </c>
      <c r="D2796" s="0" t="s">
        <v>756</v>
      </c>
      <c r="E2796" s="0" t="n">
        <v>41.76</v>
      </c>
    </row>
    <row r="2797" customFormat="false" ht="15" hidden="false" customHeight="false" outlineLevel="0" collapsed="false">
      <c r="A2797" s="0" t="n">
        <v>39510</v>
      </c>
      <c r="B2797" s="0" t="s">
        <v>3565</v>
      </c>
      <c r="C2797" s="0" t="s">
        <v>755</v>
      </c>
      <c r="D2797" s="0" t="s">
        <v>756</v>
      </c>
      <c r="E2797" s="0" t="n">
        <v>169.04</v>
      </c>
    </row>
    <row r="2798" customFormat="false" ht="15" hidden="false" customHeight="false" outlineLevel="0" collapsed="false">
      <c r="A2798" s="0" t="n">
        <v>38776</v>
      </c>
      <c r="B2798" s="0" t="s">
        <v>3566</v>
      </c>
      <c r="C2798" s="0" t="s">
        <v>755</v>
      </c>
      <c r="D2798" s="0" t="s">
        <v>756</v>
      </c>
      <c r="E2798" s="0" t="n">
        <v>179.39</v>
      </c>
    </row>
    <row r="2799" customFormat="false" ht="15" hidden="false" customHeight="false" outlineLevel="0" collapsed="false">
      <c r="A2799" s="0" t="n">
        <v>38774</v>
      </c>
      <c r="B2799" s="0" t="s">
        <v>3567</v>
      </c>
      <c r="C2799" s="0" t="s">
        <v>755</v>
      </c>
      <c r="D2799" s="0" t="s">
        <v>756</v>
      </c>
      <c r="E2799" s="0" t="n">
        <v>18.59</v>
      </c>
    </row>
    <row r="2800" customFormat="false" ht="15" hidden="false" customHeight="false" outlineLevel="0" collapsed="false">
      <c r="A2800" s="0" t="n">
        <v>42247</v>
      </c>
      <c r="B2800" s="0" t="s">
        <v>3568</v>
      </c>
      <c r="C2800" s="0" t="s">
        <v>755</v>
      </c>
      <c r="D2800" s="0" t="s">
        <v>756</v>
      </c>
      <c r="E2800" s="0" t="n">
        <v>634.54</v>
      </c>
    </row>
    <row r="2801" customFormat="false" ht="15" hidden="false" customHeight="false" outlineLevel="0" collapsed="false">
      <c r="A2801" s="0" t="n">
        <v>42248</v>
      </c>
      <c r="B2801" s="0" t="s">
        <v>3569</v>
      </c>
      <c r="C2801" s="0" t="s">
        <v>755</v>
      </c>
      <c r="D2801" s="0" t="s">
        <v>756</v>
      </c>
      <c r="E2801" s="0" t="n">
        <v>737.06</v>
      </c>
    </row>
    <row r="2802" customFormat="false" ht="15" hidden="false" customHeight="false" outlineLevel="0" collapsed="false">
      <c r="A2802" s="0" t="n">
        <v>42249</v>
      </c>
      <c r="B2802" s="0" t="s">
        <v>3570</v>
      </c>
      <c r="C2802" s="0" t="s">
        <v>755</v>
      </c>
      <c r="D2802" s="0" t="s">
        <v>756</v>
      </c>
      <c r="E2802" s="0" t="n">
        <v>1221.06</v>
      </c>
    </row>
    <row r="2803" customFormat="false" ht="15" hidden="false" customHeight="false" outlineLevel="0" collapsed="false">
      <c r="A2803" s="0" t="n">
        <v>42244</v>
      </c>
      <c r="B2803" s="0" t="s">
        <v>3571</v>
      </c>
      <c r="C2803" s="0" t="s">
        <v>755</v>
      </c>
      <c r="D2803" s="0" t="s">
        <v>756</v>
      </c>
      <c r="E2803" s="0" t="n">
        <v>190.69</v>
      </c>
    </row>
    <row r="2804" customFormat="false" ht="15" hidden="false" customHeight="false" outlineLevel="0" collapsed="false">
      <c r="A2804" s="0" t="n">
        <v>42245</v>
      </c>
      <c r="B2804" s="0" t="s">
        <v>3572</v>
      </c>
      <c r="C2804" s="0" t="s">
        <v>755</v>
      </c>
      <c r="D2804" s="0" t="s">
        <v>756</v>
      </c>
      <c r="E2804" s="0" t="n">
        <v>351.89</v>
      </c>
    </row>
    <row r="2805" customFormat="false" ht="15" hidden="false" customHeight="false" outlineLevel="0" collapsed="false">
      <c r="A2805" s="0" t="n">
        <v>42246</v>
      </c>
      <c r="B2805" s="0" t="s">
        <v>3573</v>
      </c>
      <c r="C2805" s="0" t="s">
        <v>755</v>
      </c>
      <c r="D2805" s="0" t="s">
        <v>756</v>
      </c>
      <c r="E2805" s="0" t="n">
        <v>389.52</v>
      </c>
    </row>
    <row r="2806" customFormat="false" ht="15" hidden="false" customHeight="false" outlineLevel="0" collapsed="false">
      <c r="A2806" s="0" t="n">
        <v>42243</v>
      </c>
      <c r="B2806" s="0" t="s">
        <v>3574</v>
      </c>
      <c r="C2806" s="0" t="s">
        <v>755</v>
      </c>
      <c r="D2806" s="0" t="s">
        <v>756</v>
      </c>
      <c r="E2806" s="0" t="n">
        <v>469.69</v>
      </c>
    </row>
    <row r="2807" customFormat="false" ht="15" hidden="false" customHeight="false" outlineLevel="0" collapsed="false">
      <c r="A2807" s="0" t="n">
        <v>38889</v>
      </c>
      <c r="B2807" s="0" t="s">
        <v>3575</v>
      </c>
      <c r="C2807" s="0" t="s">
        <v>755</v>
      </c>
      <c r="D2807" s="0" t="s">
        <v>756</v>
      </c>
      <c r="E2807" s="0" t="n">
        <v>32.01</v>
      </c>
    </row>
    <row r="2808" customFormat="false" ht="15" hidden="false" customHeight="false" outlineLevel="0" collapsed="false">
      <c r="A2808" s="0" t="n">
        <v>38784</v>
      </c>
      <c r="B2808" s="0" t="s">
        <v>3576</v>
      </c>
      <c r="C2808" s="0" t="s">
        <v>755</v>
      </c>
      <c r="D2808" s="0" t="s">
        <v>756</v>
      </c>
      <c r="E2808" s="0" t="n">
        <v>42.83</v>
      </c>
    </row>
    <row r="2809" customFormat="false" ht="15" hidden="false" customHeight="false" outlineLevel="0" collapsed="false">
      <c r="A2809" s="0" t="n">
        <v>3788</v>
      </c>
      <c r="B2809" s="0" t="s">
        <v>3577</v>
      </c>
      <c r="C2809" s="0" t="s">
        <v>755</v>
      </c>
      <c r="D2809" s="0" t="s">
        <v>756</v>
      </c>
      <c r="E2809" s="0" t="n">
        <v>44.63</v>
      </c>
    </row>
    <row r="2810" customFormat="false" ht="15" hidden="false" customHeight="false" outlineLevel="0" collapsed="false">
      <c r="A2810" s="0" t="n">
        <v>12230</v>
      </c>
      <c r="B2810" s="0" t="s">
        <v>3578</v>
      </c>
      <c r="C2810" s="0" t="s">
        <v>755</v>
      </c>
      <c r="D2810" s="0" t="s">
        <v>756</v>
      </c>
      <c r="E2810" s="0" t="n">
        <v>11.48</v>
      </c>
    </row>
    <row r="2811" customFormat="false" ht="15" hidden="false" customHeight="false" outlineLevel="0" collapsed="false">
      <c r="A2811" s="0" t="n">
        <v>3780</v>
      </c>
      <c r="B2811" s="0" t="s">
        <v>3579</v>
      </c>
      <c r="C2811" s="0" t="s">
        <v>755</v>
      </c>
      <c r="D2811" s="0" t="s">
        <v>763</v>
      </c>
      <c r="E2811" s="0" t="n">
        <v>65.85</v>
      </c>
    </row>
    <row r="2812" customFormat="false" ht="15" hidden="false" customHeight="false" outlineLevel="0" collapsed="false">
      <c r="A2812" s="0" t="n">
        <v>12231</v>
      </c>
      <c r="B2812" s="0" t="s">
        <v>3580</v>
      </c>
      <c r="C2812" s="0" t="s">
        <v>755</v>
      </c>
      <c r="D2812" s="0" t="s">
        <v>756</v>
      </c>
      <c r="E2812" s="0" t="n">
        <v>19.09</v>
      </c>
    </row>
    <row r="2813" customFormat="false" ht="15" hidden="false" customHeight="false" outlineLevel="0" collapsed="false">
      <c r="A2813" s="0" t="n">
        <v>3811</v>
      </c>
      <c r="B2813" s="0" t="s">
        <v>3581</v>
      </c>
      <c r="C2813" s="0" t="s">
        <v>755</v>
      </c>
      <c r="D2813" s="0" t="s">
        <v>756</v>
      </c>
      <c r="E2813" s="0" t="n">
        <v>61.85</v>
      </c>
    </row>
    <row r="2814" customFormat="false" ht="15" hidden="false" customHeight="false" outlineLevel="0" collapsed="false">
      <c r="A2814" s="0" t="n">
        <v>12232</v>
      </c>
      <c r="B2814" s="0" t="s">
        <v>3582</v>
      </c>
      <c r="C2814" s="0" t="s">
        <v>755</v>
      </c>
      <c r="D2814" s="0" t="s">
        <v>756</v>
      </c>
      <c r="E2814" s="0" t="n">
        <v>20</v>
      </c>
    </row>
    <row r="2815" customFormat="false" ht="15" hidden="false" customHeight="false" outlineLevel="0" collapsed="false">
      <c r="A2815" s="0" t="n">
        <v>3799</v>
      </c>
      <c r="B2815" s="0" t="s">
        <v>3583</v>
      </c>
      <c r="C2815" s="0" t="s">
        <v>755</v>
      </c>
      <c r="D2815" s="0" t="s">
        <v>756</v>
      </c>
      <c r="E2815" s="0" t="n">
        <v>87.47</v>
      </c>
    </row>
    <row r="2816" customFormat="false" ht="15" hidden="false" customHeight="false" outlineLevel="0" collapsed="false">
      <c r="A2816" s="0" t="n">
        <v>12239</v>
      </c>
      <c r="B2816" s="0" t="s">
        <v>3584</v>
      </c>
      <c r="C2816" s="0" t="s">
        <v>755</v>
      </c>
      <c r="D2816" s="0" t="s">
        <v>756</v>
      </c>
      <c r="E2816" s="0" t="n">
        <v>26.18</v>
      </c>
    </row>
    <row r="2817" customFormat="false" ht="15" hidden="false" customHeight="false" outlineLevel="0" collapsed="false">
      <c r="A2817" s="0" t="n">
        <v>38773</v>
      </c>
      <c r="B2817" s="0" t="s">
        <v>3585</v>
      </c>
      <c r="C2817" s="0" t="s">
        <v>755</v>
      </c>
      <c r="D2817" s="0" t="s">
        <v>756</v>
      </c>
      <c r="E2817" s="0" t="n">
        <v>4.2</v>
      </c>
    </row>
    <row r="2818" customFormat="false" ht="15" hidden="false" customHeight="false" outlineLevel="0" collapsed="false">
      <c r="A2818" s="0" t="n">
        <v>12271</v>
      </c>
      <c r="B2818" s="0" t="s">
        <v>3586</v>
      </c>
      <c r="C2818" s="0" t="s">
        <v>755</v>
      </c>
      <c r="D2818" s="0" t="s">
        <v>756</v>
      </c>
      <c r="E2818" s="0" t="n">
        <v>234.21</v>
      </c>
    </row>
    <row r="2819" customFormat="false" ht="15" hidden="false" customHeight="false" outlineLevel="0" collapsed="false">
      <c r="A2819" s="0" t="n">
        <v>13382</v>
      </c>
      <c r="B2819" s="0" t="s">
        <v>3587</v>
      </c>
      <c r="C2819" s="0" t="s">
        <v>755</v>
      </c>
      <c r="D2819" s="0" t="s">
        <v>756</v>
      </c>
      <c r="E2819" s="0" t="n">
        <v>249.57</v>
      </c>
    </row>
    <row r="2820" customFormat="false" ht="15" hidden="false" customHeight="false" outlineLevel="0" collapsed="false">
      <c r="A2820" s="0" t="n">
        <v>38785</v>
      </c>
      <c r="B2820" s="0" t="s">
        <v>3588</v>
      </c>
      <c r="C2820" s="0" t="s">
        <v>755</v>
      </c>
      <c r="D2820" s="0" t="s">
        <v>756</v>
      </c>
      <c r="E2820" s="0" t="n">
        <v>110.89</v>
      </c>
    </row>
    <row r="2821" customFormat="false" ht="15" hidden="false" customHeight="false" outlineLevel="0" collapsed="false">
      <c r="A2821" s="0" t="n">
        <v>38786</v>
      </c>
      <c r="B2821" s="0" t="s">
        <v>3589</v>
      </c>
      <c r="C2821" s="0" t="s">
        <v>755</v>
      </c>
      <c r="D2821" s="0" t="s">
        <v>756</v>
      </c>
      <c r="E2821" s="0" t="n">
        <v>136.59</v>
      </c>
    </row>
    <row r="2822" customFormat="false" ht="15" hidden="false" customHeight="false" outlineLevel="0" collapsed="false">
      <c r="A2822" s="0" t="n">
        <v>39385</v>
      </c>
      <c r="B2822" s="0" t="s">
        <v>3590</v>
      </c>
      <c r="C2822" s="0" t="s">
        <v>755</v>
      </c>
      <c r="D2822" s="0" t="s">
        <v>756</v>
      </c>
      <c r="E2822" s="0" t="n">
        <v>17</v>
      </c>
    </row>
    <row r="2823" customFormat="false" ht="15" hidden="false" customHeight="false" outlineLevel="0" collapsed="false">
      <c r="A2823" s="0" t="n">
        <v>39389</v>
      </c>
      <c r="B2823" s="0" t="s">
        <v>3591</v>
      </c>
      <c r="C2823" s="0" t="s">
        <v>755</v>
      </c>
      <c r="D2823" s="0" t="s">
        <v>756</v>
      </c>
      <c r="E2823" s="0" t="n">
        <v>18.45</v>
      </c>
    </row>
    <row r="2824" customFormat="false" ht="15" hidden="false" customHeight="false" outlineLevel="0" collapsed="false">
      <c r="A2824" s="0" t="n">
        <v>39390</v>
      </c>
      <c r="B2824" s="0" t="s">
        <v>3592</v>
      </c>
      <c r="C2824" s="0" t="s">
        <v>755</v>
      </c>
      <c r="D2824" s="0" t="s">
        <v>756</v>
      </c>
      <c r="E2824" s="0" t="n">
        <v>38.67</v>
      </c>
    </row>
    <row r="2825" customFormat="false" ht="15" hidden="false" customHeight="false" outlineLevel="0" collapsed="false">
      <c r="A2825" s="0" t="n">
        <v>39391</v>
      </c>
      <c r="B2825" s="0" t="s">
        <v>3593</v>
      </c>
      <c r="C2825" s="0" t="s">
        <v>755</v>
      </c>
      <c r="D2825" s="0" t="s">
        <v>756</v>
      </c>
      <c r="E2825" s="0" t="n">
        <v>43.41</v>
      </c>
    </row>
    <row r="2826" customFormat="false" ht="15" hidden="false" customHeight="false" outlineLevel="0" collapsed="false">
      <c r="A2826" s="0" t="n">
        <v>3803</v>
      </c>
      <c r="B2826" s="0" t="s">
        <v>3594</v>
      </c>
      <c r="C2826" s="0" t="s">
        <v>755</v>
      </c>
      <c r="D2826" s="0" t="s">
        <v>756</v>
      </c>
      <c r="E2826" s="0" t="n">
        <v>39.6</v>
      </c>
    </row>
    <row r="2827" customFormat="false" ht="15" hidden="false" customHeight="false" outlineLevel="0" collapsed="false">
      <c r="A2827" s="0" t="n">
        <v>38770</v>
      </c>
      <c r="B2827" s="0" t="s">
        <v>3595</v>
      </c>
      <c r="C2827" s="0" t="s">
        <v>755</v>
      </c>
      <c r="D2827" s="0" t="s">
        <v>756</v>
      </c>
      <c r="E2827" s="0" t="n">
        <v>45.86</v>
      </c>
    </row>
    <row r="2828" customFormat="false" ht="15" hidden="false" customHeight="false" outlineLevel="0" collapsed="false">
      <c r="A2828" s="0" t="n">
        <v>12267</v>
      </c>
      <c r="B2828" s="0" t="s">
        <v>3596</v>
      </c>
      <c r="C2828" s="0" t="s">
        <v>755</v>
      </c>
      <c r="D2828" s="0" t="s">
        <v>756</v>
      </c>
      <c r="E2828" s="0" t="n">
        <v>134.38</v>
      </c>
    </row>
    <row r="2829" customFormat="false" ht="15" hidden="false" customHeight="false" outlineLevel="0" collapsed="false">
      <c r="A2829" s="0" t="n">
        <v>43265</v>
      </c>
      <c r="B2829" s="0" t="s">
        <v>3597</v>
      </c>
      <c r="C2829" s="0" t="s">
        <v>755</v>
      </c>
      <c r="D2829" s="0" t="s">
        <v>756</v>
      </c>
      <c r="E2829" s="0" t="n">
        <v>53.17</v>
      </c>
    </row>
    <row r="2830" customFormat="false" ht="15" hidden="false" customHeight="false" outlineLevel="0" collapsed="false">
      <c r="A2830" s="0" t="n">
        <v>12266</v>
      </c>
      <c r="B2830" s="0" t="s">
        <v>3598</v>
      </c>
      <c r="C2830" s="0" t="s">
        <v>755</v>
      </c>
      <c r="D2830" s="0" t="s">
        <v>756</v>
      </c>
      <c r="E2830" s="0" t="n">
        <v>68.78</v>
      </c>
    </row>
    <row r="2831" customFormat="false" ht="15" hidden="false" customHeight="false" outlineLevel="0" collapsed="false">
      <c r="A2831" s="0" t="n">
        <v>39378</v>
      </c>
      <c r="B2831" s="0" t="s">
        <v>3599</v>
      </c>
      <c r="C2831" s="0" t="s">
        <v>755</v>
      </c>
      <c r="D2831" s="0" t="s">
        <v>756</v>
      </c>
      <c r="E2831" s="0" t="n">
        <v>48.76</v>
      </c>
    </row>
    <row r="2832" customFormat="false" ht="15" hidden="false" customHeight="false" outlineLevel="0" collapsed="false">
      <c r="A2832" s="0" t="n">
        <v>43543</v>
      </c>
      <c r="B2832" s="0" t="s">
        <v>3600</v>
      </c>
      <c r="C2832" s="0" t="s">
        <v>755</v>
      </c>
      <c r="D2832" s="0" t="s">
        <v>756</v>
      </c>
      <c r="E2832" s="0" t="n">
        <v>101.59</v>
      </c>
    </row>
    <row r="2833" customFormat="false" ht="15" hidden="false" customHeight="false" outlineLevel="0" collapsed="false">
      <c r="A2833" s="0" t="n">
        <v>38775</v>
      </c>
      <c r="B2833" s="0" t="s">
        <v>3601</v>
      </c>
      <c r="C2833" s="0" t="s">
        <v>755</v>
      </c>
      <c r="D2833" s="0" t="s">
        <v>756</v>
      </c>
      <c r="E2833" s="0" t="n">
        <v>51.7</v>
      </c>
    </row>
    <row r="2834" customFormat="false" ht="15" hidden="false" customHeight="false" outlineLevel="0" collapsed="false">
      <c r="A2834" s="0" t="n">
        <v>21119</v>
      </c>
      <c r="B2834" s="0" t="s">
        <v>3602</v>
      </c>
      <c r="C2834" s="0" t="s">
        <v>755</v>
      </c>
      <c r="D2834" s="0" t="s">
        <v>758</v>
      </c>
      <c r="E2834" s="0" t="n">
        <v>1.49</v>
      </c>
    </row>
    <row r="2835" customFormat="false" ht="15" hidden="false" customHeight="false" outlineLevel="0" collapsed="false">
      <c r="A2835" s="0" t="n">
        <v>37974</v>
      </c>
      <c r="B2835" s="0" t="s">
        <v>3603</v>
      </c>
      <c r="C2835" s="0" t="s">
        <v>755</v>
      </c>
      <c r="D2835" s="0" t="s">
        <v>758</v>
      </c>
      <c r="E2835" s="0" t="n">
        <v>2.22</v>
      </c>
    </row>
    <row r="2836" customFormat="false" ht="15" hidden="false" customHeight="false" outlineLevel="0" collapsed="false">
      <c r="A2836" s="0" t="n">
        <v>37975</v>
      </c>
      <c r="B2836" s="0" t="s">
        <v>3604</v>
      </c>
      <c r="C2836" s="0" t="s">
        <v>755</v>
      </c>
      <c r="D2836" s="0" t="s">
        <v>758</v>
      </c>
      <c r="E2836" s="0" t="n">
        <v>4.51</v>
      </c>
    </row>
    <row r="2837" customFormat="false" ht="15" hidden="false" customHeight="false" outlineLevel="0" collapsed="false">
      <c r="A2837" s="0" t="n">
        <v>37976</v>
      </c>
      <c r="B2837" s="0" t="s">
        <v>3605</v>
      </c>
      <c r="C2837" s="0" t="s">
        <v>755</v>
      </c>
      <c r="D2837" s="0" t="s">
        <v>758</v>
      </c>
      <c r="E2837" s="0" t="n">
        <v>9.26</v>
      </c>
    </row>
    <row r="2838" customFormat="false" ht="15" hidden="false" customHeight="false" outlineLevel="0" collapsed="false">
      <c r="A2838" s="0" t="n">
        <v>37977</v>
      </c>
      <c r="B2838" s="0" t="s">
        <v>3606</v>
      </c>
      <c r="C2838" s="0" t="s">
        <v>755</v>
      </c>
      <c r="D2838" s="0" t="s">
        <v>758</v>
      </c>
      <c r="E2838" s="0" t="n">
        <v>12.73</v>
      </c>
    </row>
    <row r="2839" customFormat="false" ht="15" hidden="false" customHeight="false" outlineLevel="0" collapsed="false">
      <c r="A2839" s="0" t="n">
        <v>37978</v>
      </c>
      <c r="B2839" s="0" t="s">
        <v>3607</v>
      </c>
      <c r="C2839" s="0" t="s">
        <v>755</v>
      </c>
      <c r="D2839" s="0" t="s">
        <v>758</v>
      </c>
      <c r="E2839" s="0" t="n">
        <v>25.81</v>
      </c>
    </row>
    <row r="2840" customFormat="false" ht="15" hidden="false" customHeight="false" outlineLevel="0" collapsed="false">
      <c r="A2840" s="0" t="n">
        <v>37979</v>
      </c>
      <c r="B2840" s="0" t="s">
        <v>3608</v>
      </c>
      <c r="C2840" s="0" t="s">
        <v>755</v>
      </c>
      <c r="D2840" s="0" t="s">
        <v>758</v>
      </c>
      <c r="E2840" s="0" t="n">
        <v>110.88</v>
      </c>
    </row>
    <row r="2841" customFormat="false" ht="15" hidden="false" customHeight="false" outlineLevel="0" collapsed="false">
      <c r="A2841" s="0" t="n">
        <v>37980</v>
      </c>
      <c r="B2841" s="0" t="s">
        <v>3609</v>
      </c>
      <c r="C2841" s="0" t="s">
        <v>755</v>
      </c>
      <c r="D2841" s="0" t="s">
        <v>758</v>
      </c>
      <c r="E2841" s="0" t="n">
        <v>124.61</v>
      </c>
    </row>
    <row r="2842" customFormat="false" ht="15" hidden="false" customHeight="false" outlineLevel="0" collapsed="false">
      <c r="A2842" s="0" t="n">
        <v>36147</v>
      </c>
      <c r="B2842" s="0" t="s">
        <v>3610</v>
      </c>
      <c r="C2842" s="0" t="s">
        <v>1199</v>
      </c>
      <c r="D2842" s="0" t="s">
        <v>756</v>
      </c>
      <c r="E2842" s="0" t="n">
        <v>349.33</v>
      </c>
    </row>
    <row r="2843" customFormat="false" ht="15" hidden="false" customHeight="false" outlineLevel="0" collapsed="false">
      <c r="A2843" s="0" t="n">
        <v>12731</v>
      </c>
      <c r="B2843" s="0" t="s">
        <v>3611</v>
      </c>
      <c r="C2843" s="0" t="s">
        <v>755</v>
      </c>
      <c r="D2843" s="0" t="s">
        <v>758</v>
      </c>
      <c r="E2843" s="0" t="n">
        <v>396.53</v>
      </c>
    </row>
    <row r="2844" customFormat="false" ht="15" hidden="false" customHeight="false" outlineLevel="0" collapsed="false">
      <c r="A2844" s="0" t="n">
        <v>12723</v>
      </c>
      <c r="B2844" s="0" t="s">
        <v>3612</v>
      </c>
      <c r="C2844" s="0" t="s">
        <v>755</v>
      </c>
      <c r="D2844" s="0" t="s">
        <v>758</v>
      </c>
      <c r="E2844" s="0" t="n">
        <v>3.07</v>
      </c>
    </row>
    <row r="2845" customFormat="false" ht="15" hidden="false" customHeight="false" outlineLevel="0" collapsed="false">
      <c r="A2845" s="0" t="n">
        <v>12724</v>
      </c>
      <c r="B2845" s="0" t="s">
        <v>3613</v>
      </c>
      <c r="C2845" s="0" t="s">
        <v>755</v>
      </c>
      <c r="D2845" s="0" t="s">
        <v>758</v>
      </c>
      <c r="E2845" s="0" t="n">
        <v>5.91</v>
      </c>
    </row>
    <row r="2846" customFormat="false" ht="15" hidden="false" customHeight="false" outlineLevel="0" collapsed="false">
      <c r="A2846" s="0" t="n">
        <v>12725</v>
      </c>
      <c r="B2846" s="0" t="s">
        <v>3614</v>
      </c>
      <c r="C2846" s="0" t="s">
        <v>755</v>
      </c>
      <c r="D2846" s="0" t="s">
        <v>758</v>
      </c>
      <c r="E2846" s="0" t="n">
        <v>11.85</v>
      </c>
    </row>
    <row r="2847" customFormat="false" ht="15" hidden="false" customHeight="false" outlineLevel="0" collapsed="false">
      <c r="A2847" s="0" t="n">
        <v>12726</v>
      </c>
      <c r="B2847" s="0" t="s">
        <v>3615</v>
      </c>
      <c r="C2847" s="0" t="s">
        <v>755</v>
      </c>
      <c r="D2847" s="0" t="s">
        <v>758</v>
      </c>
      <c r="E2847" s="0" t="n">
        <v>26.16</v>
      </c>
    </row>
    <row r="2848" customFormat="false" ht="15" hidden="false" customHeight="false" outlineLevel="0" collapsed="false">
      <c r="A2848" s="0" t="n">
        <v>12727</v>
      </c>
      <c r="B2848" s="0" t="s">
        <v>3616</v>
      </c>
      <c r="C2848" s="0" t="s">
        <v>755</v>
      </c>
      <c r="D2848" s="0" t="s">
        <v>758</v>
      </c>
      <c r="E2848" s="0" t="n">
        <v>33.17</v>
      </c>
    </row>
    <row r="2849" customFormat="false" ht="15" hidden="false" customHeight="false" outlineLevel="0" collapsed="false">
      <c r="A2849" s="0" t="n">
        <v>12728</v>
      </c>
      <c r="B2849" s="0" t="s">
        <v>3617</v>
      </c>
      <c r="C2849" s="0" t="s">
        <v>755</v>
      </c>
      <c r="D2849" s="0" t="s">
        <v>758</v>
      </c>
      <c r="E2849" s="0" t="n">
        <v>54.19</v>
      </c>
    </row>
    <row r="2850" customFormat="false" ht="15" hidden="false" customHeight="false" outlineLevel="0" collapsed="false">
      <c r="A2850" s="0" t="n">
        <v>12729</v>
      </c>
      <c r="B2850" s="0" t="s">
        <v>3618</v>
      </c>
      <c r="C2850" s="0" t="s">
        <v>755</v>
      </c>
      <c r="D2850" s="0" t="s">
        <v>758</v>
      </c>
      <c r="E2850" s="0" t="n">
        <v>177.61</v>
      </c>
    </row>
    <row r="2851" customFormat="false" ht="15" hidden="false" customHeight="false" outlineLevel="0" collapsed="false">
      <c r="A2851" s="0" t="n">
        <v>12730</v>
      </c>
      <c r="B2851" s="0" t="s">
        <v>3619</v>
      </c>
      <c r="C2851" s="0" t="s">
        <v>755</v>
      </c>
      <c r="D2851" s="0" t="s">
        <v>758</v>
      </c>
      <c r="E2851" s="0" t="n">
        <v>271.93</v>
      </c>
    </row>
    <row r="2852" customFormat="false" ht="15" hidden="false" customHeight="false" outlineLevel="0" collapsed="false">
      <c r="A2852" s="0" t="n">
        <v>3840</v>
      </c>
      <c r="B2852" s="0" t="s">
        <v>3620</v>
      </c>
      <c r="C2852" s="0" t="s">
        <v>755</v>
      </c>
      <c r="D2852" s="0" t="s">
        <v>758</v>
      </c>
      <c r="E2852" s="0" t="n">
        <v>64.14</v>
      </c>
    </row>
    <row r="2853" customFormat="false" ht="15" hidden="false" customHeight="false" outlineLevel="0" collapsed="false">
      <c r="A2853" s="0" t="n">
        <v>3838</v>
      </c>
      <c r="B2853" s="0" t="s">
        <v>3621</v>
      </c>
      <c r="C2853" s="0" t="s">
        <v>755</v>
      </c>
      <c r="D2853" s="0" t="s">
        <v>758</v>
      </c>
      <c r="E2853" s="0" t="n">
        <v>141.57</v>
      </c>
    </row>
    <row r="2854" customFormat="false" ht="15" hidden="false" customHeight="false" outlineLevel="0" collapsed="false">
      <c r="A2854" s="0" t="n">
        <v>3844</v>
      </c>
      <c r="B2854" s="0" t="s">
        <v>3622</v>
      </c>
      <c r="C2854" s="0" t="s">
        <v>755</v>
      </c>
      <c r="D2854" s="0" t="s">
        <v>758</v>
      </c>
      <c r="E2854" s="0" t="n">
        <v>252.52</v>
      </c>
    </row>
    <row r="2855" customFormat="false" ht="15" hidden="false" customHeight="false" outlineLevel="0" collapsed="false">
      <c r="A2855" s="0" t="n">
        <v>3839</v>
      </c>
      <c r="B2855" s="0" t="s">
        <v>3623</v>
      </c>
      <c r="C2855" s="0" t="s">
        <v>755</v>
      </c>
      <c r="D2855" s="0" t="s">
        <v>758</v>
      </c>
      <c r="E2855" s="0" t="n">
        <v>459.95</v>
      </c>
    </row>
    <row r="2856" customFormat="false" ht="15" hidden="false" customHeight="false" outlineLevel="0" collapsed="false">
      <c r="A2856" s="0" t="n">
        <v>3843</v>
      </c>
      <c r="B2856" s="0" t="s">
        <v>3624</v>
      </c>
      <c r="C2856" s="0" t="s">
        <v>755</v>
      </c>
      <c r="D2856" s="0" t="s">
        <v>758</v>
      </c>
      <c r="E2856" s="0" t="n">
        <v>631.29</v>
      </c>
    </row>
    <row r="2857" customFormat="false" ht="15" hidden="false" customHeight="false" outlineLevel="0" collapsed="false">
      <c r="A2857" s="0" t="n">
        <v>3900</v>
      </c>
      <c r="B2857" s="0" t="s">
        <v>3625</v>
      </c>
      <c r="C2857" s="0" t="s">
        <v>755</v>
      </c>
      <c r="D2857" s="0" t="s">
        <v>756</v>
      </c>
      <c r="E2857" s="0" t="n">
        <v>65.33</v>
      </c>
    </row>
    <row r="2858" customFormat="false" ht="15" hidden="false" customHeight="false" outlineLevel="0" collapsed="false">
      <c r="A2858" s="0" t="n">
        <v>3846</v>
      </c>
      <c r="B2858" s="0" t="s">
        <v>3626</v>
      </c>
      <c r="C2858" s="0" t="s">
        <v>755</v>
      </c>
      <c r="D2858" s="0" t="s">
        <v>756</v>
      </c>
      <c r="E2858" s="0" t="n">
        <v>20.59</v>
      </c>
    </row>
    <row r="2859" customFormat="false" ht="15" hidden="false" customHeight="false" outlineLevel="0" collapsed="false">
      <c r="A2859" s="0" t="n">
        <v>3886</v>
      </c>
      <c r="B2859" s="0" t="s">
        <v>3627</v>
      </c>
      <c r="C2859" s="0" t="s">
        <v>755</v>
      </c>
      <c r="D2859" s="0" t="s">
        <v>756</v>
      </c>
      <c r="E2859" s="0" t="n">
        <v>21.68</v>
      </c>
    </row>
    <row r="2860" customFormat="false" ht="15" hidden="false" customHeight="false" outlineLevel="0" collapsed="false">
      <c r="A2860" s="0" t="n">
        <v>3854</v>
      </c>
      <c r="B2860" s="0" t="s">
        <v>3628</v>
      </c>
      <c r="C2860" s="0" t="s">
        <v>755</v>
      </c>
      <c r="D2860" s="0" t="s">
        <v>756</v>
      </c>
      <c r="E2860" s="0" t="n">
        <v>12.05</v>
      </c>
    </row>
    <row r="2861" customFormat="false" ht="15" hidden="false" customHeight="false" outlineLevel="0" collapsed="false">
      <c r="A2861" s="0" t="n">
        <v>3873</v>
      </c>
      <c r="B2861" s="0" t="s">
        <v>3629</v>
      </c>
      <c r="C2861" s="0" t="s">
        <v>755</v>
      </c>
      <c r="D2861" s="0" t="s">
        <v>756</v>
      </c>
      <c r="E2861" s="0" t="n">
        <v>15.95</v>
      </c>
    </row>
    <row r="2862" customFormat="false" ht="15" hidden="false" customHeight="false" outlineLevel="0" collapsed="false">
      <c r="A2862" s="0" t="n">
        <v>38021</v>
      </c>
      <c r="B2862" s="0" t="s">
        <v>3630</v>
      </c>
      <c r="C2862" s="0" t="s">
        <v>755</v>
      </c>
      <c r="D2862" s="0" t="s">
        <v>756</v>
      </c>
      <c r="E2862" s="0" t="n">
        <v>38.15</v>
      </c>
    </row>
    <row r="2863" customFormat="false" ht="15" hidden="false" customHeight="false" outlineLevel="0" collapsed="false">
      <c r="A2863" s="0" t="n">
        <v>3847</v>
      </c>
      <c r="B2863" s="0" t="s">
        <v>3631</v>
      </c>
      <c r="C2863" s="0" t="s">
        <v>755</v>
      </c>
      <c r="D2863" s="0" t="s">
        <v>756</v>
      </c>
      <c r="E2863" s="0" t="n">
        <v>43.3</v>
      </c>
    </row>
    <row r="2864" customFormat="false" ht="15" hidden="false" customHeight="false" outlineLevel="0" collapsed="false">
      <c r="A2864" s="0" t="n">
        <v>38022</v>
      </c>
      <c r="B2864" s="0" t="s">
        <v>3632</v>
      </c>
      <c r="C2864" s="0" t="s">
        <v>755</v>
      </c>
      <c r="D2864" s="0" t="s">
        <v>756</v>
      </c>
      <c r="E2864" s="0" t="n">
        <v>67.64</v>
      </c>
    </row>
    <row r="2865" customFormat="false" ht="15" hidden="false" customHeight="false" outlineLevel="0" collapsed="false">
      <c r="A2865" s="0" t="n">
        <v>3833</v>
      </c>
      <c r="B2865" s="0" t="s">
        <v>3633</v>
      </c>
      <c r="C2865" s="0" t="s">
        <v>755</v>
      </c>
      <c r="D2865" s="0" t="s">
        <v>758</v>
      </c>
      <c r="E2865" s="0" t="n">
        <v>28.84</v>
      </c>
    </row>
    <row r="2866" customFormat="false" ht="15" hidden="false" customHeight="false" outlineLevel="0" collapsed="false">
      <c r="A2866" s="0" t="n">
        <v>3835</v>
      </c>
      <c r="B2866" s="0" t="s">
        <v>3634</v>
      </c>
      <c r="C2866" s="0" t="s">
        <v>755</v>
      </c>
      <c r="D2866" s="0" t="s">
        <v>758</v>
      </c>
      <c r="E2866" s="0" t="n">
        <v>93.91</v>
      </c>
    </row>
    <row r="2867" customFormat="false" ht="15" hidden="false" customHeight="false" outlineLevel="0" collapsed="false">
      <c r="A2867" s="0" t="n">
        <v>3836</v>
      </c>
      <c r="B2867" s="0" t="s">
        <v>3635</v>
      </c>
      <c r="C2867" s="0" t="s">
        <v>755</v>
      </c>
      <c r="D2867" s="0" t="s">
        <v>758</v>
      </c>
      <c r="E2867" s="0" t="n">
        <v>202.12</v>
      </c>
    </row>
    <row r="2868" customFormat="false" ht="15" hidden="false" customHeight="false" outlineLevel="0" collapsed="false">
      <c r="A2868" s="0" t="n">
        <v>3830</v>
      </c>
      <c r="B2868" s="0" t="s">
        <v>3636</v>
      </c>
      <c r="C2868" s="0" t="s">
        <v>755</v>
      </c>
      <c r="D2868" s="0" t="s">
        <v>758</v>
      </c>
      <c r="E2868" s="0" t="n">
        <v>330.47</v>
      </c>
    </row>
    <row r="2869" customFormat="false" ht="15" hidden="false" customHeight="false" outlineLevel="0" collapsed="false">
      <c r="A2869" s="0" t="n">
        <v>3831</v>
      </c>
      <c r="B2869" s="0" t="s">
        <v>3637</v>
      </c>
      <c r="C2869" s="0" t="s">
        <v>755</v>
      </c>
      <c r="D2869" s="0" t="s">
        <v>758</v>
      </c>
      <c r="E2869" s="0" t="n">
        <v>552.42</v>
      </c>
    </row>
    <row r="2870" customFormat="false" ht="15" hidden="false" customHeight="false" outlineLevel="0" collapsed="false">
      <c r="A2870" s="0" t="n">
        <v>37981</v>
      </c>
      <c r="B2870" s="0" t="s">
        <v>3638</v>
      </c>
      <c r="C2870" s="0" t="s">
        <v>755</v>
      </c>
      <c r="D2870" s="0" t="s">
        <v>758</v>
      </c>
      <c r="E2870" s="0" t="n">
        <v>5.08</v>
      </c>
    </row>
    <row r="2871" customFormat="false" ht="15" hidden="false" customHeight="false" outlineLevel="0" collapsed="false">
      <c r="A2871" s="0" t="n">
        <v>37982</v>
      </c>
      <c r="B2871" s="0" t="s">
        <v>3639</v>
      </c>
      <c r="C2871" s="0" t="s">
        <v>755</v>
      </c>
      <c r="D2871" s="0" t="s">
        <v>758</v>
      </c>
      <c r="E2871" s="0" t="n">
        <v>7.71</v>
      </c>
    </row>
    <row r="2872" customFormat="false" ht="15" hidden="false" customHeight="false" outlineLevel="0" collapsed="false">
      <c r="A2872" s="0" t="n">
        <v>37983</v>
      </c>
      <c r="B2872" s="0" t="s">
        <v>3640</v>
      </c>
      <c r="C2872" s="0" t="s">
        <v>755</v>
      </c>
      <c r="D2872" s="0" t="s">
        <v>758</v>
      </c>
      <c r="E2872" s="0" t="n">
        <v>10.8</v>
      </c>
    </row>
    <row r="2873" customFormat="false" ht="15" hidden="false" customHeight="false" outlineLevel="0" collapsed="false">
      <c r="A2873" s="0" t="n">
        <v>37984</v>
      </c>
      <c r="B2873" s="0" t="s">
        <v>3641</v>
      </c>
      <c r="C2873" s="0" t="s">
        <v>755</v>
      </c>
      <c r="D2873" s="0" t="s">
        <v>758</v>
      </c>
      <c r="E2873" s="0" t="n">
        <v>18.66</v>
      </c>
    </row>
    <row r="2874" customFormat="false" ht="15" hidden="false" customHeight="false" outlineLevel="0" collapsed="false">
      <c r="A2874" s="0" t="n">
        <v>37985</v>
      </c>
      <c r="B2874" s="0" t="s">
        <v>3642</v>
      </c>
      <c r="C2874" s="0" t="s">
        <v>755</v>
      </c>
      <c r="D2874" s="0" t="s">
        <v>758</v>
      </c>
      <c r="E2874" s="0" t="n">
        <v>26.13</v>
      </c>
    </row>
    <row r="2875" customFormat="false" ht="15" hidden="false" customHeight="false" outlineLevel="0" collapsed="false">
      <c r="A2875" s="0" t="n">
        <v>3826</v>
      </c>
      <c r="B2875" s="0" t="s">
        <v>3643</v>
      </c>
      <c r="C2875" s="0" t="s">
        <v>755</v>
      </c>
      <c r="D2875" s="0" t="s">
        <v>758</v>
      </c>
      <c r="E2875" s="0" t="n">
        <v>63.65</v>
      </c>
    </row>
    <row r="2876" customFormat="false" ht="15" hidden="false" customHeight="false" outlineLevel="0" collapsed="false">
      <c r="A2876" s="0" t="n">
        <v>3825</v>
      </c>
      <c r="B2876" s="0" t="s">
        <v>3644</v>
      </c>
      <c r="C2876" s="0" t="s">
        <v>755</v>
      </c>
      <c r="D2876" s="0" t="s">
        <v>758</v>
      </c>
      <c r="E2876" s="0" t="n">
        <v>18.3</v>
      </c>
    </row>
    <row r="2877" customFormat="false" ht="15" hidden="false" customHeight="false" outlineLevel="0" collapsed="false">
      <c r="A2877" s="0" t="n">
        <v>3827</v>
      </c>
      <c r="B2877" s="0" t="s">
        <v>3645</v>
      </c>
      <c r="C2877" s="0" t="s">
        <v>755</v>
      </c>
      <c r="D2877" s="0" t="s">
        <v>758</v>
      </c>
      <c r="E2877" s="0" t="n">
        <v>39.99</v>
      </c>
    </row>
    <row r="2878" customFormat="false" ht="15" hidden="false" customHeight="false" outlineLevel="0" collapsed="false">
      <c r="A2878" s="0" t="n">
        <v>20165</v>
      </c>
      <c r="B2878" s="0" t="s">
        <v>3646</v>
      </c>
      <c r="C2878" s="0" t="s">
        <v>755</v>
      </c>
      <c r="D2878" s="0" t="s">
        <v>756</v>
      </c>
      <c r="E2878" s="0" t="n">
        <v>32.34</v>
      </c>
    </row>
    <row r="2879" customFormat="false" ht="15" hidden="false" customHeight="false" outlineLevel="0" collapsed="false">
      <c r="A2879" s="0" t="n">
        <v>20166</v>
      </c>
      <c r="B2879" s="0" t="s">
        <v>3647</v>
      </c>
      <c r="C2879" s="0" t="s">
        <v>755</v>
      </c>
      <c r="D2879" s="0" t="s">
        <v>756</v>
      </c>
      <c r="E2879" s="0" t="n">
        <v>104.51</v>
      </c>
    </row>
    <row r="2880" customFormat="false" ht="15" hidden="false" customHeight="false" outlineLevel="0" collapsed="false">
      <c r="A2880" s="0" t="n">
        <v>20164</v>
      </c>
      <c r="B2880" s="0" t="s">
        <v>3648</v>
      </c>
      <c r="C2880" s="0" t="s">
        <v>755</v>
      </c>
      <c r="D2880" s="0" t="s">
        <v>756</v>
      </c>
      <c r="E2880" s="0" t="n">
        <v>17.08</v>
      </c>
    </row>
    <row r="2881" customFormat="false" ht="15" hidden="false" customHeight="false" outlineLevel="0" collapsed="false">
      <c r="A2881" s="0" t="n">
        <v>3893</v>
      </c>
      <c r="B2881" s="0" t="s">
        <v>3649</v>
      </c>
      <c r="C2881" s="0" t="s">
        <v>755</v>
      </c>
      <c r="D2881" s="0" t="s">
        <v>756</v>
      </c>
      <c r="E2881" s="0" t="n">
        <v>21.2</v>
      </c>
    </row>
    <row r="2882" customFormat="false" ht="15" hidden="false" customHeight="false" outlineLevel="0" collapsed="false">
      <c r="A2882" s="0" t="n">
        <v>3848</v>
      </c>
      <c r="B2882" s="0" t="s">
        <v>3650</v>
      </c>
      <c r="C2882" s="0" t="s">
        <v>755</v>
      </c>
      <c r="D2882" s="0" t="s">
        <v>756</v>
      </c>
      <c r="E2882" s="0" t="n">
        <v>12.88</v>
      </c>
    </row>
    <row r="2883" customFormat="false" ht="15" hidden="false" customHeight="false" outlineLevel="0" collapsed="false">
      <c r="A2883" s="0" t="n">
        <v>3895</v>
      </c>
      <c r="B2883" s="0" t="s">
        <v>3651</v>
      </c>
      <c r="C2883" s="0" t="s">
        <v>755</v>
      </c>
      <c r="D2883" s="0" t="s">
        <v>756</v>
      </c>
      <c r="E2883" s="0" t="n">
        <v>14.01</v>
      </c>
    </row>
    <row r="2884" customFormat="false" ht="15" hidden="false" customHeight="false" outlineLevel="0" collapsed="false">
      <c r="A2884" s="0" t="n">
        <v>12404</v>
      </c>
      <c r="B2884" s="0" t="s">
        <v>3652</v>
      </c>
      <c r="C2884" s="0" t="s">
        <v>755</v>
      </c>
      <c r="D2884" s="0" t="s">
        <v>758</v>
      </c>
      <c r="E2884" s="0" t="n">
        <v>11.67</v>
      </c>
    </row>
    <row r="2885" customFormat="false" ht="15" hidden="false" customHeight="false" outlineLevel="0" collapsed="false">
      <c r="A2885" s="0" t="n">
        <v>3939</v>
      </c>
      <c r="B2885" s="0" t="s">
        <v>3653</v>
      </c>
      <c r="C2885" s="0" t="s">
        <v>755</v>
      </c>
      <c r="D2885" s="0" t="s">
        <v>758</v>
      </c>
      <c r="E2885" s="0" t="n">
        <v>24.05</v>
      </c>
    </row>
    <row r="2886" customFormat="false" ht="15" hidden="false" customHeight="false" outlineLevel="0" collapsed="false">
      <c r="A2886" s="0" t="n">
        <v>3911</v>
      </c>
      <c r="B2886" s="0" t="s">
        <v>3654</v>
      </c>
      <c r="C2886" s="0" t="s">
        <v>755</v>
      </c>
      <c r="D2886" s="0" t="s">
        <v>758</v>
      </c>
      <c r="E2886" s="0" t="n">
        <v>19.64</v>
      </c>
    </row>
    <row r="2887" customFormat="false" ht="15" hidden="false" customHeight="false" outlineLevel="0" collapsed="false">
      <c r="A2887" s="0" t="n">
        <v>3908</v>
      </c>
      <c r="B2887" s="0" t="s">
        <v>3655</v>
      </c>
      <c r="C2887" s="0" t="s">
        <v>755</v>
      </c>
      <c r="D2887" s="0" t="s">
        <v>758</v>
      </c>
      <c r="E2887" s="0" t="n">
        <v>6.35</v>
      </c>
    </row>
    <row r="2888" customFormat="false" ht="15" hidden="false" customHeight="false" outlineLevel="0" collapsed="false">
      <c r="A2888" s="0" t="n">
        <v>3910</v>
      </c>
      <c r="B2888" s="0" t="s">
        <v>3656</v>
      </c>
      <c r="C2888" s="0" t="s">
        <v>755</v>
      </c>
      <c r="D2888" s="0" t="s">
        <v>758</v>
      </c>
      <c r="E2888" s="0" t="n">
        <v>14.05</v>
      </c>
    </row>
    <row r="2889" customFormat="false" ht="15" hidden="false" customHeight="false" outlineLevel="0" collapsed="false">
      <c r="A2889" s="0" t="n">
        <v>3913</v>
      </c>
      <c r="B2889" s="0" t="s">
        <v>3657</v>
      </c>
      <c r="C2889" s="0" t="s">
        <v>755</v>
      </c>
      <c r="D2889" s="0" t="s">
        <v>758</v>
      </c>
      <c r="E2889" s="0" t="n">
        <v>67.18</v>
      </c>
    </row>
    <row r="2890" customFormat="false" ht="15" hidden="false" customHeight="false" outlineLevel="0" collapsed="false">
      <c r="A2890" s="0" t="n">
        <v>3912</v>
      </c>
      <c r="B2890" s="0" t="s">
        <v>3658</v>
      </c>
      <c r="C2890" s="0" t="s">
        <v>755</v>
      </c>
      <c r="D2890" s="0" t="s">
        <v>758</v>
      </c>
      <c r="E2890" s="0" t="n">
        <v>36.82</v>
      </c>
    </row>
    <row r="2891" customFormat="false" ht="15" hidden="false" customHeight="false" outlineLevel="0" collapsed="false">
      <c r="A2891" s="0" t="n">
        <v>3909</v>
      </c>
      <c r="B2891" s="0" t="s">
        <v>3659</v>
      </c>
      <c r="C2891" s="0" t="s">
        <v>755</v>
      </c>
      <c r="D2891" s="0" t="s">
        <v>758</v>
      </c>
      <c r="E2891" s="0" t="n">
        <v>8.64</v>
      </c>
    </row>
    <row r="2892" customFormat="false" ht="15" hidden="false" customHeight="false" outlineLevel="0" collapsed="false">
      <c r="A2892" s="0" t="n">
        <v>3914</v>
      </c>
      <c r="B2892" s="0" t="s">
        <v>3660</v>
      </c>
      <c r="C2892" s="0" t="s">
        <v>755</v>
      </c>
      <c r="D2892" s="0" t="s">
        <v>758</v>
      </c>
      <c r="E2892" s="0" t="n">
        <v>101.34</v>
      </c>
    </row>
    <row r="2893" customFormat="false" ht="15" hidden="false" customHeight="false" outlineLevel="0" collapsed="false">
      <c r="A2893" s="0" t="n">
        <v>3915</v>
      </c>
      <c r="B2893" s="0" t="s">
        <v>3661</v>
      </c>
      <c r="C2893" s="0" t="s">
        <v>755</v>
      </c>
      <c r="D2893" s="0" t="s">
        <v>758</v>
      </c>
      <c r="E2893" s="0" t="n">
        <v>159.81</v>
      </c>
    </row>
    <row r="2894" customFormat="false" ht="15" hidden="false" customHeight="false" outlineLevel="0" collapsed="false">
      <c r="A2894" s="0" t="n">
        <v>3916</v>
      </c>
      <c r="B2894" s="0" t="s">
        <v>3662</v>
      </c>
      <c r="C2894" s="0" t="s">
        <v>755</v>
      </c>
      <c r="D2894" s="0" t="s">
        <v>758</v>
      </c>
      <c r="E2894" s="0" t="n">
        <v>291.14</v>
      </c>
    </row>
    <row r="2895" customFormat="false" ht="15" hidden="false" customHeight="false" outlineLevel="0" collapsed="false">
      <c r="A2895" s="0" t="n">
        <v>3917</v>
      </c>
      <c r="B2895" s="0" t="s">
        <v>3663</v>
      </c>
      <c r="C2895" s="0" t="s">
        <v>755</v>
      </c>
      <c r="D2895" s="0" t="s">
        <v>758</v>
      </c>
      <c r="E2895" s="0" t="n">
        <v>480.21</v>
      </c>
    </row>
    <row r="2896" customFormat="false" ht="15" hidden="false" customHeight="false" outlineLevel="0" collapsed="false">
      <c r="A2896" s="0" t="n">
        <v>1904</v>
      </c>
      <c r="B2896" s="0" t="s">
        <v>3664</v>
      </c>
      <c r="C2896" s="0" t="s">
        <v>755</v>
      </c>
      <c r="D2896" s="0" t="s">
        <v>756</v>
      </c>
      <c r="E2896" s="0" t="n">
        <v>0.61</v>
      </c>
    </row>
    <row r="2897" customFormat="false" ht="15" hidden="false" customHeight="false" outlineLevel="0" collapsed="false">
      <c r="A2897" s="0" t="n">
        <v>1899</v>
      </c>
      <c r="B2897" s="0" t="s">
        <v>3665</v>
      </c>
      <c r="C2897" s="0" t="s">
        <v>755</v>
      </c>
      <c r="D2897" s="0" t="s">
        <v>756</v>
      </c>
      <c r="E2897" s="0" t="n">
        <v>0.7</v>
      </c>
    </row>
    <row r="2898" customFormat="false" ht="15" hidden="false" customHeight="false" outlineLevel="0" collapsed="false">
      <c r="A2898" s="0" t="n">
        <v>1900</v>
      </c>
      <c r="B2898" s="0" t="s">
        <v>3666</v>
      </c>
      <c r="C2898" s="0" t="s">
        <v>755</v>
      </c>
      <c r="D2898" s="0" t="s">
        <v>756</v>
      </c>
      <c r="E2898" s="0" t="n">
        <v>1.13</v>
      </c>
    </row>
    <row r="2899" customFormat="false" ht="15" hidden="false" customHeight="false" outlineLevel="0" collapsed="false">
      <c r="A2899" s="0" t="n">
        <v>12407</v>
      </c>
      <c r="B2899" s="0" t="s">
        <v>3667</v>
      </c>
      <c r="C2899" s="0" t="s">
        <v>755</v>
      </c>
      <c r="D2899" s="0" t="s">
        <v>758</v>
      </c>
      <c r="E2899" s="0" t="n">
        <v>36.35</v>
      </c>
    </row>
    <row r="2900" customFormat="false" ht="15" hidden="false" customHeight="false" outlineLevel="0" collapsed="false">
      <c r="A2900" s="0" t="n">
        <v>12408</v>
      </c>
      <c r="B2900" s="0" t="s">
        <v>3668</v>
      </c>
      <c r="C2900" s="0" t="s">
        <v>755</v>
      </c>
      <c r="D2900" s="0" t="s">
        <v>758</v>
      </c>
      <c r="E2900" s="0" t="n">
        <v>20.52</v>
      </c>
    </row>
    <row r="2901" customFormat="false" ht="15" hidden="false" customHeight="false" outlineLevel="0" collapsed="false">
      <c r="A2901" s="0" t="n">
        <v>12409</v>
      </c>
      <c r="B2901" s="0" t="s">
        <v>3669</v>
      </c>
      <c r="C2901" s="0" t="s">
        <v>755</v>
      </c>
      <c r="D2901" s="0" t="s">
        <v>758</v>
      </c>
      <c r="E2901" s="0" t="n">
        <v>20.52</v>
      </c>
    </row>
    <row r="2902" customFormat="false" ht="15" hidden="false" customHeight="false" outlineLevel="0" collapsed="false">
      <c r="A2902" s="0" t="n">
        <v>12410</v>
      </c>
      <c r="B2902" s="0" t="s">
        <v>3670</v>
      </c>
      <c r="C2902" s="0" t="s">
        <v>755</v>
      </c>
      <c r="D2902" s="0" t="s">
        <v>758</v>
      </c>
      <c r="E2902" s="0" t="n">
        <v>14.13</v>
      </c>
    </row>
    <row r="2903" customFormat="false" ht="15" hidden="false" customHeight="false" outlineLevel="0" collapsed="false">
      <c r="A2903" s="0" t="n">
        <v>3936</v>
      </c>
      <c r="B2903" s="0" t="s">
        <v>3671</v>
      </c>
      <c r="C2903" s="0" t="s">
        <v>755</v>
      </c>
      <c r="D2903" s="0" t="s">
        <v>758</v>
      </c>
      <c r="E2903" s="0" t="n">
        <v>25.54</v>
      </c>
    </row>
    <row r="2904" customFormat="false" ht="15" hidden="false" customHeight="false" outlineLevel="0" collapsed="false">
      <c r="A2904" s="0" t="n">
        <v>3922</v>
      </c>
      <c r="B2904" s="0" t="s">
        <v>3672</v>
      </c>
      <c r="C2904" s="0" t="s">
        <v>755</v>
      </c>
      <c r="D2904" s="0" t="s">
        <v>758</v>
      </c>
      <c r="E2904" s="0" t="n">
        <v>23.49</v>
      </c>
    </row>
    <row r="2905" customFormat="false" ht="15" hidden="false" customHeight="false" outlineLevel="0" collapsed="false">
      <c r="A2905" s="0" t="n">
        <v>3924</v>
      </c>
      <c r="B2905" s="0" t="s">
        <v>3673</v>
      </c>
      <c r="C2905" s="0" t="s">
        <v>755</v>
      </c>
      <c r="D2905" s="0" t="s">
        <v>758</v>
      </c>
      <c r="E2905" s="0" t="n">
        <v>25.54</v>
      </c>
    </row>
    <row r="2906" customFormat="false" ht="15" hidden="false" customHeight="false" outlineLevel="0" collapsed="false">
      <c r="A2906" s="0" t="n">
        <v>3923</v>
      </c>
      <c r="B2906" s="0" t="s">
        <v>3674</v>
      </c>
      <c r="C2906" s="0" t="s">
        <v>755</v>
      </c>
      <c r="D2906" s="0" t="s">
        <v>758</v>
      </c>
      <c r="E2906" s="0" t="n">
        <v>25.54</v>
      </c>
    </row>
    <row r="2907" customFormat="false" ht="15" hidden="false" customHeight="false" outlineLevel="0" collapsed="false">
      <c r="A2907" s="0" t="n">
        <v>3937</v>
      </c>
      <c r="B2907" s="0" t="s">
        <v>3675</v>
      </c>
      <c r="C2907" s="0" t="s">
        <v>755</v>
      </c>
      <c r="D2907" s="0" t="s">
        <v>758</v>
      </c>
      <c r="E2907" s="0" t="n">
        <v>21.07</v>
      </c>
    </row>
    <row r="2908" customFormat="false" ht="15" hidden="false" customHeight="false" outlineLevel="0" collapsed="false">
      <c r="A2908" s="0" t="n">
        <v>3921</v>
      </c>
      <c r="B2908" s="0" t="s">
        <v>3676</v>
      </c>
      <c r="C2908" s="0" t="s">
        <v>755</v>
      </c>
      <c r="D2908" s="0" t="s">
        <v>758</v>
      </c>
      <c r="E2908" s="0" t="n">
        <v>21.08</v>
      </c>
    </row>
    <row r="2909" customFormat="false" ht="15" hidden="false" customHeight="false" outlineLevel="0" collapsed="false">
      <c r="A2909" s="0" t="n">
        <v>3920</v>
      </c>
      <c r="B2909" s="0" t="s">
        <v>3677</v>
      </c>
      <c r="C2909" s="0" t="s">
        <v>755</v>
      </c>
      <c r="D2909" s="0" t="s">
        <v>758</v>
      </c>
      <c r="E2909" s="0" t="n">
        <v>21.07</v>
      </c>
    </row>
    <row r="2910" customFormat="false" ht="15" hidden="false" customHeight="false" outlineLevel="0" collapsed="false">
      <c r="A2910" s="0" t="n">
        <v>3938</v>
      </c>
      <c r="B2910" s="0" t="s">
        <v>3678</v>
      </c>
      <c r="C2910" s="0" t="s">
        <v>755</v>
      </c>
      <c r="D2910" s="0" t="s">
        <v>758</v>
      </c>
      <c r="E2910" s="0" t="n">
        <v>13.89</v>
      </c>
    </row>
    <row r="2911" customFormat="false" ht="15" hidden="false" customHeight="false" outlineLevel="0" collapsed="false">
      <c r="A2911" s="0" t="n">
        <v>3919</v>
      </c>
      <c r="B2911" s="0" t="s">
        <v>3679</v>
      </c>
      <c r="C2911" s="0" t="s">
        <v>755</v>
      </c>
      <c r="D2911" s="0" t="s">
        <v>758</v>
      </c>
      <c r="E2911" s="0" t="n">
        <v>14.16</v>
      </c>
    </row>
    <row r="2912" customFormat="false" ht="15" hidden="false" customHeight="false" outlineLevel="0" collapsed="false">
      <c r="A2912" s="0" t="n">
        <v>3927</v>
      </c>
      <c r="B2912" s="0" t="s">
        <v>3680</v>
      </c>
      <c r="C2912" s="0" t="s">
        <v>755</v>
      </c>
      <c r="D2912" s="0" t="s">
        <v>758</v>
      </c>
      <c r="E2912" s="0" t="n">
        <v>71.73</v>
      </c>
    </row>
    <row r="2913" customFormat="false" ht="15" hidden="false" customHeight="false" outlineLevel="0" collapsed="false">
      <c r="A2913" s="0" t="n">
        <v>3928</v>
      </c>
      <c r="B2913" s="0" t="s">
        <v>3681</v>
      </c>
      <c r="C2913" s="0" t="s">
        <v>755</v>
      </c>
      <c r="D2913" s="0" t="s">
        <v>758</v>
      </c>
      <c r="E2913" s="0" t="n">
        <v>71.73</v>
      </c>
    </row>
    <row r="2914" customFormat="false" ht="15" hidden="false" customHeight="false" outlineLevel="0" collapsed="false">
      <c r="A2914" s="0" t="n">
        <v>3926</v>
      </c>
      <c r="B2914" s="0" t="s">
        <v>3682</v>
      </c>
      <c r="C2914" s="0" t="s">
        <v>755</v>
      </c>
      <c r="D2914" s="0" t="s">
        <v>758</v>
      </c>
      <c r="E2914" s="0" t="n">
        <v>40.89</v>
      </c>
    </row>
    <row r="2915" customFormat="false" ht="15" hidden="false" customHeight="false" outlineLevel="0" collapsed="false">
      <c r="A2915" s="0" t="n">
        <v>3935</v>
      </c>
      <c r="B2915" s="0" t="s">
        <v>3683</v>
      </c>
      <c r="C2915" s="0" t="s">
        <v>755</v>
      </c>
      <c r="D2915" s="0" t="s">
        <v>758</v>
      </c>
      <c r="E2915" s="0" t="n">
        <v>40.89</v>
      </c>
    </row>
    <row r="2916" customFormat="false" ht="15" hidden="false" customHeight="false" outlineLevel="0" collapsed="false">
      <c r="A2916" s="0" t="n">
        <v>3925</v>
      </c>
      <c r="B2916" s="0" t="s">
        <v>3684</v>
      </c>
      <c r="C2916" s="0" t="s">
        <v>755</v>
      </c>
      <c r="D2916" s="0" t="s">
        <v>758</v>
      </c>
      <c r="E2916" s="0" t="n">
        <v>40.89</v>
      </c>
    </row>
    <row r="2917" customFormat="false" ht="15" hidden="false" customHeight="false" outlineLevel="0" collapsed="false">
      <c r="A2917" s="0" t="n">
        <v>12406</v>
      </c>
      <c r="B2917" s="0" t="s">
        <v>3685</v>
      </c>
      <c r="C2917" s="0" t="s">
        <v>755</v>
      </c>
      <c r="D2917" s="0" t="s">
        <v>758</v>
      </c>
      <c r="E2917" s="0" t="n">
        <v>10.04</v>
      </c>
    </row>
    <row r="2918" customFormat="false" ht="15" hidden="false" customHeight="false" outlineLevel="0" collapsed="false">
      <c r="A2918" s="0" t="n">
        <v>3929</v>
      </c>
      <c r="B2918" s="0" t="s">
        <v>3686</v>
      </c>
      <c r="C2918" s="0" t="s">
        <v>755</v>
      </c>
      <c r="D2918" s="0" t="s">
        <v>758</v>
      </c>
      <c r="E2918" s="0" t="n">
        <v>109.28</v>
      </c>
    </row>
    <row r="2919" customFormat="false" ht="15" hidden="false" customHeight="false" outlineLevel="0" collapsed="false">
      <c r="A2919" s="0" t="n">
        <v>3931</v>
      </c>
      <c r="B2919" s="0" t="s">
        <v>3687</v>
      </c>
      <c r="C2919" s="0" t="s">
        <v>755</v>
      </c>
      <c r="D2919" s="0" t="s">
        <v>758</v>
      </c>
      <c r="E2919" s="0" t="n">
        <v>109.28</v>
      </c>
    </row>
    <row r="2920" customFormat="false" ht="15" hidden="false" customHeight="false" outlineLevel="0" collapsed="false">
      <c r="A2920" s="0" t="n">
        <v>3930</v>
      </c>
      <c r="B2920" s="0" t="s">
        <v>3688</v>
      </c>
      <c r="C2920" s="0" t="s">
        <v>755</v>
      </c>
      <c r="D2920" s="0" t="s">
        <v>758</v>
      </c>
      <c r="E2920" s="0" t="n">
        <v>109.28</v>
      </c>
    </row>
    <row r="2921" customFormat="false" ht="15" hidden="false" customHeight="false" outlineLevel="0" collapsed="false">
      <c r="A2921" s="0" t="n">
        <v>3932</v>
      </c>
      <c r="B2921" s="0" t="s">
        <v>3689</v>
      </c>
      <c r="C2921" s="0" t="s">
        <v>755</v>
      </c>
      <c r="D2921" s="0" t="s">
        <v>758</v>
      </c>
      <c r="E2921" s="0" t="n">
        <v>188.71</v>
      </c>
    </row>
    <row r="2922" customFormat="false" ht="15" hidden="false" customHeight="false" outlineLevel="0" collapsed="false">
      <c r="A2922" s="0" t="n">
        <v>3933</v>
      </c>
      <c r="B2922" s="0" t="s">
        <v>3690</v>
      </c>
      <c r="C2922" s="0" t="s">
        <v>755</v>
      </c>
      <c r="D2922" s="0" t="s">
        <v>758</v>
      </c>
      <c r="E2922" s="0" t="n">
        <v>188.71</v>
      </c>
    </row>
    <row r="2923" customFormat="false" ht="15" hidden="false" customHeight="false" outlineLevel="0" collapsed="false">
      <c r="A2923" s="0" t="n">
        <v>3934</v>
      </c>
      <c r="B2923" s="0" t="s">
        <v>3691</v>
      </c>
      <c r="C2923" s="0" t="s">
        <v>755</v>
      </c>
      <c r="D2923" s="0" t="s">
        <v>758</v>
      </c>
      <c r="E2923" s="0" t="n">
        <v>188.71</v>
      </c>
    </row>
    <row r="2924" customFormat="false" ht="15" hidden="false" customHeight="false" outlineLevel="0" collapsed="false">
      <c r="A2924" s="0" t="n">
        <v>40355</v>
      </c>
      <c r="B2924" s="0" t="s">
        <v>3692</v>
      </c>
      <c r="C2924" s="0" t="s">
        <v>755</v>
      </c>
      <c r="D2924" s="0" t="s">
        <v>758</v>
      </c>
      <c r="E2924" s="0" t="n">
        <v>13.56</v>
      </c>
    </row>
    <row r="2925" customFormat="false" ht="15" hidden="false" customHeight="false" outlineLevel="0" collapsed="false">
      <c r="A2925" s="0" t="n">
        <v>40364</v>
      </c>
      <c r="B2925" s="0" t="s">
        <v>3693</v>
      </c>
      <c r="C2925" s="0" t="s">
        <v>755</v>
      </c>
      <c r="D2925" s="0" t="s">
        <v>758</v>
      </c>
      <c r="E2925" s="0" t="n">
        <v>63.51</v>
      </c>
    </row>
    <row r="2926" customFormat="false" ht="15" hidden="false" customHeight="false" outlineLevel="0" collapsed="false">
      <c r="A2926" s="0" t="n">
        <v>40361</v>
      </c>
      <c r="B2926" s="0" t="s">
        <v>3694</v>
      </c>
      <c r="C2926" s="0" t="s">
        <v>755</v>
      </c>
      <c r="D2926" s="0" t="s">
        <v>758</v>
      </c>
      <c r="E2926" s="0" t="n">
        <v>49.66</v>
      </c>
    </row>
    <row r="2927" customFormat="false" ht="15" hidden="false" customHeight="false" outlineLevel="0" collapsed="false">
      <c r="A2927" s="0" t="n">
        <v>40358</v>
      </c>
      <c r="B2927" s="0" t="s">
        <v>3695</v>
      </c>
      <c r="C2927" s="0" t="s">
        <v>755</v>
      </c>
      <c r="D2927" s="0" t="s">
        <v>758</v>
      </c>
      <c r="E2927" s="0" t="n">
        <v>18.93</v>
      </c>
    </row>
    <row r="2928" customFormat="false" ht="15" hidden="false" customHeight="false" outlineLevel="0" collapsed="false">
      <c r="A2928" s="0" t="n">
        <v>40370</v>
      </c>
      <c r="B2928" s="0" t="s">
        <v>3696</v>
      </c>
      <c r="C2928" s="0" t="s">
        <v>755</v>
      </c>
      <c r="D2928" s="0" t="s">
        <v>758</v>
      </c>
      <c r="E2928" s="0" t="n">
        <v>201.53</v>
      </c>
    </row>
    <row r="2929" customFormat="false" ht="15" hidden="false" customHeight="false" outlineLevel="0" collapsed="false">
      <c r="A2929" s="0" t="n">
        <v>40367</v>
      </c>
      <c r="B2929" s="0" t="s">
        <v>3697</v>
      </c>
      <c r="C2929" s="0" t="s">
        <v>755</v>
      </c>
      <c r="D2929" s="0" t="s">
        <v>758</v>
      </c>
      <c r="E2929" s="0" t="n">
        <v>100.16</v>
      </c>
    </row>
    <row r="2930" customFormat="false" ht="15" hidden="false" customHeight="false" outlineLevel="0" collapsed="false">
      <c r="A2930" s="0" t="n">
        <v>40373</v>
      </c>
      <c r="B2930" s="0" t="s">
        <v>3698</v>
      </c>
      <c r="C2930" s="0" t="s">
        <v>755</v>
      </c>
      <c r="D2930" s="0" t="s">
        <v>758</v>
      </c>
      <c r="E2930" s="0" t="n">
        <v>272.52</v>
      </c>
    </row>
    <row r="2931" customFormat="false" ht="15" hidden="false" customHeight="false" outlineLevel="0" collapsed="false">
      <c r="A2931" s="0" t="n">
        <v>38947</v>
      </c>
      <c r="B2931" s="0" t="s">
        <v>3699</v>
      </c>
      <c r="C2931" s="0" t="s">
        <v>755</v>
      </c>
      <c r="D2931" s="0" t="s">
        <v>758</v>
      </c>
      <c r="E2931" s="0" t="n">
        <v>6.28</v>
      </c>
    </row>
    <row r="2932" customFormat="false" ht="15" hidden="false" customHeight="false" outlineLevel="0" collapsed="false">
      <c r="A2932" s="0" t="n">
        <v>38948</v>
      </c>
      <c r="B2932" s="0" t="s">
        <v>3700</v>
      </c>
      <c r="C2932" s="0" t="s">
        <v>755</v>
      </c>
      <c r="D2932" s="0" t="s">
        <v>758</v>
      </c>
      <c r="E2932" s="0" t="n">
        <v>10.02</v>
      </c>
    </row>
    <row r="2933" customFormat="false" ht="15" hidden="false" customHeight="false" outlineLevel="0" collapsed="false">
      <c r="A2933" s="0" t="n">
        <v>38949</v>
      </c>
      <c r="B2933" s="0" t="s">
        <v>3701</v>
      </c>
      <c r="C2933" s="0" t="s">
        <v>755</v>
      </c>
      <c r="D2933" s="0" t="s">
        <v>758</v>
      </c>
      <c r="E2933" s="0" t="n">
        <v>11.11</v>
      </c>
    </row>
    <row r="2934" customFormat="false" ht="15" hidden="false" customHeight="false" outlineLevel="0" collapsed="false">
      <c r="A2934" s="0" t="n">
        <v>38951</v>
      </c>
      <c r="B2934" s="0" t="s">
        <v>3702</v>
      </c>
      <c r="C2934" s="0" t="s">
        <v>755</v>
      </c>
      <c r="D2934" s="0" t="s">
        <v>758</v>
      </c>
      <c r="E2934" s="0" t="n">
        <v>17.58</v>
      </c>
    </row>
    <row r="2935" customFormat="false" ht="15" hidden="false" customHeight="false" outlineLevel="0" collapsed="false">
      <c r="A2935" s="0" t="n">
        <v>39312</v>
      </c>
      <c r="B2935" s="0" t="s">
        <v>3703</v>
      </c>
      <c r="C2935" s="0" t="s">
        <v>755</v>
      </c>
      <c r="D2935" s="0" t="s">
        <v>758</v>
      </c>
      <c r="E2935" s="0" t="n">
        <v>13.63</v>
      </c>
    </row>
    <row r="2936" customFormat="false" ht="15" hidden="false" customHeight="false" outlineLevel="0" collapsed="false">
      <c r="A2936" s="0" t="n">
        <v>39313</v>
      </c>
      <c r="B2936" s="0" t="s">
        <v>3704</v>
      </c>
      <c r="C2936" s="0" t="s">
        <v>755</v>
      </c>
      <c r="D2936" s="0" t="s">
        <v>758</v>
      </c>
      <c r="E2936" s="0" t="n">
        <v>17.79</v>
      </c>
    </row>
    <row r="2937" customFormat="false" ht="15" hidden="false" customHeight="false" outlineLevel="0" collapsed="false">
      <c r="A2937" s="0" t="n">
        <v>38950</v>
      </c>
      <c r="B2937" s="0" t="s">
        <v>3705</v>
      </c>
      <c r="C2937" s="0" t="s">
        <v>755</v>
      </c>
      <c r="D2937" s="0" t="s">
        <v>758</v>
      </c>
      <c r="E2937" s="0" t="n">
        <v>26.78</v>
      </c>
    </row>
    <row r="2938" customFormat="false" ht="15" hidden="false" customHeight="false" outlineLevel="0" collapsed="false">
      <c r="A2938" s="0" t="n">
        <v>39314</v>
      </c>
      <c r="B2938" s="0" t="s">
        <v>3706</v>
      </c>
      <c r="C2938" s="0" t="s">
        <v>755</v>
      </c>
      <c r="D2938" s="0" t="s">
        <v>758</v>
      </c>
      <c r="E2938" s="0" t="n">
        <v>28.26</v>
      </c>
    </row>
    <row r="2939" customFormat="false" ht="15" hidden="false" customHeight="false" outlineLevel="0" collapsed="false">
      <c r="A2939" s="0" t="n">
        <v>3907</v>
      </c>
      <c r="B2939" s="0" t="s">
        <v>3707</v>
      </c>
      <c r="C2939" s="0" t="s">
        <v>755</v>
      </c>
      <c r="D2939" s="0" t="s">
        <v>756</v>
      </c>
      <c r="E2939" s="0" t="n">
        <v>6.76</v>
      </c>
    </row>
    <row r="2940" customFormat="false" ht="15" hidden="false" customHeight="false" outlineLevel="0" collapsed="false">
      <c r="A2940" s="0" t="n">
        <v>3889</v>
      </c>
      <c r="B2940" s="0" t="s">
        <v>3708</v>
      </c>
      <c r="C2940" s="0" t="s">
        <v>755</v>
      </c>
      <c r="D2940" s="0" t="s">
        <v>756</v>
      </c>
      <c r="E2940" s="0" t="n">
        <v>5.17</v>
      </c>
    </row>
    <row r="2941" customFormat="false" ht="15" hidden="false" customHeight="false" outlineLevel="0" collapsed="false">
      <c r="A2941" s="0" t="n">
        <v>3868</v>
      </c>
      <c r="B2941" s="0" t="s">
        <v>3709</v>
      </c>
      <c r="C2941" s="0" t="s">
        <v>755</v>
      </c>
      <c r="D2941" s="0" t="s">
        <v>756</v>
      </c>
      <c r="E2941" s="0" t="n">
        <v>2.01</v>
      </c>
    </row>
    <row r="2942" customFormat="false" ht="15" hidden="false" customHeight="false" outlineLevel="0" collapsed="false">
      <c r="A2942" s="0" t="n">
        <v>3869</v>
      </c>
      <c r="B2942" s="0" t="s">
        <v>3710</v>
      </c>
      <c r="C2942" s="0" t="s">
        <v>755</v>
      </c>
      <c r="D2942" s="0" t="s">
        <v>756</v>
      </c>
      <c r="E2942" s="0" t="n">
        <v>5.75</v>
      </c>
    </row>
    <row r="2943" customFormat="false" ht="15" hidden="false" customHeight="false" outlineLevel="0" collapsed="false">
      <c r="A2943" s="0" t="n">
        <v>3872</v>
      </c>
      <c r="B2943" s="0" t="s">
        <v>3711</v>
      </c>
      <c r="C2943" s="0" t="s">
        <v>755</v>
      </c>
      <c r="D2943" s="0" t="s">
        <v>756</v>
      </c>
      <c r="E2943" s="0" t="n">
        <v>6.98</v>
      </c>
    </row>
    <row r="2944" customFormat="false" ht="15" hidden="false" customHeight="false" outlineLevel="0" collapsed="false">
      <c r="A2944" s="0" t="n">
        <v>3850</v>
      </c>
      <c r="B2944" s="0" t="s">
        <v>3712</v>
      </c>
      <c r="C2944" s="0" t="s">
        <v>755</v>
      </c>
      <c r="D2944" s="0" t="s">
        <v>756</v>
      </c>
      <c r="E2944" s="0" t="n">
        <v>17.99</v>
      </c>
    </row>
    <row r="2945" customFormat="false" ht="15" hidden="false" customHeight="false" outlineLevel="0" collapsed="false">
      <c r="A2945" s="0" t="n">
        <v>38023</v>
      </c>
      <c r="B2945" s="0" t="s">
        <v>3713</v>
      </c>
      <c r="C2945" s="0" t="s">
        <v>755</v>
      </c>
      <c r="D2945" s="0" t="s">
        <v>756</v>
      </c>
      <c r="E2945" s="0" t="n">
        <v>7.59</v>
      </c>
    </row>
    <row r="2946" customFormat="false" ht="15" hidden="false" customHeight="false" outlineLevel="0" collapsed="false">
      <c r="A2946" s="0" t="n">
        <v>37986</v>
      </c>
      <c r="B2946" s="0" t="s">
        <v>3714</v>
      </c>
      <c r="C2946" s="0" t="s">
        <v>755</v>
      </c>
      <c r="D2946" s="0" t="s">
        <v>758</v>
      </c>
      <c r="E2946" s="0" t="n">
        <v>1.74</v>
      </c>
    </row>
    <row r="2947" customFormat="false" ht="15" hidden="false" customHeight="false" outlineLevel="0" collapsed="false">
      <c r="A2947" s="0" t="n">
        <v>37987</v>
      </c>
      <c r="B2947" s="0" t="s">
        <v>3715</v>
      </c>
      <c r="C2947" s="0" t="s">
        <v>755</v>
      </c>
      <c r="D2947" s="0" t="s">
        <v>758</v>
      </c>
      <c r="E2947" s="0" t="n">
        <v>130.4</v>
      </c>
    </row>
    <row r="2948" customFormat="false" ht="15" hidden="false" customHeight="false" outlineLevel="0" collapsed="false">
      <c r="A2948" s="0" t="n">
        <v>37988</v>
      </c>
      <c r="B2948" s="0" t="s">
        <v>3716</v>
      </c>
      <c r="C2948" s="0" t="s">
        <v>755</v>
      </c>
      <c r="D2948" s="0" t="s">
        <v>758</v>
      </c>
      <c r="E2948" s="0" t="n">
        <v>212.7</v>
      </c>
    </row>
    <row r="2949" customFormat="false" ht="15" hidden="false" customHeight="false" outlineLevel="0" collapsed="false">
      <c r="A2949" s="0" t="n">
        <v>21120</v>
      </c>
      <c r="B2949" s="0" t="s">
        <v>3717</v>
      </c>
      <c r="C2949" s="0" t="s">
        <v>755</v>
      </c>
      <c r="D2949" s="0" t="s">
        <v>758</v>
      </c>
      <c r="E2949" s="0" t="n">
        <v>10.6</v>
      </c>
    </row>
    <row r="2950" customFormat="false" ht="15" hidden="false" customHeight="false" outlineLevel="0" collapsed="false">
      <c r="A2950" s="0" t="n">
        <v>39318</v>
      </c>
      <c r="B2950" s="0" t="s">
        <v>3718</v>
      </c>
      <c r="C2950" s="0" t="s">
        <v>755</v>
      </c>
      <c r="D2950" s="0" t="s">
        <v>758</v>
      </c>
      <c r="E2950" s="0" t="n">
        <v>8.74</v>
      </c>
    </row>
    <row r="2951" customFormat="false" ht="15" hidden="false" customHeight="false" outlineLevel="0" collapsed="false">
      <c r="A2951" s="0" t="n">
        <v>20162</v>
      </c>
      <c r="B2951" s="0" t="s">
        <v>3719</v>
      </c>
      <c r="C2951" s="0" t="s">
        <v>755</v>
      </c>
      <c r="D2951" s="0" t="s">
        <v>756</v>
      </c>
      <c r="E2951" s="0" t="n">
        <v>22.46</v>
      </c>
    </row>
    <row r="2952" customFormat="false" ht="15" hidden="false" customHeight="false" outlineLevel="0" collapsed="false">
      <c r="A2952" s="0" t="n">
        <v>40366</v>
      </c>
      <c r="B2952" s="0" t="s">
        <v>3720</v>
      </c>
      <c r="C2952" s="0" t="s">
        <v>755</v>
      </c>
      <c r="D2952" s="0" t="s">
        <v>758</v>
      </c>
      <c r="E2952" s="0" t="n">
        <v>49.54</v>
      </c>
    </row>
    <row r="2953" customFormat="false" ht="15" hidden="false" customHeight="false" outlineLevel="0" collapsed="false">
      <c r="A2953" s="0" t="n">
        <v>40363</v>
      </c>
      <c r="B2953" s="0" t="s">
        <v>3721</v>
      </c>
      <c r="C2953" s="0" t="s">
        <v>755</v>
      </c>
      <c r="D2953" s="0" t="s">
        <v>758</v>
      </c>
      <c r="E2953" s="0" t="n">
        <v>38.75</v>
      </c>
    </row>
    <row r="2954" customFormat="false" ht="15" hidden="false" customHeight="false" outlineLevel="0" collapsed="false">
      <c r="A2954" s="0" t="n">
        <v>40354</v>
      </c>
      <c r="B2954" s="0" t="s">
        <v>3722</v>
      </c>
      <c r="C2954" s="0" t="s">
        <v>755</v>
      </c>
      <c r="D2954" s="0" t="s">
        <v>758</v>
      </c>
      <c r="E2954" s="0" t="n">
        <v>16.87</v>
      </c>
    </row>
    <row r="2955" customFormat="false" ht="15" hidden="false" customHeight="false" outlineLevel="0" collapsed="false">
      <c r="A2955" s="0" t="n">
        <v>40360</v>
      </c>
      <c r="B2955" s="0" t="s">
        <v>3723</v>
      </c>
      <c r="C2955" s="0" t="s">
        <v>755</v>
      </c>
      <c r="D2955" s="0" t="s">
        <v>758</v>
      </c>
      <c r="E2955" s="0" t="n">
        <v>25.4</v>
      </c>
    </row>
    <row r="2956" customFormat="false" ht="15" hidden="false" customHeight="false" outlineLevel="0" collapsed="false">
      <c r="A2956" s="0" t="n">
        <v>40372</v>
      </c>
      <c r="B2956" s="0" t="s">
        <v>3724</v>
      </c>
      <c r="C2956" s="0" t="s">
        <v>755</v>
      </c>
      <c r="D2956" s="0" t="s">
        <v>758</v>
      </c>
      <c r="E2956" s="0" t="n">
        <v>156.88</v>
      </c>
    </row>
    <row r="2957" customFormat="false" ht="15" hidden="false" customHeight="false" outlineLevel="0" collapsed="false">
      <c r="A2957" s="0" t="n">
        <v>40369</v>
      </c>
      <c r="B2957" s="0" t="s">
        <v>3725</v>
      </c>
      <c r="C2957" s="0" t="s">
        <v>755</v>
      </c>
      <c r="D2957" s="0" t="s">
        <v>758</v>
      </c>
      <c r="E2957" s="0" t="n">
        <v>78.08</v>
      </c>
    </row>
    <row r="2958" customFormat="false" ht="15" hidden="false" customHeight="false" outlineLevel="0" collapsed="false">
      <c r="A2958" s="0" t="n">
        <v>40357</v>
      </c>
      <c r="B2958" s="0" t="s">
        <v>3726</v>
      </c>
      <c r="C2958" s="0" t="s">
        <v>755</v>
      </c>
      <c r="D2958" s="0" t="s">
        <v>758</v>
      </c>
      <c r="E2958" s="0" t="n">
        <v>18.93</v>
      </c>
    </row>
    <row r="2959" customFormat="false" ht="15" hidden="false" customHeight="false" outlineLevel="0" collapsed="false">
      <c r="A2959" s="0" t="n">
        <v>40375</v>
      </c>
      <c r="B2959" s="0" t="s">
        <v>3727</v>
      </c>
      <c r="C2959" s="0" t="s">
        <v>755</v>
      </c>
      <c r="D2959" s="0" t="s">
        <v>758</v>
      </c>
      <c r="E2959" s="0" t="n">
        <v>212.37</v>
      </c>
    </row>
    <row r="2960" customFormat="false" ht="15" hidden="false" customHeight="false" outlineLevel="0" collapsed="false">
      <c r="A2960" s="0" t="n">
        <v>1893</v>
      </c>
      <c r="B2960" s="0" t="s">
        <v>3728</v>
      </c>
      <c r="C2960" s="0" t="s">
        <v>755</v>
      </c>
      <c r="D2960" s="0" t="s">
        <v>756</v>
      </c>
      <c r="E2960" s="0" t="n">
        <v>2.33</v>
      </c>
    </row>
    <row r="2961" customFormat="false" ht="15" hidden="false" customHeight="false" outlineLevel="0" collapsed="false">
      <c r="A2961" s="0" t="n">
        <v>1902</v>
      </c>
      <c r="B2961" s="0" t="s">
        <v>3729</v>
      </c>
      <c r="C2961" s="0" t="s">
        <v>755</v>
      </c>
      <c r="D2961" s="0" t="s">
        <v>756</v>
      </c>
      <c r="E2961" s="0" t="n">
        <v>1.69</v>
      </c>
    </row>
    <row r="2962" customFormat="false" ht="15" hidden="false" customHeight="false" outlineLevel="0" collapsed="false">
      <c r="A2962" s="0" t="n">
        <v>1901</v>
      </c>
      <c r="B2962" s="0" t="s">
        <v>3730</v>
      </c>
      <c r="C2962" s="0" t="s">
        <v>755</v>
      </c>
      <c r="D2962" s="0" t="s">
        <v>756</v>
      </c>
      <c r="E2962" s="0" t="n">
        <v>0.53</v>
      </c>
    </row>
    <row r="2963" customFormat="false" ht="15" hidden="false" customHeight="false" outlineLevel="0" collapsed="false">
      <c r="A2963" s="0" t="n">
        <v>1892</v>
      </c>
      <c r="B2963" s="0" t="s">
        <v>3731</v>
      </c>
      <c r="C2963" s="0" t="s">
        <v>755</v>
      </c>
      <c r="D2963" s="0" t="s">
        <v>756</v>
      </c>
      <c r="E2963" s="0" t="n">
        <v>1.09</v>
      </c>
    </row>
    <row r="2964" customFormat="false" ht="15" hidden="false" customHeight="false" outlineLevel="0" collapsed="false">
      <c r="A2964" s="0" t="n">
        <v>1907</v>
      </c>
      <c r="B2964" s="0" t="s">
        <v>3732</v>
      </c>
      <c r="C2964" s="0" t="s">
        <v>755</v>
      </c>
      <c r="D2964" s="0" t="s">
        <v>756</v>
      </c>
      <c r="E2964" s="0" t="n">
        <v>7.5</v>
      </c>
    </row>
    <row r="2965" customFormat="false" ht="15" hidden="false" customHeight="false" outlineLevel="0" collapsed="false">
      <c r="A2965" s="0" t="n">
        <v>1894</v>
      </c>
      <c r="B2965" s="0" t="s">
        <v>3733</v>
      </c>
      <c r="C2965" s="0" t="s">
        <v>755</v>
      </c>
      <c r="D2965" s="0" t="s">
        <v>756</v>
      </c>
      <c r="E2965" s="0" t="n">
        <v>3.37</v>
      </c>
    </row>
    <row r="2966" customFormat="false" ht="15" hidden="false" customHeight="false" outlineLevel="0" collapsed="false">
      <c r="A2966" s="0" t="n">
        <v>1891</v>
      </c>
      <c r="B2966" s="0" t="s">
        <v>3734</v>
      </c>
      <c r="C2966" s="0" t="s">
        <v>755</v>
      </c>
      <c r="D2966" s="0" t="s">
        <v>756</v>
      </c>
      <c r="E2966" s="0" t="n">
        <v>0.78</v>
      </c>
    </row>
    <row r="2967" customFormat="false" ht="15" hidden="false" customHeight="false" outlineLevel="0" collapsed="false">
      <c r="A2967" s="0" t="n">
        <v>1896</v>
      </c>
      <c r="B2967" s="0" t="s">
        <v>3735</v>
      </c>
      <c r="C2967" s="0" t="s">
        <v>755</v>
      </c>
      <c r="D2967" s="0" t="s">
        <v>756</v>
      </c>
      <c r="E2967" s="0" t="n">
        <v>10.07</v>
      </c>
    </row>
    <row r="2968" customFormat="false" ht="15" hidden="false" customHeight="false" outlineLevel="0" collapsed="false">
      <c r="A2968" s="0" t="n">
        <v>1895</v>
      </c>
      <c r="B2968" s="0" t="s">
        <v>3736</v>
      </c>
      <c r="C2968" s="0" t="s">
        <v>755</v>
      </c>
      <c r="D2968" s="0" t="s">
        <v>756</v>
      </c>
      <c r="E2968" s="0" t="n">
        <v>17.69</v>
      </c>
    </row>
    <row r="2969" customFormat="false" ht="15" hidden="false" customHeight="false" outlineLevel="0" collapsed="false">
      <c r="A2969" s="0" t="n">
        <v>2641</v>
      </c>
      <c r="B2969" s="0" t="s">
        <v>3737</v>
      </c>
      <c r="C2969" s="0" t="s">
        <v>755</v>
      </c>
      <c r="D2969" s="0" t="s">
        <v>756</v>
      </c>
      <c r="E2969" s="0" t="n">
        <v>28.14</v>
      </c>
    </row>
    <row r="2970" customFormat="false" ht="15" hidden="false" customHeight="false" outlineLevel="0" collapsed="false">
      <c r="A2970" s="0" t="n">
        <v>2636</v>
      </c>
      <c r="B2970" s="0" t="s">
        <v>3738</v>
      </c>
      <c r="C2970" s="0" t="s">
        <v>755</v>
      </c>
      <c r="D2970" s="0" t="s">
        <v>756</v>
      </c>
      <c r="E2970" s="0" t="n">
        <v>1.81</v>
      </c>
    </row>
    <row r="2971" customFormat="false" ht="15" hidden="false" customHeight="false" outlineLevel="0" collapsed="false">
      <c r="A2971" s="0" t="n">
        <v>2637</v>
      </c>
      <c r="B2971" s="0" t="s">
        <v>3739</v>
      </c>
      <c r="C2971" s="0" t="s">
        <v>755</v>
      </c>
      <c r="D2971" s="0" t="s">
        <v>756</v>
      </c>
      <c r="E2971" s="0" t="n">
        <v>1.93</v>
      </c>
    </row>
    <row r="2972" customFormat="false" ht="15" hidden="false" customHeight="false" outlineLevel="0" collapsed="false">
      <c r="A2972" s="0" t="n">
        <v>2638</v>
      </c>
      <c r="B2972" s="0" t="s">
        <v>3740</v>
      </c>
      <c r="C2972" s="0" t="s">
        <v>755</v>
      </c>
      <c r="D2972" s="0" t="s">
        <v>756</v>
      </c>
      <c r="E2972" s="0" t="n">
        <v>2.24</v>
      </c>
    </row>
    <row r="2973" customFormat="false" ht="15" hidden="false" customHeight="false" outlineLevel="0" collapsed="false">
      <c r="A2973" s="0" t="n">
        <v>2639</v>
      </c>
      <c r="B2973" s="0" t="s">
        <v>3741</v>
      </c>
      <c r="C2973" s="0" t="s">
        <v>755</v>
      </c>
      <c r="D2973" s="0" t="s">
        <v>756</v>
      </c>
      <c r="E2973" s="0" t="n">
        <v>3.97</v>
      </c>
    </row>
    <row r="2974" customFormat="false" ht="15" hidden="false" customHeight="false" outlineLevel="0" collapsed="false">
      <c r="A2974" s="0" t="n">
        <v>2644</v>
      </c>
      <c r="B2974" s="0" t="s">
        <v>3742</v>
      </c>
      <c r="C2974" s="0" t="s">
        <v>755</v>
      </c>
      <c r="D2974" s="0" t="s">
        <v>756</v>
      </c>
      <c r="E2974" s="0" t="n">
        <v>5.75</v>
      </c>
    </row>
    <row r="2975" customFormat="false" ht="15" hidden="false" customHeight="false" outlineLevel="0" collapsed="false">
      <c r="A2975" s="0" t="n">
        <v>2643</v>
      </c>
      <c r="B2975" s="0" t="s">
        <v>3743</v>
      </c>
      <c r="C2975" s="0" t="s">
        <v>755</v>
      </c>
      <c r="D2975" s="0" t="s">
        <v>756</v>
      </c>
      <c r="E2975" s="0" t="n">
        <v>8.02</v>
      </c>
    </row>
    <row r="2976" customFormat="false" ht="15" hidden="false" customHeight="false" outlineLevel="0" collapsed="false">
      <c r="A2976" s="0" t="n">
        <v>2640</v>
      </c>
      <c r="B2976" s="0" t="s">
        <v>3744</v>
      </c>
      <c r="C2976" s="0" t="s">
        <v>755</v>
      </c>
      <c r="D2976" s="0" t="s">
        <v>756</v>
      </c>
      <c r="E2976" s="0" t="n">
        <v>11.71</v>
      </c>
    </row>
    <row r="2977" customFormat="false" ht="15" hidden="false" customHeight="false" outlineLevel="0" collapsed="false">
      <c r="A2977" s="0" t="n">
        <v>2642</v>
      </c>
      <c r="B2977" s="0" t="s">
        <v>3745</v>
      </c>
      <c r="C2977" s="0" t="s">
        <v>755</v>
      </c>
      <c r="D2977" s="0" t="s">
        <v>756</v>
      </c>
      <c r="E2977" s="0" t="n">
        <v>17.83</v>
      </c>
    </row>
    <row r="2978" customFormat="false" ht="15" hidden="false" customHeight="false" outlineLevel="0" collapsed="false">
      <c r="A2978" s="0" t="n">
        <v>38943</v>
      </c>
      <c r="B2978" s="0" t="s">
        <v>3746</v>
      </c>
      <c r="C2978" s="0" t="s">
        <v>755</v>
      </c>
      <c r="D2978" s="0" t="s">
        <v>758</v>
      </c>
      <c r="E2978" s="0" t="n">
        <v>4.63</v>
      </c>
    </row>
    <row r="2979" customFormat="false" ht="15" hidden="false" customHeight="false" outlineLevel="0" collapsed="false">
      <c r="A2979" s="0" t="n">
        <v>38944</v>
      </c>
      <c r="B2979" s="0" t="s">
        <v>3747</v>
      </c>
      <c r="C2979" s="0" t="s">
        <v>755</v>
      </c>
      <c r="D2979" s="0" t="s">
        <v>758</v>
      </c>
      <c r="E2979" s="0" t="n">
        <v>7.16</v>
      </c>
    </row>
    <row r="2980" customFormat="false" ht="15" hidden="false" customHeight="false" outlineLevel="0" collapsed="false">
      <c r="A2980" s="0" t="n">
        <v>38945</v>
      </c>
      <c r="B2980" s="0" t="s">
        <v>3748</v>
      </c>
      <c r="C2980" s="0" t="s">
        <v>755</v>
      </c>
      <c r="D2980" s="0" t="s">
        <v>758</v>
      </c>
      <c r="E2980" s="0" t="n">
        <v>14.53</v>
      </c>
    </row>
    <row r="2981" customFormat="false" ht="15" hidden="false" customHeight="false" outlineLevel="0" collapsed="false">
      <c r="A2981" s="0" t="n">
        <v>38946</v>
      </c>
      <c r="B2981" s="0" t="s">
        <v>3749</v>
      </c>
      <c r="C2981" s="0" t="s">
        <v>755</v>
      </c>
      <c r="D2981" s="0" t="s">
        <v>758</v>
      </c>
      <c r="E2981" s="0" t="n">
        <v>21.67</v>
      </c>
    </row>
    <row r="2982" customFormat="false" ht="15" hidden="false" customHeight="false" outlineLevel="0" collapsed="false">
      <c r="A2982" s="0" t="n">
        <v>39308</v>
      </c>
      <c r="B2982" s="0" t="s">
        <v>3750</v>
      </c>
      <c r="C2982" s="0" t="s">
        <v>755</v>
      </c>
      <c r="D2982" s="0" t="s">
        <v>758</v>
      </c>
      <c r="E2982" s="0" t="n">
        <v>9.45</v>
      </c>
    </row>
    <row r="2983" customFormat="false" ht="15" hidden="false" customHeight="false" outlineLevel="0" collapsed="false">
      <c r="A2983" s="0" t="n">
        <v>39309</v>
      </c>
      <c r="B2983" s="0" t="s">
        <v>3751</v>
      </c>
      <c r="C2983" s="0" t="s">
        <v>755</v>
      </c>
      <c r="D2983" s="0" t="s">
        <v>758</v>
      </c>
      <c r="E2983" s="0" t="n">
        <v>13.66</v>
      </c>
    </row>
    <row r="2984" customFormat="false" ht="15" hidden="false" customHeight="false" outlineLevel="0" collapsed="false">
      <c r="A2984" s="0" t="n">
        <v>39310</v>
      </c>
      <c r="B2984" s="0" t="s">
        <v>3752</v>
      </c>
      <c r="C2984" s="0" t="s">
        <v>755</v>
      </c>
      <c r="D2984" s="0" t="s">
        <v>758</v>
      </c>
      <c r="E2984" s="0" t="n">
        <v>20.7</v>
      </c>
    </row>
    <row r="2985" customFormat="false" ht="15" hidden="false" customHeight="false" outlineLevel="0" collapsed="false">
      <c r="A2985" s="0" t="n">
        <v>39311</v>
      </c>
      <c r="B2985" s="0" t="s">
        <v>3753</v>
      </c>
      <c r="C2985" s="0" t="s">
        <v>755</v>
      </c>
      <c r="D2985" s="0" t="s">
        <v>758</v>
      </c>
      <c r="E2985" s="0" t="n">
        <v>31.12</v>
      </c>
    </row>
    <row r="2986" customFormat="false" ht="15" hidden="false" customHeight="false" outlineLevel="0" collapsed="false">
      <c r="A2986" s="0" t="n">
        <v>39855</v>
      </c>
      <c r="B2986" s="0" t="s">
        <v>3754</v>
      </c>
      <c r="C2986" s="0" t="s">
        <v>755</v>
      </c>
      <c r="D2986" s="0" t="s">
        <v>758</v>
      </c>
      <c r="E2986" s="0" t="n">
        <v>3.11</v>
      </c>
    </row>
    <row r="2987" customFormat="false" ht="15" hidden="false" customHeight="false" outlineLevel="0" collapsed="false">
      <c r="A2987" s="0" t="n">
        <v>39856</v>
      </c>
      <c r="B2987" s="0" t="s">
        <v>3755</v>
      </c>
      <c r="C2987" s="0" t="s">
        <v>755</v>
      </c>
      <c r="D2987" s="0" t="s">
        <v>758</v>
      </c>
      <c r="E2987" s="0" t="n">
        <v>7.32</v>
      </c>
    </row>
    <row r="2988" customFormat="false" ht="15" hidden="false" customHeight="false" outlineLevel="0" collapsed="false">
      <c r="A2988" s="0" t="n">
        <v>39857</v>
      </c>
      <c r="B2988" s="0" t="s">
        <v>3756</v>
      </c>
      <c r="C2988" s="0" t="s">
        <v>755</v>
      </c>
      <c r="D2988" s="0" t="s">
        <v>758</v>
      </c>
      <c r="E2988" s="0" t="n">
        <v>11.85</v>
      </c>
    </row>
    <row r="2989" customFormat="false" ht="15" hidden="false" customHeight="false" outlineLevel="0" collapsed="false">
      <c r="A2989" s="0" t="n">
        <v>39858</v>
      </c>
      <c r="B2989" s="0" t="s">
        <v>3757</v>
      </c>
      <c r="C2989" s="0" t="s">
        <v>755</v>
      </c>
      <c r="D2989" s="0" t="s">
        <v>758</v>
      </c>
      <c r="E2989" s="0" t="n">
        <v>26.3</v>
      </c>
    </row>
    <row r="2990" customFormat="false" ht="15" hidden="false" customHeight="false" outlineLevel="0" collapsed="false">
      <c r="A2990" s="0" t="n">
        <v>39859</v>
      </c>
      <c r="B2990" s="0" t="s">
        <v>3758</v>
      </c>
      <c r="C2990" s="0" t="s">
        <v>755</v>
      </c>
      <c r="D2990" s="0" t="s">
        <v>758</v>
      </c>
      <c r="E2990" s="0" t="n">
        <v>40.54</v>
      </c>
    </row>
    <row r="2991" customFormat="false" ht="15" hidden="false" customHeight="false" outlineLevel="0" collapsed="false">
      <c r="A2991" s="0" t="n">
        <v>39860</v>
      </c>
      <c r="B2991" s="0" t="s">
        <v>3759</v>
      </c>
      <c r="C2991" s="0" t="s">
        <v>755</v>
      </c>
      <c r="D2991" s="0" t="s">
        <v>758</v>
      </c>
      <c r="E2991" s="0" t="n">
        <v>62.21</v>
      </c>
    </row>
    <row r="2992" customFormat="false" ht="15" hidden="false" customHeight="false" outlineLevel="0" collapsed="false">
      <c r="A2992" s="0" t="n">
        <v>39861</v>
      </c>
      <c r="B2992" s="0" t="s">
        <v>3760</v>
      </c>
      <c r="C2992" s="0" t="s">
        <v>755</v>
      </c>
      <c r="D2992" s="0" t="s">
        <v>758</v>
      </c>
      <c r="E2992" s="0" t="n">
        <v>177.61</v>
      </c>
    </row>
    <row r="2993" customFormat="false" ht="15" hidden="false" customHeight="false" outlineLevel="0" collapsed="false">
      <c r="A2993" s="0" t="n">
        <v>38447</v>
      </c>
      <c r="B2993" s="0" t="s">
        <v>3761</v>
      </c>
      <c r="C2993" s="0" t="s">
        <v>755</v>
      </c>
      <c r="D2993" s="0" t="s">
        <v>758</v>
      </c>
      <c r="E2993" s="0" t="n">
        <v>137.97</v>
      </c>
    </row>
    <row r="2994" customFormat="false" ht="15" hidden="false" customHeight="false" outlineLevel="0" collapsed="false">
      <c r="A2994" s="0" t="n">
        <v>36320</v>
      </c>
      <c r="B2994" s="0" t="s">
        <v>3762</v>
      </c>
      <c r="C2994" s="0" t="s">
        <v>755</v>
      </c>
      <c r="D2994" s="0" t="s">
        <v>758</v>
      </c>
      <c r="E2994" s="0" t="n">
        <v>2</v>
      </c>
    </row>
    <row r="2995" customFormat="false" ht="15" hidden="false" customHeight="false" outlineLevel="0" collapsed="false">
      <c r="A2995" s="0" t="n">
        <v>36324</v>
      </c>
      <c r="B2995" s="0" t="s">
        <v>3763</v>
      </c>
      <c r="C2995" s="0" t="s">
        <v>755</v>
      </c>
      <c r="D2995" s="0" t="s">
        <v>758</v>
      </c>
      <c r="E2995" s="0" t="n">
        <v>3.03</v>
      </c>
    </row>
    <row r="2996" customFormat="false" ht="15" hidden="false" customHeight="false" outlineLevel="0" collapsed="false">
      <c r="A2996" s="0" t="n">
        <v>38441</v>
      </c>
      <c r="B2996" s="0" t="s">
        <v>3764</v>
      </c>
      <c r="C2996" s="0" t="s">
        <v>755</v>
      </c>
      <c r="D2996" s="0" t="s">
        <v>758</v>
      </c>
      <c r="E2996" s="0" t="n">
        <v>3.98</v>
      </c>
    </row>
    <row r="2997" customFormat="false" ht="15" hidden="false" customHeight="false" outlineLevel="0" collapsed="false">
      <c r="A2997" s="0" t="n">
        <v>38442</v>
      </c>
      <c r="B2997" s="0" t="s">
        <v>3765</v>
      </c>
      <c r="C2997" s="0" t="s">
        <v>755</v>
      </c>
      <c r="D2997" s="0" t="s">
        <v>758</v>
      </c>
      <c r="E2997" s="0" t="n">
        <v>10.11</v>
      </c>
    </row>
    <row r="2998" customFormat="false" ht="15" hidden="false" customHeight="false" outlineLevel="0" collapsed="false">
      <c r="A2998" s="0" t="n">
        <v>38443</v>
      </c>
      <c r="B2998" s="0" t="s">
        <v>3766</v>
      </c>
      <c r="C2998" s="0" t="s">
        <v>755</v>
      </c>
      <c r="D2998" s="0" t="s">
        <v>758</v>
      </c>
      <c r="E2998" s="0" t="n">
        <v>15.28</v>
      </c>
    </row>
    <row r="2999" customFormat="false" ht="15" hidden="false" customHeight="false" outlineLevel="0" collapsed="false">
      <c r="A2999" s="0" t="n">
        <v>38444</v>
      </c>
      <c r="B2999" s="0" t="s">
        <v>3767</v>
      </c>
      <c r="C2999" s="0" t="s">
        <v>755</v>
      </c>
      <c r="D2999" s="0" t="s">
        <v>758</v>
      </c>
      <c r="E2999" s="0" t="n">
        <v>22.75</v>
      </c>
    </row>
    <row r="3000" customFormat="false" ht="15" hidden="false" customHeight="false" outlineLevel="0" collapsed="false">
      <c r="A3000" s="0" t="n">
        <v>38445</v>
      </c>
      <c r="B3000" s="0" t="s">
        <v>3768</v>
      </c>
      <c r="C3000" s="0" t="s">
        <v>755</v>
      </c>
      <c r="D3000" s="0" t="s">
        <v>758</v>
      </c>
      <c r="E3000" s="0" t="n">
        <v>53.43</v>
      </c>
    </row>
    <row r="3001" customFormat="false" ht="15" hidden="false" customHeight="false" outlineLevel="0" collapsed="false">
      <c r="A3001" s="0" t="n">
        <v>38446</v>
      </c>
      <c r="B3001" s="0" t="s">
        <v>3769</v>
      </c>
      <c r="C3001" s="0" t="s">
        <v>755</v>
      </c>
      <c r="D3001" s="0" t="s">
        <v>758</v>
      </c>
      <c r="E3001" s="0" t="n">
        <v>86.22</v>
      </c>
    </row>
    <row r="3002" customFormat="false" ht="15" hidden="false" customHeight="false" outlineLevel="0" collapsed="false">
      <c r="A3002" s="0" t="n">
        <v>3867</v>
      </c>
      <c r="B3002" s="0" t="s">
        <v>3770</v>
      </c>
      <c r="C3002" s="0" t="s">
        <v>755</v>
      </c>
      <c r="D3002" s="0" t="s">
        <v>756</v>
      </c>
      <c r="E3002" s="0" t="n">
        <v>120.82</v>
      </c>
    </row>
    <row r="3003" customFormat="false" ht="15" hidden="false" customHeight="false" outlineLevel="0" collapsed="false">
      <c r="A3003" s="0" t="n">
        <v>3861</v>
      </c>
      <c r="B3003" s="0" t="s">
        <v>3771</v>
      </c>
      <c r="C3003" s="0" t="s">
        <v>755</v>
      </c>
      <c r="D3003" s="0" t="s">
        <v>756</v>
      </c>
      <c r="E3003" s="0" t="n">
        <v>1</v>
      </c>
    </row>
    <row r="3004" customFormat="false" ht="15" hidden="false" customHeight="false" outlineLevel="0" collapsed="false">
      <c r="A3004" s="0" t="n">
        <v>3904</v>
      </c>
      <c r="B3004" s="0" t="s">
        <v>3772</v>
      </c>
      <c r="C3004" s="0" t="s">
        <v>755</v>
      </c>
      <c r="D3004" s="0" t="s">
        <v>756</v>
      </c>
      <c r="E3004" s="0" t="n">
        <v>1.23</v>
      </c>
    </row>
    <row r="3005" customFormat="false" ht="15" hidden="false" customHeight="false" outlineLevel="0" collapsed="false">
      <c r="A3005" s="0" t="n">
        <v>3903</v>
      </c>
      <c r="B3005" s="0" t="s">
        <v>3773</v>
      </c>
      <c r="C3005" s="0" t="s">
        <v>755</v>
      </c>
      <c r="D3005" s="0" t="s">
        <v>756</v>
      </c>
      <c r="E3005" s="0" t="n">
        <v>3.01</v>
      </c>
    </row>
    <row r="3006" customFormat="false" ht="15" hidden="false" customHeight="false" outlineLevel="0" collapsed="false">
      <c r="A3006" s="0" t="n">
        <v>3862</v>
      </c>
      <c r="B3006" s="0" t="s">
        <v>3774</v>
      </c>
      <c r="C3006" s="0" t="s">
        <v>755</v>
      </c>
      <c r="D3006" s="0" t="s">
        <v>756</v>
      </c>
      <c r="E3006" s="0" t="n">
        <v>6.12</v>
      </c>
    </row>
    <row r="3007" customFormat="false" ht="15" hidden="false" customHeight="false" outlineLevel="0" collapsed="false">
      <c r="A3007" s="0" t="n">
        <v>3863</v>
      </c>
      <c r="B3007" s="0" t="s">
        <v>3775</v>
      </c>
      <c r="C3007" s="0" t="s">
        <v>755</v>
      </c>
      <c r="D3007" s="0" t="s">
        <v>756</v>
      </c>
      <c r="E3007" s="0" t="n">
        <v>7.18</v>
      </c>
    </row>
    <row r="3008" customFormat="false" ht="15" hidden="false" customHeight="false" outlineLevel="0" collapsed="false">
      <c r="A3008" s="0" t="n">
        <v>3864</v>
      </c>
      <c r="B3008" s="0" t="s">
        <v>3776</v>
      </c>
      <c r="C3008" s="0" t="s">
        <v>755</v>
      </c>
      <c r="D3008" s="0" t="s">
        <v>756</v>
      </c>
      <c r="E3008" s="0" t="n">
        <v>18.71</v>
      </c>
    </row>
    <row r="3009" customFormat="false" ht="15" hidden="false" customHeight="false" outlineLevel="0" collapsed="false">
      <c r="A3009" s="0" t="n">
        <v>3865</v>
      </c>
      <c r="B3009" s="0" t="s">
        <v>3777</v>
      </c>
      <c r="C3009" s="0" t="s">
        <v>755</v>
      </c>
      <c r="D3009" s="0" t="s">
        <v>756</v>
      </c>
      <c r="E3009" s="0" t="n">
        <v>32.55</v>
      </c>
    </row>
    <row r="3010" customFormat="false" ht="15" hidden="false" customHeight="false" outlineLevel="0" collapsed="false">
      <c r="A3010" s="0" t="n">
        <v>3866</v>
      </c>
      <c r="B3010" s="0" t="s">
        <v>3778</v>
      </c>
      <c r="C3010" s="0" t="s">
        <v>755</v>
      </c>
      <c r="D3010" s="0" t="s">
        <v>756</v>
      </c>
      <c r="E3010" s="0" t="n">
        <v>74.48</v>
      </c>
    </row>
    <row r="3011" customFormat="false" ht="15" hidden="false" customHeight="false" outlineLevel="0" collapsed="false">
      <c r="A3011" s="0" t="n">
        <v>3902</v>
      </c>
      <c r="B3011" s="0" t="s">
        <v>3779</v>
      </c>
      <c r="C3011" s="0" t="s">
        <v>755</v>
      </c>
      <c r="D3011" s="0" t="s">
        <v>756</v>
      </c>
      <c r="E3011" s="0" t="n">
        <v>36.22</v>
      </c>
    </row>
    <row r="3012" customFormat="false" ht="15" hidden="false" customHeight="false" outlineLevel="0" collapsed="false">
      <c r="A3012" s="0" t="n">
        <v>3878</v>
      </c>
      <c r="B3012" s="0" t="s">
        <v>3780</v>
      </c>
      <c r="C3012" s="0" t="s">
        <v>755</v>
      </c>
      <c r="D3012" s="0" t="s">
        <v>756</v>
      </c>
      <c r="E3012" s="0" t="n">
        <v>11.44</v>
      </c>
    </row>
    <row r="3013" customFormat="false" ht="15" hidden="false" customHeight="false" outlineLevel="0" collapsed="false">
      <c r="A3013" s="0" t="n">
        <v>3877</v>
      </c>
      <c r="B3013" s="0" t="s">
        <v>3781</v>
      </c>
      <c r="C3013" s="0" t="s">
        <v>755</v>
      </c>
      <c r="D3013" s="0" t="s">
        <v>756</v>
      </c>
      <c r="E3013" s="0" t="n">
        <v>10.46</v>
      </c>
    </row>
    <row r="3014" customFormat="false" ht="15" hidden="false" customHeight="false" outlineLevel="0" collapsed="false">
      <c r="A3014" s="0" t="n">
        <v>3879</v>
      </c>
      <c r="B3014" s="0" t="s">
        <v>3782</v>
      </c>
      <c r="C3014" s="0" t="s">
        <v>755</v>
      </c>
      <c r="D3014" s="0" t="s">
        <v>756</v>
      </c>
      <c r="E3014" s="0" t="n">
        <v>23.09</v>
      </c>
    </row>
    <row r="3015" customFormat="false" ht="15" hidden="false" customHeight="false" outlineLevel="0" collapsed="false">
      <c r="A3015" s="0" t="n">
        <v>3880</v>
      </c>
      <c r="B3015" s="0" t="s">
        <v>3783</v>
      </c>
      <c r="C3015" s="0" t="s">
        <v>755</v>
      </c>
      <c r="D3015" s="0" t="s">
        <v>756</v>
      </c>
      <c r="E3015" s="0" t="n">
        <v>52.09</v>
      </c>
    </row>
    <row r="3016" customFormat="false" ht="15" hidden="false" customHeight="false" outlineLevel="0" collapsed="false">
      <c r="A3016" s="0" t="n">
        <v>12892</v>
      </c>
      <c r="B3016" s="0" t="s">
        <v>3784</v>
      </c>
      <c r="C3016" s="0" t="s">
        <v>1199</v>
      </c>
      <c r="D3016" s="0" t="s">
        <v>756</v>
      </c>
      <c r="E3016" s="0" t="n">
        <v>12.15</v>
      </c>
    </row>
    <row r="3017" customFormat="false" ht="15" hidden="false" customHeight="false" outlineLevel="0" collapsed="false">
      <c r="A3017" s="0" t="n">
        <v>3883</v>
      </c>
      <c r="B3017" s="0" t="s">
        <v>3785</v>
      </c>
      <c r="C3017" s="0" t="s">
        <v>755</v>
      </c>
      <c r="D3017" s="0" t="s">
        <v>756</v>
      </c>
      <c r="E3017" s="0" t="n">
        <v>2.41</v>
      </c>
    </row>
    <row r="3018" customFormat="false" ht="15" hidden="false" customHeight="false" outlineLevel="0" collapsed="false">
      <c r="A3018" s="0" t="n">
        <v>3876</v>
      </c>
      <c r="B3018" s="0" t="s">
        <v>3786</v>
      </c>
      <c r="C3018" s="0" t="s">
        <v>755</v>
      </c>
      <c r="D3018" s="0" t="s">
        <v>756</v>
      </c>
      <c r="E3018" s="0" t="n">
        <v>6.03</v>
      </c>
    </row>
    <row r="3019" customFormat="false" ht="15" hidden="false" customHeight="false" outlineLevel="0" collapsed="false">
      <c r="A3019" s="0" t="n">
        <v>3884</v>
      </c>
      <c r="B3019" s="0" t="s">
        <v>3787</v>
      </c>
      <c r="C3019" s="0" t="s">
        <v>755</v>
      </c>
      <c r="D3019" s="0" t="s">
        <v>756</v>
      </c>
      <c r="E3019" s="0" t="n">
        <v>3.61</v>
      </c>
    </row>
    <row r="3020" customFormat="false" ht="15" hidden="false" customHeight="false" outlineLevel="0" collapsed="false">
      <c r="A3020" s="0" t="n">
        <v>3837</v>
      </c>
      <c r="B3020" s="0" t="s">
        <v>3788</v>
      </c>
      <c r="C3020" s="0" t="s">
        <v>755</v>
      </c>
      <c r="D3020" s="0" t="s">
        <v>758</v>
      </c>
      <c r="E3020" s="0" t="n">
        <v>55.25</v>
      </c>
    </row>
    <row r="3021" customFormat="false" ht="15" hidden="false" customHeight="false" outlineLevel="0" collapsed="false">
      <c r="A3021" s="0" t="n">
        <v>3845</v>
      </c>
      <c r="B3021" s="0" t="s">
        <v>3789</v>
      </c>
      <c r="C3021" s="0" t="s">
        <v>755</v>
      </c>
      <c r="D3021" s="0" t="s">
        <v>758</v>
      </c>
      <c r="E3021" s="0" t="n">
        <v>20.18</v>
      </c>
    </row>
    <row r="3022" customFormat="false" ht="15" hidden="false" customHeight="false" outlineLevel="0" collapsed="false">
      <c r="A3022" s="0" t="n">
        <v>11045</v>
      </c>
      <c r="B3022" s="0" t="s">
        <v>3790</v>
      </c>
      <c r="C3022" s="0" t="s">
        <v>755</v>
      </c>
      <c r="D3022" s="0" t="s">
        <v>758</v>
      </c>
      <c r="E3022" s="0" t="n">
        <v>38.93</v>
      </c>
    </row>
    <row r="3023" customFormat="false" ht="15" hidden="false" customHeight="false" outlineLevel="0" collapsed="false">
      <c r="A3023" s="0" t="n">
        <v>20170</v>
      </c>
      <c r="B3023" s="0" t="s">
        <v>3791</v>
      </c>
      <c r="C3023" s="0" t="s">
        <v>755</v>
      </c>
      <c r="D3023" s="0" t="s">
        <v>756</v>
      </c>
      <c r="E3023" s="0" t="n">
        <v>18.2</v>
      </c>
    </row>
    <row r="3024" customFormat="false" ht="15" hidden="false" customHeight="false" outlineLevel="0" collapsed="false">
      <c r="A3024" s="0" t="n">
        <v>20171</v>
      </c>
      <c r="B3024" s="0" t="s">
        <v>3792</v>
      </c>
      <c r="C3024" s="0" t="s">
        <v>755</v>
      </c>
      <c r="D3024" s="0" t="s">
        <v>756</v>
      </c>
      <c r="E3024" s="0" t="n">
        <v>54.08</v>
      </c>
    </row>
    <row r="3025" customFormat="false" ht="15" hidden="false" customHeight="false" outlineLevel="0" collapsed="false">
      <c r="A3025" s="0" t="n">
        <v>20167</v>
      </c>
      <c r="B3025" s="0" t="s">
        <v>3793</v>
      </c>
      <c r="C3025" s="0" t="s">
        <v>755</v>
      </c>
      <c r="D3025" s="0" t="s">
        <v>756</v>
      </c>
      <c r="E3025" s="0" t="n">
        <v>6.76</v>
      </c>
    </row>
    <row r="3026" customFormat="false" ht="15" hidden="false" customHeight="false" outlineLevel="0" collapsed="false">
      <c r="A3026" s="0" t="n">
        <v>20168</v>
      </c>
      <c r="B3026" s="0" t="s">
        <v>3794</v>
      </c>
      <c r="C3026" s="0" t="s">
        <v>755</v>
      </c>
      <c r="D3026" s="0" t="s">
        <v>756</v>
      </c>
      <c r="E3026" s="0" t="n">
        <v>10.6</v>
      </c>
    </row>
    <row r="3027" customFormat="false" ht="15" hidden="false" customHeight="false" outlineLevel="0" collapsed="false">
      <c r="A3027" s="0" t="n">
        <v>20169</v>
      </c>
      <c r="B3027" s="0" t="s">
        <v>3795</v>
      </c>
      <c r="C3027" s="0" t="s">
        <v>755</v>
      </c>
      <c r="D3027" s="0" t="s">
        <v>756</v>
      </c>
      <c r="E3027" s="0" t="n">
        <v>15.01</v>
      </c>
    </row>
    <row r="3028" customFormat="false" ht="15" hidden="false" customHeight="false" outlineLevel="0" collapsed="false">
      <c r="A3028" s="0" t="n">
        <v>3899</v>
      </c>
      <c r="B3028" s="0" t="s">
        <v>3796</v>
      </c>
      <c r="C3028" s="0" t="s">
        <v>755</v>
      </c>
      <c r="D3028" s="0" t="s">
        <v>756</v>
      </c>
      <c r="E3028" s="0" t="n">
        <v>7.95</v>
      </c>
    </row>
    <row r="3029" customFormat="false" ht="15" hidden="false" customHeight="false" outlineLevel="0" collapsed="false">
      <c r="A3029" s="0" t="n">
        <v>38676</v>
      </c>
      <c r="B3029" s="0" t="s">
        <v>3797</v>
      </c>
      <c r="C3029" s="0" t="s">
        <v>755</v>
      </c>
      <c r="D3029" s="0" t="s">
        <v>756</v>
      </c>
      <c r="E3029" s="0" t="n">
        <v>38.47</v>
      </c>
    </row>
    <row r="3030" customFormat="false" ht="15" hidden="false" customHeight="false" outlineLevel="0" collapsed="false">
      <c r="A3030" s="0" t="n">
        <v>3897</v>
      </c>
      <c r="B3030" s="0" t="s">
        <v>3798</v>
      </c>
      <c r="C3030" s="0" t="s">
        <v>755</v>
      </c>
      <c r="D3030" s="0" t="s">
        <v>756</v>
      </c>
      <c r="E3030" s="0" t="n">
        <v>1.67</v>
      </c>
    </row>
    <row r="3031" customFormat="false" ht="15" hidden="false" customHeight="false" outlineLevel="0" collapsed="false">
      <c r="A3031" s="0" t="n">
        <v>3875</v>
      </c>
      <c r="B3031" s="0" t="s">
        <v>3799</v>
      </c>
      <c r="C3031" s="0" t="s">
        <v>755</v>
      </c>
      <c r="D3031" s="0" t="s">
        <v>756</v>
      </c>
      <c r="E3031" s="0" t="n">
        <v>3.62</v>
      </c>
    </row>
    <row r="3032" customFormat="false" ht="15" hidden="false" customHeight="false" outlineLevel="0" collapsed="false">
      <c r="A3032" s="0" t="n">
        <v>3898</v>
      </c>
      <c r="B3032" s="0" t="s">
        <v>3800</v>
      </c>
      <c r="C3032" s="0" t="s">
        <v>755</v>
      </c>
      <c r="D3032" s="0" t="s">
        <v>756</v>
      </c>
      <c r="E3032" s="0" t="n">
        <v>6.85</v>
      </c>
    </row>
    <row r="3033" customFormat="false" ht="15" hidden="false" customHeight="false" outlineLevel="0" collapsed="false">
      <c r="A3033" s="0" t="n">
        <v>3855</v>
      </c>
      <c r="B3033" s="0" t="s">
        <v>3801</v>
      </c>
      <c r="C3033" s="0" t="s">
        <v>755</v>
      </c>
      <c r="D3033" s="0" t="s">
        <v>756</v>
      </c>
      <c r="E3033" s="0" t="n">
        <v>8</v>
      </c>
    </row>
    <row r="3034" customFormat="false" ht="15" hidden="false" customHeight="false" outlineLevel="0" collapsed="false">
      <c r="A3034" s="0" t="n">
        <v>3874</v>
      </c>
      <c r="B3034" s="0" t="s">
        <v>3802</v>
      </c>
      <c r="C3034" s="0" t="s">
        <v>755</v>
      </c>
      <c r="D3034" s="0" t="s">
        <v>756</v>
      </c>
      <c r="E3034" s="0" t="n">
        <v>8.49</v>
      </c>
    </row>
    <row r="3035" customFormat="false" ht="15" hidden="false" customHeight="false" outlineLevel="0" collapsed="false">
      <c r="A3035" s="0" t="n">
        <v>3870</v>
      </c>
      <c r="B3035" s="0" t="s">
        <v>3803</v>
      </c>
      <c r="C3035" s="0" t="s">
        <v>755</v>
      </c>
      <c r="D3035" s="0" t="s">
        <v>756</v>
      </c>
      <c r="E3035" s="0" t="n">
        <v>10.54</v>
      </c>
    </row>
    <row r="3036" customFormat="false" ht="15" hidden="false" customHeight="false" outlineLevel="0" collapsed="false">
      <c r="A3036" s="0" t="n">
        <v>38678</v>
      </c>
      <c r="B3036" s="0" t="s">
        <v>3804</v>
      </c>
      <c r="C3036" s="0" t="s">
        <v>755</v>
      </c>
      <c r="D3036" s="0" t="s">
        <v>756</v>
      </c>
      <c r="E3036" s="0" t="n">
        <v>28.68</v>
      </c>
    </row>
    <row r="3037" customFormat="false" ht="15" hidden="false" customHeight="false" outlineLevel="0" collapsed="false">
      <c r="A3037" s="0" t="n">
        <v>3859</v>
      </c>
      <c r="B3037" s="0" t="s">
        <v>3805</v>
      </c>
      <c r="C3037" s="0" t="s">
        <v>755</v>
      </c>
      <c r="D3037" s="0" t="s">
        <v>756</v>
      </c>
      <c r="E3037" s="0" t="n">
        <v>2.12</v>
      </c>
    </row>
    <row r="3038" customFormat="false" ht="15" hidden="false" customHeight="false" outlineLevel="0" collapsed="false">
      <c r="A3038" s="0" t="n">
        <v>3856</v>
      </c>
      <c r="B3038" s="0" t="s">
        <v>3806</v>
      </c>
      <c r="C3038" s="0" t="s">
        <v>755</v>
      </c>
      <c r="D3038" s="0" t="s">
        <v>756</v>
      </c>
      <c r="E3038" s="0" t="n">
        <v>2.7</v>
      </c>
    </row>
    <row r="3039" customFormat="false" ht="15" hidden="false" customHeight="false" outlineLevel="0" collapsed="false">
      <c r="A3039" s="0" t="n">
        <v>3906</v>
      </c>
      <c r="B3039" s="0" t="s">
        <v>3807</v>
      </c>
      <c r="C3039" s="0" t="s">
        <v>755</v>
      </c>
      <c r="D3039" s="0" t="s">
        <v>756</v>
      </c>
      <c r="E3039" s="0" t="n">
        <v>2.54</v>
      </c>
    </row>
    <row r="3040" customFormat="false" ht="15" hidden="false" customHeight="false" outlineLevel="0" collapsed="false">
      <c r="A3040" s="0" t="n">
        <v>3860</v>
      </c>
      <c r="B3040" s="0" t="s">
        <v>3808</v>
      </c>
      <c r="C3040" s="0" t="s">
        <v>755</v>
      </c>
      <c r="D3040" s="0" t="s">
        <v>756</v>
      </c>
      <c r="E3040" s="0" t="n">
        <v>8.34</v>
      </c>
    </row>
    <row r="3041" customFormat="false" ht="15" hidden="false" customHeight="false" outlineLevel="0" collapsed="false">
      <c r="A3041" s="0" t="n">
        <v>3905</v>
      </c>
      <c r="B3041" s="0" t="s">
        <v>3809</v>
      </c>
      <c r="C3041" s="0" t="s">
        <v>755</v>
      </c>
      <c r="D3041" s="0" t="s">
        <v>756</v>
      </c>
      <c r="E3041" s="0" t="n">
        <v>18.45</v>
      </c>
    </row>
    <row r="3042" customFormat="false" ht="15" hidden="false" customHeight="false" outlineLevel="0" collapsed="false">
      <c r="A3042" s="0" t="n">
        <v>3871</v>
      </c>
      <c r="B3042" s="0" t="s">
        <v>3810</v>
      </c>
      <c r="C3042" s="0" t="s">
        <v>755</v>
      </c>
      <c r="D3042" s="0" t="s">
        <v>756</v>
      </c>
      <c r="E3042" s="0" t="n">
        <v>38.31</v>
      </c>
    </row>
    <row r="3043" customFormat="false" ht="15" hidden="false" customHeight="false" outlineLevel="0" collapsed="false">
      <c r="A3043" s="0" t="n">
        <v>37429</v>
      </c>
      <c r="B3043" s="0" t="s">
        <v>3811</v>
      </c>
      <c r="C3043" s="0" t="s">
        <v>755</v>
      </c>
      <c r="D3043" s="0" t="s">
        <v>758</v>
      </c>
      <c r="E3043" s="0" t="n">
        <v>2927.43</v>
      </c>
    </row>
    <row r="3044" customFormat="false" ht="15" hidden="false" customHeight="false" outlineLevel="0" collapsed="false">
      <c r="A3044" s="0" t="n">
        <v>37426</v>
      </c>
      <c r="B3044" s="0" t="s">
        <v>3812</v>
      </c>
      <c r="C3044" s="0" t="s">
        <v>755</v>
      </c>
      <c r="D3044" s="0" t="s">
        <v>758</v>
      </c>
      <c r="E3044" s="0" t="n">
        <v>28.16</v>
      </c>
    </row>
    <row r="3045" customFormat="false" ht="15" hidden="false" customHeight="false" outlineLevel="0" collapsed="false">
      <c r="A3045" s="0" t="n">
        <v>37427</v>
      </c>
      <c r="B3045" s="0" t="s">
        <v>3813</v>
      </c>
      <c r="C3045" s="0" t="s">
        <v>755</v>
      </c>
      <c r="D3045" s="0" t="s">
        <v>758</v>
      </c>
      <c r="E3045" s="0" t="n">
        <v>67.17</v>
      </c>
    </row>
    <row r="3046" customFormat="false" ht="15" hidden="false" customHeight="false" outlineLevel="0" collapsed="false">
      <c r="A3046" s="0" t="n">
        <v>37424</v>
      </c>
      <c r="B3046" s="0" t="s">
        <v>3814</v>
      </c>
      <c r="C3046" s="0" t="s">
        <v>755</v>
      </c>
      <c r="D3046" s="0" t="s">
        <v>758</v>
      </c>
      <c r="E3046" s="0" t="n">
        <v>12.94</v>
      </c>
    </row>
    <row r="3047" customFormat="false" ht="15" hidden="false" customHeight="false" outlineLevel="0" collapsed="false">
      <c r="A3047" s="0" t="n">
        <v>37428</v>
      </c>
      <c r="B3047" s="0" t="s">
        <v>3815</v>
      </c>
      <c r="C3047" s="0" t="s">
        <v>755</v>
      </c>
      <c r="D3047" s="0" t="s">
        <v>758</v>
      </c>
      <c r="E3047" s="0" t="n">
        <v>231.5</v>
      </c>
    </row>
    <row r="3048" customFormat="false" ht="15" hidden="false" customHeight="false" outlineLevel="0" collapsed="false">
      <c r="A3048" s="0" t="n">
        <v>37425</v>
      </c>
      <c r="B3048" s="0" t="s">
        <v>3816</v>
      </c>
      <c r="C3048" s="0" t="s">
        <v>755</v>
      </c>
      <c r="D3048" s="0" t="s">
        <v>758</v>
      </c>
      <c r="E3048" s="0" t="n">
        <v>13.95</v>
      </c>
    </row>
    <row r="3049" customFormat="false" ht="15" hidden="false" customHeight="false" outlineLevel="0" collapsed="false">
      <c r="A3049" s="0" t="n">
        <v>11519</v>
      </c>
      <c r="B3049" s="0" t="s">
        <v>3817</v>
      </c>
      <c r="C3049" s="0" t="s">
        <v>1199</v>
      </c>
      <c r="D3049" s="0" t="s">
        <v>756</v>
      </c>
      <c r="E3049" s="0" t="n">
        <v>59.87</v>
      </c>
    </row>
    <row r="3050" customFormat="false" ht="15" hidden="false" customHeight="false" outlineLevel="0" collapsed="false">
      <c r="A3050" s="0" t="n">
        <v>11520</v>
      </c>
      <c r="B3050" s="0" t="s">
        <v>3818</v>
      </c>
      <c r="C3050" s="0" t="s">
        <v>1199</v>
      </c>
      <c r="D3050" s="0" t="s">
        <v>756</v>
      </c>
      <c r="E3050" s="0" t="n">
        <v>27.68</v>
      </c>
    </row>
    <row r="3051" customFormat="false" ht="15" hidden="false" customHeight="false" outlineLevel="0" collapsed="false">
      <c r="A3051" s="0" t="n">
        <v>11518</v>
      </c>
      <c r="B3051" s="0" t="s">
        <v>3819</v>
      </c>
      <c r="C3051" s="0" t="s">
        <v>1199</v>
      </c>
      <c r="D3051" s="0" t="s">
        <v>756</v>
      </c>
      <c r="E3051" s="0" t="n">
        <v>100.64</v>
      </c>
    </row>
    <row r="3052" customFormat="false" ht="15" hidden="false" customHeight="false" outlineLevel="0" collapsed="false">
      <c r="A3052" s="0" t="n">
        <v>38473</v>
      </c>
      <c r="B3052" s="0" t="s">
        <v>3820</v>
      </c>
      <c r="C3052" s="0" t="s">
        <v>755</v>
      </c>
      <c r="D3052" s="0" t="s">
        <v>756</v>
      </c>
      <c r="E3052" s="0" t="n">
        <v>108.22</v>
      </c>
    </row>
    <row r="3053" customFormat="false" ht="15" hidden="false" customHeight="false" outlineLevel="0" collapsed="false">
      <c r="A3053" s="0" t="n">
        <v>4244</v>
      </c>
      <c r="B3053" s="0" t="s">
        <v>3821</v>
      </c>
      <c r="C3053" s="0" t="s">
        <v>920</v>
      </c>
      <c r="D3053" s="0" t="s">
        <v>756</v>
      </c>
      <c r="E3053" s="0" t="n">
        <v>17.55</v>
      </c>
    </row>
    <row r="3054" customFormat="false" ht="15" hidden="false" customHeight="false" outlineLevel="0" collapsed="false">
      <c r="A3054" s="0" t="n">
        <v>40977</v>
      </c>
      <c r="B3054" s="0" t="s">
        <v>3822</v>
      </c>
      <c r="C3054" s="0" t="s">
        <v>922</v>
      </c>
      <c r="D3054" s="0" t="s">
        <v>756</v>
      </c>
      <c r="E3054" s="0" t="n">
        <v>3097.22</v>
      </c>
    </row>
    <row r="3055" customFormat="false" ht="15" hidden="false" customHeight="false" outlineLevel="0" collapsed="false">
      <c r="A3055" s="0" t="n">
        <v>4115</v>
      </c>
      <c r="B3055" s="0" t="s">
        <v>3823</v>
      </c>
      <c r="C3055" s="0" t="s">
        <v>802</v>
      </c>
      <c r="D3055" s="0" t="s">
        <v>756</v>
      </c>
      <c r="E3055" s="0" t="n">
        <v>25.3</v>
      </c>
    </row>
    <row r="3056" customFormat="false" ht="15" hidden="false" customHeight="false" outlineLevel="0" collapsed="false">
      <c r="A3056" s="0" t="n">
        <v>4119</v>
      </c>
      <c r="B3056" s="0" t="s">
        <v>3824</v>
      </c>
      <c r="C3056" s="0" t="s">
        <v>802</v>
      </c>
      <c r="D3056" s="0" t="s">
        <v>756</v>
      </c>
      <c r="E3056" s="0" t="n">
        <v>51.1</v>
      </c>
    </row>
    <row r="3057" customFormat="false" ht="15" hidden="false" customHeight="false" outlineLevel="0" collapsed="false">
      <c r="A3057" s="0" t="n">
        <v>2794</v>
      </c>
      <c r="B3057" s="0" t="s">
        <v>3825</v>
      </c>
      <c r="C3057" s="0" t="s">
        <v>802</v>
      </c>
      <c r="D3057" s="0" t="s">
        <v>756</v>
      </c>
      <c r="E3057" s="0" t="n">
        <v>135.55</v>
      </c>
    </row>
    <row r="3058" customFormat="false" ht="15" hidden="false" customHeight="false" outlineLevel="0" collapsed="false">
      <c r="A3058" s="0" t="n">
        <v>2788</v>
      </c>
      <c r="B3058" s="0" t="s">
        <v>3826</v>
      </c>
      <c r="C3058" s="0" t="s">
        <v>802</v>
      </c>
      <c r="D3058" s="0" t="s">
        <v>756</v>
      </c>
      <c r="E3058" s="0" t="n">
        <v>197.47</v>
      </c>
    </row>
    <row r="3059" customFormat="false" ht="15" hidden="false" customHeight="false" outlineLevel="0" collapsed="false">
      <c r="A3059" s="0" t="n">
        <v>4006</v>
      </c>
      <c r="B3059" s="0" t="s">
        <v>3827</v>
      </c>
      <c r="C3059" s="0" t="s">
        <v>918</v>
      </c>
      <c r="D3059" s="0" t="s">
        <v>756</v>
      </c>
      <c r="E3059" s="0" t="n">
        <v>1763.28</v>
      </c>
    </row>
    <row r="3060" customFormat="false" ht="15" hidden="false" customHeight="false" outlineLevel="0" collapsed="false">
      <c r="A3060" s="0" t="n">
        <v>36151</v>
      </c>
      <c r="B3060" s="0" t="s">
        <v>3828</v>
      </c>
      <c r="C3060" s="0" t="s">
        <v>755</v>
      </c>
      <c r="D3060" s="0" t="s">
        <v>756</v>
      </c>
      <c r="E3060" s="0" t="n">
        <v>27</v>
      </c>
    </row>
    <row r="3061" customFormat="false" ht="15" hidden="false" customHeight="false" outlineLevel="0" collapsed="false">
      <c r="A3061" s="0" t="n">
        <v>37457</v>
      </c>
      <c r="B3061" s="0" t="s">
        <v>3829</v>
      </c>
      <c r="C3061" s="0" t="s">
        <v>802</v>
      </c>
      <c r="D3061" s="0" t="s">
        <v>756</v>
      </c>
      <c r="E3061" s="0" t="n">
        <v>4.06</v>
      </c>
    </row>
    <row r="3062" customFormat="false" ht="15" hidden="false" customHeight="false" outlineLevel="0" collapsed="false">
      <c r="A3062" s="0" t="n">
        <v>37456</v>
      </c>
      <c r="B3062" s="0" t="s">
        <v>3830</v>
      </c>
      <c r="C3062" s="0" t="s">
        <v>802</v>
      </c>
      <c r="D3062" s="0" t="s">
        <v>756</v>
      </c>
      <c r="E3062" s="0" t="n">
        <v>2.14</v>
      </c>
    </row>
    <row r="3063" customFormat="false" ht="15" hidden="false" customHeight="false" outlineLevel="0" collapsed="false">
      <c r="A3063" s="0" t="n">
        <v>37461</v>
      </c>
      <c r="B3063" s="0" t="s">
        <v>3831</v>
      </c>
      <c r="C3063" s="0" t="s">
        <v>802</v>
      </c>
      <c r="D3063" s="0" t="s">
        <v>756</v>
      </c>
      <c r="E3063" s="0" t="n">
        <v>15.06</v>
      </c>
    </row>
    <row r="3064" customFormat="false" ht="15" hidden="false" customHeight="false" outlineLevel="0" collapsed="false">
      <c r="A3064" s="0" t="n">
        <v>37460</v>
      </c>
      <c r="B3064" s="0" t="s">
        <v>3832</v>
      </c>
      <c r="C3064" s="0" t="s">
        <v>802</v>
      </c>
      <c r="D3064" s="0" t="s">
        <v>756</v>
      </c>
      <c r="E3064" s="0" t="n">
        <v>20.57</v>
      </c>
    </row>
    <row r="3065" customFormat="false" ht="15" hidden="false" customHeight="false" outlineLevel="0" collapsed="false">
      <c r="A3065" s="0" t="n">
        <v>37458</v>
      </c>
      <c r="B3065" s="0" t="s">
        <v>3833</v>
      </c>
      <c r="C3065" s="0" t="s">
        <v>802</v>
      </c>
      <c r="D3065" s="0" t="s">
        <v>763</v>
      </c>
      <c r="E3065" s="0" t="n">
        <v>6.03</v>
      </c>
    </row>
    <row r="3066" customFormat="false" ht="15" hidden="false" customHeight="false" outlineLevel="0" collapsed="false">
      <c r="A3066" s="0" t="n">
        <v>37454</v>
      </c>
      <c r="B3066" s="0" t="s">
        <v>3834</v>
      </c>
      <c r="C3066" s="0" t="s">
        <v>802</v>
      </c>
      <c r="D3066" s="0" t="s">
        <v>756</v>
      </c>
      <c r="E3066" s="0" t="n">
        <v>1.58</v>
      </c>
    </row>
    <row r="3067" customFormat="false" ht="15" hidden="false" customHeight="false" outlineLevel="0" collapsed="false">
      <c r="A3067" s="0" t="n">
        <v>37455</v>
      </c>
      <c r="B3067" s="0" t="s">
        <v>3835</v>
      </c>
      <c r="C3067" s="0" t="s">
        <v>802</v>
      </c>
      <c r="D3067" s="0" t="s">
        <v>756</v>
      </c>
      <c r="E3067" s="0" t="n">
        <v>2.66</v>
      </c>
    </row>
    <row r="3068" customFormat="false" ht="15" hidden="false" customHeight="false" outlineLevel="0" collapsed="false">
      <c r="A3068" s="0" t="n">
        <v>37459</v>
      </c>
      <c r="B3068" s="0" t="s">
        <v>3836</v>
      </c>
      <c r="C3068" s="0" t="s">
        <v>802</v>
      </c>
      <c r="D3068" s="0" t="s">
        <v>756</v>
      </c>
      <c r="E3068" s="0" t="n">
        <v>8.47</v>
      </c>
    </row>
    <row r="3069" customFormat="false" ht="15" hidden="false" customHeight="false" outlineLevel="0" collapsed="false">
      <c r="A3069" s="0" t="n">
        <v>21029</v>
      </c>
      <c r="B3069" s="0" t="s">
        <v>3837</v>
      </c>
      <c r="C3069" s="0" t="s">
        <v>755</v>
      </c>
      <c r="D3069" s="0" t="s">
        <v>763</v>
      </c>
      <c r="E3069" s="0" t="n">
        <v>318.48</v>
      </c>
    </row>
    <row r="3070" customFormat="false" ht="15" hidden="false" customHeight="false" outlineLevel="0" collapsed="false">
      <c r="A3070" s="0" t="n">
        <v>21030</v>
      </c>
      <c r="B3070" s="0" t="s">
        <v>3838</v>
      </c>
      <c r="C3070" s="0" t="s">
        <v>755</v>
      </c>
      <c r="D3070" s="0" t="s">
        <v>756</v>
      </c>
      <c r="E3070" s="0" t="n">
        <v>392.58</v>
      </c>
    </row>
    <row r="3071" customFormat="false" ht="15" hidden="false" customHeight="false" outlineLevel="0" collapsed="false">
      <c r="A3071" s="0" t="n">
        <v>21031</v>
      </c>
      <c r="B3071" s="0" t="s">
        <v>3839</v>
      </c>
      <c r="C3071" s="0" t="s">
        <v>755</v>
      </c>
      <c r="D3071" s="0" t="s">
        <v>756</v>
      </c>
      <c r="E3071" s="0" t="n">
        <v>488.75</v>
      </c>
    </row>
    <row r="3072" customFormat="false" ht="15" hidden="false" customHeight="false" outlineLevel="0" collapsed="false">
      <c r="A3072" s="0" t="n">
        <v>21032</v>
      </c>
      <c r="B3072" s="0" t="s">
        <v>3840</v>
      </c>
      <c r="C3072" s="0" t="s">
        <v>755</v>
      </c>
      <c r="D3072" s="0" t="s">
        <v>756</v>
      </c>
      <c r="E3072" s="0" t="n">
        <v>521.86</v>
      </c>
    </row>
    <row r="3073" customFormat="false" ht="15" hidden="false" customHeight="false" outlineLevel="0" collapsed="false">
      <c r="A3073" s="0" t="n">
        <v>37527</v>
      </c>
      <c r="B3073" s="0" t="s">
        <v>3841</v>
      </c>
      <c r="C3073" s="0" t="s">
        <v>755</v>
      </c>
      <c r="D3073" s="0" t="s">
        <v>756</v>
      </c>
      <c r="E3073" s="0" t="n">
        <v>471.41</v>
      </c>
    </row>
    <row r="3074" customFormat="false" ht="15" hidden="false" customHeight="false" outlineLevel="0" collapsed="false">
      <c r="A3074" s="0" t="n">
        <v>37528</v>
      </c>
      <c r="B3074" s="0" t="s">
        <v>3842</v>
      </c>
      <c r="C3074" s="0" t="s">
        <v>755</v>
      </c>
      <c r="D3074" s="0" t="s">
        <v>756</v>
      </c>
      <c r="E3074" s="0" t="n">
        <v>562.06</v>
      </c>
    </row>
    <row r="3075" customFormat="false" ht="15" hidden="false" customHeight="false" outlineLevel="0" collapsed="false">
      <c r="A3075" s="0" t="n">
        <v>37529</v>
      </c>
      <c r="B3075" s="0" t="s">
        <v>3843</v>
      </c>
      <c r="C3075" s="0" t="s">
        <v>755</v>
      </c>
      <c r="D3075" s="0" t="s">
        <v>756</v>
      </c>
      <c r="E3075" s="0" t="n">
        <v>567.58</v>
      </c>
    </row>
    <row r="3076" customFormat="false" ht="15" hidden="false" customHeight="false" outlineLevel="0" collapsed="false">
      <c r="A3076" s="0" t="n">
        <v>37530</v>
      </c>
      <c r="B3076" s="0" t="s">
        <v>3844</v>
      </c>
      <c r="C3076" s="0" t="s">
        <v>755</v>
      </c>
      <c r="D3076" s="0" t="s">
        <v>756</v>
      </c>
      <c r="E3076" s="0" t="n">
        <v>741.01</v>
      </c>
    </row>
    <row r="3077" customFormat="false" ht="15" hidden="false" customHeight="false" outlineLevel="0" collapsed="false">
      <c r="A3077" s="0" t="n">
        <v>21034</v>
      </c>
      <c r="B3077" s="0" t="s">
        <v>3845</v>
      </c>
      <c r="C3077" s="0" t="s">
        <v>755</v>
      </c>
      <c r="D3077" s="0" t="s">
        <v>756</v>
      </c>
      <c r="E3077" s="0" t="n">
        <v>632.23</v>
      </c>
    </row>
    <row r="3078" customFormat="false" ht="15" hidden="false" customHeight="false" outlineLevel="0" collapsed="false">
      <c r="A3078" s="0" t="n">
        <v>37531</v>
      </c>
      <c r="B3078" s="0" t="s">
        <v>3846</v>
      </c>
      <c r="C3078" s="0" t="s">
        <v>755</v>
      </c>
      <c r="D3078" s="0" t="s">
        <v>756</v>
      </c>
      <c r="E3078" s="0" t="n">
        <v>796.2</v>
      </c>
    </row>
    <row r="3079" customFormat="false" ht="15" hidden="false" customHeight="false" outlineLevel="0" collapsed="false">
      <c r="A3079" s="0" t="n">
        <v>21036</v>
      </c>
      <c r="B3079" s="0" t="s">
        <v>3847</v>
      </c>
      <c r="C3079" s="0" t="s">
        <v>755</v>
      </c>
      <c r="D3079" s="0" t="s">
        <v>756</v>
      </c>
      <c r="E3079" s="0" t="n">
        <v>968.05</v>
      </c>
    </row>
    <row r="3080" customFormat="false" ht="15" hidden="false" customHeight="false" outlineLevel="0" collapsed="false">
      <c r="A3080" s="0" t="n">
        <v>21037</v>
      </c>
      <c r="B3080" s="0" t="s">
        <v>3848</v>
      </c>
      <c r="C3080" s="0" t="s">
        <v>755</v>
      </c>
      <c r="D3080" s="0" t="s">
        <v>756</v>
      </c>
      <c r="E3080" s="0" t="n">
        <v>1103.64</v>
      </c>
    </row>
    <row r="3081" customFormat="false" ht="15" hidden="false" customHeight="false" outlineLevel="0" collapsed="false">
      <c r="A3081" s="0" t="n">
        <v>20185</v>
      </c>
      <c r="B3081" s="0" t="s">
        <v>3849</v>
      </c>
      <c r="C3081" s="0" t="s">
        <v>802</v>
      </c>
      <c r="D3081" s="0" t="s">
        <v>756</v>
      </c>
      <c r="E3081" s="0" t="n">
        <v>24.49</v>
      </c>
    </row>
    <row r="3082" customFormat="false" ht="15" hidden="false" customHeight="false" outlineLevel="0" collapsed="false">
      <c r="A3082" s="0" t="n">
        <v>20260</v>
      </c>
      <c r="B3082" s="0" t="s">
        <v>3850</v>
      </c>
      <c r="C3082" s="0" t="s">
        <v>755</v>
      </c>
      <c r="D3082" s="0" t="s">
        <v>756</v>
      </c>
      <c r="E3082" s="0" t="n">
        <v>19.69</v>
      </c>
    </row>
    <row r="3083" customFormat="false" ht="15" hidden="false" customHeight="false" outlineLevel="0" collapsed="false">
      <c r="A3083" s="0" t="n">
        <v>37523</v>
      </c>
      <c r="B3083" s="0" t="s">
        <v>3851</v>
      </c>
      <c r="C3083" s="0" t="s">
        <v>755</v>
      </c>
      <c r="D3083" s="0" t="s">
        <v>758</v>
      </c>
      <c r="E3083" s="0" t="n">
        <v>512653.3</v>
      </c>
    </row>
    <row r="3084" customFormat="false" ht="15" hidden="false" customHeight="false" outlineLevel="0" collapsed="false">
      <c r="A3084" s="0" t="n">
        <v>37515</v>
      </c>
      <c r="B3084" s="0" t="s">
        <v>3852</v>
      </c>
      <c r="C3084" s="0" t="s">
        <v>755</v>
      </c>
      <c r="D3084" s="0" t="s">
        <v>758</v>
      </c>
      <c r="E3084" s="0" t="n">
        <v>455775</v>
      </c>
    </row>
    <row r="3085" customFormat="false" ht="15" hidden="false" customHeight="false" outlineLevel="0" collapsed="false">
      <c r="A3085" s="0" t="n">
        <v>12899</v>
      </c>
      <c r="B3085" s="0" t="s">
        <v>3853</v>
      </c>
      <c r="C3085" s="0" t="s">
        <v>755</v>
      </c>
      <c r="D3085" s="0" t="s">
        <v>758</v>
      </c>
      <c r="E3085" s="0" t="n">
        <v>107.13</v>
      </c>
    </row>
    <row r="3086" customFormat="false" ht="15" hidden="false" customHeight="false" outlineLevel="0" collapsed="false">
      <c r="A3086" s="0" t="n">
        <v>12898</v>
      </c>
      <c r="B3086" s="0" t="s">
        <v>3854</v>
      </c>
      <c r="C3086" s="0" t="s">
        <v>755</v>
      </c>
      <c r="D3086" s="0" t="s">
        <v>758</v>
      </c>
      <c r="E3086" s="0" t="n">
        <v>169.94</v>
      </c>
    </row>
    <row r="3087" customFormat="false" ht="15" hidden="false" customHeight="false" outlineLevel="0" collapsed="false">
      <c r="A3087" s="0" t="n">
        <v>42528</v>
      </c>
      <c r="B3087" s="0" t="s">
        <v>3855</v>
      </c>
      <c r="C3087" s="0" t="s">
        <v>1185</v>
      </c>
      <c r="D3087" s="0" t="s">
        <v>758</v>
      </c>
      <c r="E3087" s="0" t="n">
        <v>9.6</v>
      </c>
    </row>
    <row r="3088" customFormat="false" ht="15" hidden="false" customHeight="false" outlineLevel="0" collapsed="false">
      <c r="A3088" s="0" t="n">
        <v>39696</v>
      </c>
      <c r="B3088" s="0" t="s">
        <v>3856</v>
      </c>
      <c r="C3088" s="0" t="s">
        <v>1185</v>
      </c>
      <c r="D3088" s="0" t="s">
        <v>758</v>
      </c>
      <c r="E3088" s="0" t="n">
        <v>6.75</v>
      </c>
    </row>
    <row r="3089" customFormat="false" ht="15" hidden="false" customHeight="false" outlineLevel="0" collapsed="false">
      <c r="A3089" s="0" t="n">
        <v>39700</v>
      </c>
      <c r="B3089" s="0" t="s">
        <v>3857</v>
      </c>
      <c r="C3089" s="0" t="s">
        <v>1185</v>
      </c>
      <c r="D3089" s="0" t="s">
        <v>756</v>
      </c>
      <c r="E3089" s="0" t="n">
        <v>25.77</v>
      </c>
    </row>
    <row r="3090" customFormat="false" ht="15" hidden="false" customHeight="false" outlineLevel="0" collapsed="false">
      <c r="A3090" s="0" t="n">
        <v>11621</v>
      </c>
      <c r="B3090" s="0" t="s">
        <v>3858</v>
      </c>
      <c r="C3090" s="0" t="s">
        <v>1185</v>
      </c>
      <c r="D3090" s="0" t="s">
        <v>756</v>
      </c>
      <c r="E3090" s="0" t="n">
        <v>51.29</v>
      </c>
    </row>
    <row r="3091" customFormat="false" ht="15" hidden="false" customHeight="false" outlineLevel="0" collapsed="false">
      <c r="A3091" s="0" t="n">
        <v>4014</v>
      </c>
      <c r="B3091" s="0" t="s">
        <v>3859</v>
      </c>
      <c r="C3091" s="0" t="s">
        <v>1185</v>
      </c>
      <c r="D3091" s="0" t="s">
        <v>756</v>
      </c>
      <c r="E3091" s="0" t="n">
        <v>53.06</v>
      </c>
    </row>
    <row r="3092" customFormat="false" ht="15" hidden="false" customHeight="false" outlineLevel="0" collapsed="false">
      <c r="A3092" s="0" t="n">
        <v>4015</v>
      </c>
      <c r="B3092" s="0" t="s">
        <v>3860</v>
      </c>
      <c r="C3092" s="0" t="s">
        <v>1185</v>
      </c>
      <c r="D3092" s="0" t="s">
        <v>756</v>
      </c>
      <c r="E3092" s="0" t="n">
        <v>65.16</v>
      </c>
    </row>
    <row r="3093" customFormat="false" ht="15" hidden="false" customHeight="false" outlineLevel="0" collapsed="false">
      <c r="A3093" s="0" t="n">
        <v>4017</v>
      </c>
      <c r="B3093" s="0" t="s">
        <v>3861</v>
      </c>
      <c r="C3093" s="0" t="s">
        <v>1185</v>
      </c>
      <c r="D3093" s="0" t="s">
        <v>756</v>
      </c>
      <c r="E3093" s="0" t="n">
        <v>94.82</v>
      </c>
    </row>
    <row r="3094" customFormat="false" ht="15" hidden="false" customHeight="false" outlineLevel="0" collapsed="false">
      <c r="A3094" s="0" t="n">
        <v>4016</v>
      </c>
      <c r="B3094" s="0" t="s">
        <v>3862</v>
      </c>
      <c r="C3094" s="0" t="s">
        <v>1185</v>
      </c>
      <c r="D3094" s="0" t="s">
        <v>763</v>
      </c>
      <c r="E3094" s="0" t="n">
        <v>37.45</v>
      </c>
    </row>
    <row r="3095" customFormat="false" ht="15" hidden="false" customHeight="false" outlineLevel="0" collapsed="false">
      <c r="A3095" s="0" t="n">
        <v>39699</v>
      </c>
      <c r="B3095" s="0" t="s">
        <v>3863</v>
      </c>
      <c r="C3095" s="0" t="s">
        <v>1185</v>
      </c>
      <c r="D3095" s="0" t="s">
        <v>756</v>
      </c>
      <c r="E3095" s="0" t="n">
        <v>17.36</v>
      </c>
    </row>
    <row r="3096" customFormat="false" ht="15" hidden="false" customHeight="false" outlineLevel="0" collapsed="false">
      <c r="A3096" s="0" t="n">
        <v>38544</v>
      </c>
      <c r="B3096" s="0" t="s">
        <v>3864</v>
      </c>
      <c r="C3096" s="0" t="s">
        <v>1185</v>
      </c>
      <c r="D3096" s="0" t="s">
        <v>756</v>
      </c>
      <c r="E3096" s="0" t="n">
        <v>9.61</v>
      </c>
    </row>
    <row r="3097" customFormat="false" ht="15" hidden="false" customHeight="false" outlineLevel="0" collapsed="false">
      <c r="A3097" s="0" t="n">
        <v>38545</v>
      </c>
      <c r="B3097" s="0" t="s">
        <v>3865</v>
      </c>
      <c r="C3097" s="0" t="s">
        <v>1185</v>
      </c>
      <c r="D3097" s="0" t="s">
        <v>756</v>
      </c>
      <c r="E3097" s="0" t="n">
        <v>6.17</v>
      </c>
    </row>
    <row r="3098" customFormat="false" ht="15" hidden="false" customHeight="false" outlineLevel="0" collapsed="false">
      <c r="A3098" s="0" t="n">
        <v>42527</v>
      </c>
      <c r="B3098" s="0" t="s">
        <v>3866</v>
      </c>
      <c r="C3098" s="0" t="s">
        <v>1185</v>
      </c>
      <c r="D3098" s="0" t="s">
        <v>758</v>
      </c>
      <c r="E3098" s="0" t="n">
        <v>25.36</v>
      </c>
    </row>
    <row r="3099" customFormat="false" ht="15" hidden="false" customHeight="false" outlineLevel="0" collapsed="false">
      <c r="A3099" s="0" t="n">
        <v>39323</v>
      </c>
      <c r="B3099" s="0" t="s">
        <v>3867</v>
      </c>
      <c r="C3099" s="0" t="s">
        <v>1185</v>
      </c>
      <c r="D3099" s="0" t="s">
        <v>756</v>
      </c>
      <c r="E3099" s="0" t="n">
        <v>23.56</v>
      </c>
    </row>
    <row r="3100" customFormat="false" ht="15" hidden="false" customHeight="false" outlineLevel="0" collapsed="false">
      <c r="A3100" s="0" t="n">
        <v>626</v>
      </c>
      <c r="B3100" s="0" t="s">
        <v>3868</v>
      </c>
      <c r="C3100" s="0" t="s">
        <v>806</v>
      </c>
      <c r="D3100" s="0" t="s">
        <v>763</v>
      </c>
      <c r="E3100" s="0" t="n">
        <v>16.67</v>
      </c>
    </row>
    <row r="3101" customFormat="false" ht="15" hidden="false" customHeight="false" outlineLevel="0" collapsed="false">
      <c r="A3101" s="0" t="n">
        <v>44504</v>
      </c>
      <c r="B3101" s="0" t="s">
        <v>3869</v>
      </c>
      <c r="C3101" s="0" t="s">
        <v>1185</v>
      </c>
      <c r="D3101" s="0" t="s">
        <v>758</v>
      </c>
      <c r="E3101" s="0" t="n">
        <v>14.77</v>
      </c>
    </row>
    <row r="3102" customFormat="false" ht="15" hidden="false" customHeight="false" outlineLevel="0" collapsed="false">
      <c r="A3102" s="0" t="n">
        <v>44505</v>
      </c>
      <c r="B3102" s="0" t="s">
        <v>3870</v>
      </c>
      <c r="C3102" s="0" t="s">
        <v>1185</v>
      </c>
      <c r="D3102" s="0" t="s">
        <v>758</v>
      </c>
      <c r="E3102" s="0" t="n">
        <v>22.29</v>
      </c>
    </row>
    <row r="3103" customFormat="false" ht="15" hidden="false" customHeight="false" outlineLevel="0" collapsed="false">
      <c r="A3103" s="0" t="n">
        <v>44506</v>
      </c>
      <c r="B3103" s="0" t="s">
        <v>3871</v>
      </c>
      <c r="C3103" s="0" t="s">
        <v>1185</v>
      </c>
      <c r="D3103" s="0" t="s">
        <v>758</v>
      </c>
      <c r="E3103" s="0" t="n">
        <v>23.66</v>
      </c>
    </row>
    <row r="3104" customFormat="false" ht="15" hidden="false" customHeight="false" outlineLevel="0" collapsed="false">
      <c r="A3104" s="0" t="n">
        <v>44507</v>
      </c>
      <c r="B3104" s="0" t="s">
        <v>3872</v>
      </c>
      <c r="C3104" s="0" t="s">
        <v>1185</v>
      </c>
      <c r="D3104" s="0" t="s">
        <v>758</v>
      </c>
      <c r="E3104" s="0" t="n">
        <v>29.58</v>
      </c>
    </row>
    <row r="3105" customFormat="false" ht="15" hidden="false" customHeight="false" outlineLevel="0" collapsed="false">
      <c r="A3105" s="0" t="n">
        <v>44508</v>
      </c>
      <c r="B3105" s="0" t="s">
        <v>3873</v>
      </c>
      <c r="C3105" s="0" t="s">
        <v>1185</v>
      </c>
      <c r="D3105" s="0" t="s">
        <v>758</v>
      </c>
      <c r="E3105" s="0" t="n">
        <v>44.36</v>
      </c>
    </row>
    <row r="3106" customFormat="false" ht="15" hidden="false" customHeight="false" outlineLevel="0" collapsed="false">
      <c r="A3106" s="0" t="n">
        <v>44509</v>
      </c>
      <c r="B3106" s="0" t="s">
        <v>3874</v>
      </c>
      <c r="C3106" s="0" t="s">
        <v>1185</v>
      </c>
      <c r="D3106" s="0" t="s">
        <v>758</v>
      </c>
      <c r="E3106" s="0" t="n">
        <v>59.42</v>
      </c>
    </row>
    <row r="3107" customFormat="false" ht="15" hidden="false" customHeight="false" outlineLevel="0" collapsed="false">
      <c r="A3107" s="0" t="n">
        <v>44510</v>
      </c>
      <c r="B3107" s="0" t="s">
        <v>3875</v>
      </c>
      <c r="C3107" s="0" t="s">
        <v>1185</v>
      </c>
      <c r="D3107" s="0" t="s">
        <v>758</v>
      </c>
      <c r="E3107" s="0" t="n">
        <v>73.79</v>
      </c>
    </row>
    <row r="3108" customFormat="false" ht="15" hidden="false" customHeight="false" outlineLevel="0" collapsed="false">
      <c r="A3108" s="0" t="n">
        <v>44512</v>
      </c>
      <c r="B3108" s="0" t="s">
        <v>3876</v>
      </c>
      <c r="C3108" s="0" t="s">
        <v>1185</v>
      </c>
      <c r="D3108" s="0" t="s">
        <v>758</v>
      </c>
      <c r="E3108" s="0" t="n">
        <v>16.47</v>
      </c>
    </row>
    <row r="3109" customFormat="false" ht="15" hidden="false" customHeight="false" outlineLevel="0" collapsed="false">
      <c r="A3109" s="0" t="n">
        <v>44513</v>
      </c>
      <c r="B3109" s="0" t="s">
        <v>3877</v>
      </c>
      <c r="C3109" s="0" t="s">
        <v>1185</v>
      </c>
      <c r="D3109" s="0" t="s">
        <v>758</v>
      </c>
      <c r="E3109" s="0" t="n">
        <v>23.25</v>
      </c>
    </row>
    <row r="3110" customFormat="false" ht="15" hidden="false" customHeight="false" outlineLevel="0" collapsed="false">
      <c r="A3110" s="0" t="n">
        <v>44514</v>
      </c>
      <c r="B3110" s="0" t="s">
        <v>3878</v>
      </c>
      <c r="C3110" s="0" t="s">
        <v>1185</v>
      </c>
      <c r="D3110" s="0" t="s">
        <v>758</v>
      </c>
      <c r="E3110" s="0" t="n">
        <v>26.35</v>
      </c>
    </row>
    <row r="3111" customFormat="false" ht="15" hidden="false" customHeight="false" outlineLevel="0" collapsed="false">
      <c r="A3111" s="0" t="n">
        <v>44515</v>
      </c>
      <c r="B3111" s="0" t="s">
        <v>3879</v>
      </c>
      <c r="C3111" s="0" t="s">
        <v>1185</v>
      </c>
      <c r="D3111" s="0" t="s">
        <v>758</v>
      </c>
      <c r="E3111" s="0" t="n">
        <v>32.36</v>
      </c>
    </row>
    <row r="3112" customFormat="false" ht="15" hidden="false" customHeight="false" outlineLevel="0" collapsed="false">
      <c r="A3112" s="0" t="n">
        <v>44511</v>
      </c>
      <c r="B3112" s="0" t="s">
        <v>3880</v>
      </c>
      <c r="C3112" s="0" t="s">
        <v>1185</v>
      </c>
      <c r="D3112" s="0" t="s">
        <v>758</v>
      </c>
      <c r="E3112" s="0" t="n">
        <v>47.9</v>
      </c>
    </row>
    <row r="3113" customFormat="false" ht="15" hidden="false" customHeight="false" outlineLevel="0" collapsed="false">
      <c r="A3113" s="0" t="n">
        <v>44516</v>
      </c>
      <c r="B3113" s="0" t="s">
        <v>3881</v>
      </c>
      <c r="C3113" s="0" t="s">
        <v>1185</v>
      </c>
      <c r="D3113" s="0" t="s">
        <v>758</v>
      </c>
      <c r="E3113" s="0" t="n">
        <v>64.73</v>
      </c>
    </row>
    <row r="3114" customFormat="false" ht="15" hidden="false" customHeight="false" outlineLevel="0" collapsed="false">
      <c r="A3114" s="0" t="n">
        <v>44517</v>
      </c>
      <c r="B3114" s="0" t="s">
        <v>3882</v>
      </c>
      <c r="C3114" s="0" t="s">
        <v>1185</v>
      </c>
      <c r="D3114" s="0" t="s">
        <v>758</v>
      </c>
      <c r="E3114" s="0" t="n">
        <v>80.74</v>
      </c>
    </row>
    <row r="3115" customFormat="false" ht="15" hidden="false" customHeight="false" outlineLevel="0" collapsed="false">
      <c r="A3115" s="0" t="n">
        <v>11479</v>
      </c>
      <c r="B3115" s="0" t="s">
        <v>3883</v>
      </c>
      <c r="C3115" s="0" t="s">
        <v>755</v>
      </c>
      <c r="D3115" s="0" t="s">
        <v>756</v>
      </c>
      <c r="E3115" s="0" t="n">
        <v>42.04</v>
      </c>
    </row>
    <row r="3116" customFormat="false" ht="15" hidden="false" customHeight="false" outlineLevel="0" collapsed="false">
      <c r="A3116" s="0" t="n">
        <v>11481</v>
      </c>
      <c r="B3116" s="0" t="s">
        <v>3884</v>
      </c>
      <c r="C3116" s="0" t="s">
        <v>755</v>
      </c>
      <c r="D3116" s="0" t="s">
        <v>756</v>
      </c>
      <c r="E3116" s="0" t="n">
        <v>38.03</v>
      </c>
    </row>
    <row r="3117" customFormat="false" ht="15" hidden="false" customHeight="false" outlineLevel="0" collapsed="false">
      <c r="A3117" s="0" t="n">
        <v>43609</v>
      </c>
      <c r="B3117" s="0" t="s">
        <v>3885</v>
      </c>
      <c r="C3117" s="0" t="s">
        <v>755</v>
      </c>
      <c r="D3117" s="0" t="s">
        <v>756</v>
      </c>
      <c r="E3117" s="0" t="n">
        <v>38.03</v>
      </c>
    </row>
    <row r="3118" customFormat="false" ht="15" hidden="false" customHeight="false" outlineLevel="0" collapsed="false">
      <c r="A3118" s="0" t="n">
        <v>11478</v>
      </c>
      <c r="B3118" s="0" t="s">
        <v>3886</v>
      </c>
      <c r="C3118" s="0" t="s">
        <v>755</v>
      </c>
      <c r="D3118" s="0" t="s">
        <v>756</v>
      </c>
      <c r="E3118" s="0" t="n">
        <v>72.13</v>
      </c>
    </row>
    <row r="3119" customFormat="false" ht="15" hidden="false" customHeight="false" outlineLevel="0" collapsed="false">
      <c r="A3119" s="0" t="n">
        <v>43608</v>
      </c>
      <c r="B3119" s="0" t="s">
        <v>3887</v>
      </c>
      <c r="C3119" s="0" t="s">
        <v>755</v>
      </c>
      <c r="D3119" s="0" t="s">
        <v>756</v>
      </c>
      <c r="E3119" s="0" t="n">
        <v>55.04</v>
      </c>
    </row>
    <row r="3120" customFormat="false" ht="15" hidden="false" customHeight="false" outlineLevel="0" collapsed="false">
      <c r="A3120" s="0" t="n">
        <v>11476</v>
      </c>
      <c r="B3120" s="0" t="s">
        <v>3888</v>
      </c>
      <c r="C3120" s="0" t="s">
        <v>755</v>
      </c>
      <c r="D3120" s="0" t="s">
        <v>756</v>
      </c>
      <c r="E3120" s="0" t="n">
        <v>55.04</v>
      </c>
    </row>
    <row r="3121" customFormat="false" ht="15" hidden="false" customHeight="false" outlineLevel="0" collapsed="false">
      <c r="A3121" s="0" t="n">
        <v>40637</v>
      </c>
      <c r="B3121" s="0" t="s">
        <v>3889</v>
      </c>
      <c r="C3121" s="0" t="s">
        <v>755</v>
      </c>
      <c r="D3121" s="0" t="s">
        <v>758</v>
      </c>
      <c r="E3121" s="0" t="n">
        <v>840929.8</v>
      </c>
    </row>
    <row r="3122" customFormat="false" ht="15" hidden="false" customHeight="false" outlineLevel="0" collapsed="false">
      <c r="A3122" s="0" t="n">
        <v>13836</v>
      </c>
      <c r="B3122" s="0" t="s">
        <v>3890</v>
      </c>
      <c r="C3122" s="0" t="s">
        <v>755</v>
      </c>
      <c r="D3122" s="0" t="s">
        <v>758</v>
      </c>
      <c r="E3122" s="0" t="n">
        <v>70491.09</v>
      </c>
    </row>
    <row r="3123" customFormat="false" ht="15" hidden="false" customHeight="false" outlineLevel="0" collapsed="false">
      <c r="A3123" s="0" t="n">
        <v>14534</v>
      </c>
      <c r="B3123" s="0" t="s">
        <v>3891</v>
      </c>
      <c r="C3123" s="0" t="s">
        <v>755</v>
      </c>
      <c r="D3123" s="0" t="s">
        <v>758</v>
      </c>
      <c r="E3123" s="0" t="n">
        <v>29509.43</v>
      </c>
    </row>
    <row r="3124" customFormat="false" ht="15" hidden="false" customHeight="false" outlineLevel="0" collapsed="false">
      <c r="A3124" s="0" t="n">
        <v>14619</v>
      </c>
      <c r="B3124" s="0" t="s">
        <v>3892</v>
      </c>
      <c r="C3124" s="0" t="s">
        <v>755</v>
      </c>
      <c r="D3124" s="0" t="s">
        <v>756</v>
      </c>
      <c r="E3124" s="0" t="n">
        <v>15109.51</v>
      </c>
    </row>
    <row r="3125" customFormat="false" ht="15" hidden="false" customHeight="false" outlineLevel="0" collapsed="false">
      <c r="A3125" s="0" t="n">
        <v>14535</v>
      </c>
      <c r="B3125" s="0" t="s">
        <v>3893</v>
      </c>
      <c r="C3125" s="0" t="s">
        <v>755</v>
      </c>
      <c r="D3125" s="0" t="s">
        <v>758</v>
      </c>
      <c r="E3125" s="0" t="n">
        <v>292883.95</v>
      </c>
    </row>
    <row r="3126" customFormat="false" ht="15" hidden="false" customHeight="false" outlineLevel="0" collapsed="false">
      <c r="A3126" s="0" t="n">
        <v>39813</v>
      </c>
      <c r="B3126" s="0" t="s">
        <v>3894</v>
      </c>
      <c r="C3126" s="0" t="s">
        <v>755</v>
      </c>
      <c r="D3126" s="0" t="s">
        <v>758</v>
      </c>
      <c r="E3126" s="0" t="n">
        <v>28911.98</v>
      </c>
    </row>
    <row r="3127" customFormat="false" ht="15" hidden="false" customHeight="false" outlineLevel="0" collapsed="false">
      <c r="A3127" s="0" t="n">
        <v>40403</v>
      </c>
      <c r="B3127" s="0" t="s">
        <v>3895</v>
      </c>
      <c r="C3127" s="0" t="s">
        <v>755</v>
      </c>
      <c r="D3127" s="0" t="s">
        <v>756</v>
      </c>
      <c r="E3127" s="0" t="n">
        <v>504.72</v>
      </c>
    </row>
    <row r="3128" customFormat="false" ht="15" hidden="false" customHeight="false" outlineLevel="0" collapsed="false">
      <c r="A3128" s="0" t="n">
        <v>12868</v>
      </c>
      <c r="B3128" s="0" t="s">
        <v>3896</v>
      </c>
      <c r="C3128" s="0" t="s">
        <v>920</v>
      </c>
      <c r="D3128" s="0" t="s">
        <v>756</v>
      </c>
      <c r="E3128" s="0" t="n">
        <v>16.43</v>
      </c>
    </row>
    <row r="3129" customFormat="false" ht="15" hidden="false" customHeight="false" outlineLevel="0" collapsed="false">
      <c r="A3129" s="0" t="n">
        <v>40916</v>
      </c>
      <c r="B3129" s="0" t="s">
        <v>3897</v>
      </c>
      <c r="C3129" s="0" t="s">
        <v>922</v>
      </c>
      <c r="D3129" s="0" t="s">
        <v>756</v>
      </c>
      <c r="E3129" s="0" t="n">
        <v>2899.81</v>
      </c>
    </row>
    <row r="3130" customFormat="false" ht="15" hidden="false" customHeight="false" outlineLevel="0" collapsed="false">
      <c r="A3130" s="0" t="n">
        <v>4755</v>
      </c>
      <c r="B3130" s="0" t="s">
        <v>3898</v>
      </c>
      <c r="C3130" s="0" t="s">
        <v>920</v>
      </c>
      <c r="D3130" s="0" t="s">
        <v>756</v>
      </c>
      <c r="E3130" s="0" t="n">
        <v>17.73</v>
      </c>
    </row>
    <row r="3131" customFormat="false" ht="15" hidden="false" customHeight="false" outlineLevel="0" collapsed="false">
      <c r="A3131" s="0" t="n">
        <v>41067</v>
      </c>
      <c r="B3131" s="0" t="s">
        <v>3899</v>
      </c>
      <c r="C3131" s="0" t="s">
        <v>922</v>
      </c>
      <c r="D3131" s="0" t="s">
        <v>756</v>
      </c>
      <c r="E3131" s="0" t="n">
        <v>3128.89</v>
      </c>
    </row>
    <row r="3132" customFormat="false" ht="15" hidden="false" customHeight="false" outlineLevel="0" collapsed="false">
      <c r="A3132" s="0" t="n">
        <v>38463</v>
      </c>
      <c r="B3132" s="0" t="s">
        <v>3900</v>
      </c>
      <c r="C3132" s="0" t="s">
        <v>755</v>
      </c>
      <c r="D3132" s="0" t="s">
        <v>756</v>
      </c>
      <c r="E3132" s="0" t="n">
        <v>26.29</v>
      </c>
    </row>
    <row r="3133" customFormat="false" ht="15" hidden="false" customHeight="false" outlineLevel="0" collapsed="false">
      <c r="A3133" s="0" t="n">
        <v>40703</v>
      </c>
      <c r="B3133" s="0" t="s">
        <v>3901</v>
      </c>
      <c r="C3133" s="0" t="s">
        <v>755</v>
      </c>
      <c r="D3133" s="0" t="s">
        <v>758</v>
      </c>
      <c r="E3133" s="0" t="n">
        <v>8300</v>
      </c>
    </row>
    <row r="3134" customFormat="false" ht="15" hidden="false" customHeight="false" outlineLevel="0" collapsed="false">
      <c r="A3134" s="0" t="n">
        <v>14531</v>
      </c>
      <c r="B3134" s="0" t="s">
        <v>3902</v>
      </c>
      <c r="C3134" s="0" t="s">
        <v>755</v>
      </c>
      <c r="D3134" s="0" t="s">
        <v>758</v>
      </c>
      <c r="E3134" s="0" t="n">
        <v>15474.32</v>
      </c>
    </row>
    <row r="3135" customFormat="false" ht="15" hidden="false" customHeight="false" outlineLevel="0" collapsed="false">
      <c r="A3135" s="0" t="n">
        <v>36533</v>
      </c>
      <c r="B3135" s="0" t="s">
        <v>3903</v>
      </c>
      <c r="C3135" s="0" t="s">
        <v>755</v>
      </c>
      <c r="D3135" s="0" t="s">
        <v>758</v>
      </c>
      <c r="E3135" s="0" t="n">
        <v>17806.99</v>
      </c>
    </row>
    <row r="3136" customFormat="false" ht="15" hidden="false" customHeight="false" outlineLevel="0" collapsed="false">
      <c r="A3136" s="0" t="n">
        <v>11616</v>
      </c>
      <c r="B3136" s="0" t="s">
        <v>3904</v>
      </c>
      <c r="C3136" s="0" t="s">
        <v>755</v>
      </c>
      <c r="D3136" s="0" t="s">
        <v>758</v>
      </c>
      <c r="E3136" s="0" t="n">
        <v>16818.44</v>
      </c>
    </row>
    <row r="3137" customFormat="false" ht="15" hidden="false" customHeight="false" outlineLevel="0" collapsed="false">
      <c r="A3137" s="0" t="n">
        <v>41898</v>
      </c>
      <c r="B3137" s="0" t="s">
        <v>3905</v>
      </c>
      <c r="C3137" s="0" t="s">
        <v>755</v>
      </c>
      <c r="D3137" s="0" t="s">
        <v>758</v>
      </c>
      <c r="E3137" s="0" t="n">
        <v>18923.03</v>
      </c>
    </row>
    <row r="3138" customFormat="false" ht="15" hidden="false" customHeight="false" outlineLevel="0" collapsed="false">
      <c r="A3138" s="0" t="n">
        <v>13447</v>
      </c>
      <c r="B3138" s="0" t="s">
        <v>3906</v>
      </c>
      <c r="C3138" s="0" t="s">
        <v>755</v>
      </c>
      <c r="D3138" s="0" t="s">
        <v>758</v>
      </c>
      <c r="E3138" s="0" t="n">
        <v>34819.68</v>
      </c>
    </row>
    <row r="3139" customFormat="false" ht="15" hidden="false" customHeight="false" outlineLevel="0" collapsed="false">
      <c r="A3139" s="0" t="n">
        <v>14529</v>
      </c>
      <c r="B3139" s="0" t="s">
        <v>3907</v>
      </c>
      <c r="C3139" s="0" t="s">
        <v>755</v>
      </c>
      <c r="D3139" s="0" t="s">
        <v>758</v>
      </c>
      <c r="E3139" s="0" t="n">
        <v>19473.76</v>
      </c>
    </row>
    <row r="3140" customFormat="false" ht="15" hidden="false" customHeight="false" outlineLevel="0" collapsed="false">
      <c r="A3140" s="0" t="n">
        <v>10747</v>
      </c>
      <c r="B3140" s="0" t="s">
        <v>3908</v>
      </c>
      <c r="C3140" s="0" t="s">
        <v>755</v>
      </c>
      <c r="D3140" s="0" t="s">
        <v>758</v>
      </c>
      <c r="E3140" s="0" t="n">
        <v>19106.74</v>
      </c>
    </row>
    <row r="3141" customFormat="false" ht="15" hidden="false" customHeight="false" outlineLevel="0" collapsed="false">
      <c r="A3141" s="0" t="n">
        <v>36141</v>
      </c>
      <c r="B3141" s="0" t="s">
        <v>3909</v>
      </c>
      <c r="C3141" s="0" t="s">
        <v>755</v>
      </c>
      <c r="D3141" s="0" t="s">
        <v>756</v>
      </c>
      <c r="E3141" s="0" t="n">
        <v>36.45</v>
      </c>
    </row>
    <row r="3142" customFormat="false" ht="15" hidden="false" customHeight="false" outlineLevel="0" collapsed="false">
      <c r="A3142" s="0" t="n">
        <v>43651</v>
      </c>
      <c r="B3142" s="0" t="s">
        <v>3910</v>
      </c>
      <c r="C3142" s="0" t="s">
        <v>806</v>
      </c>
      <c r="D3142" s="0" t="s">
        <v>756</v>
      </c>
      <c r="E3142" s="0" t="n">
        <v>5.14</v>
      </c>
    </row>
    <row r="3143" customFormat="false" ht="15" hidden="false" customHeight="false" outlineLevel="0" collapsed="false">
      <c r="A3143" s="0" t="n">
        <v>43626</v>
      </c>
      <c r="B3143" s="0" t="s">
        <v>3911</v>
      </c>
      <c r="C3143" s="0" t="s">
        <v>806</v>
      </c>
      <c r="D3143" s="0" t="s">
        <v>763</v>
      </c>
      <c r="E3143" s="0" t="n">
        <v>2.86</v>
      </c>
    </row>
    <row r="3144" customFormat="false" ht="15" hidden="false" customHeight="false" outlineLevel="0" collapsed="false">
      <c r="A3144" s="0" t="n">
        <v>39434</v>
      </c>
      <c r="B3144" s="0" t="s">
        <v>3912</v>
      </c>
      <c r="C3144" s="0" t="s">
        <v>806</v>
      </c>
      <c r="D3144" s="0" t="s">
        <v>756</v>
      </c>
      <c r="E3144" s="0" t="n">
        <v>3.71</v>
      </c>
    </row>
    <row r="3145" customFormat="false" ht="15" hidden="false" customHeight="false" outlineLevel="0" collapsed="false">
      <c r="A3145" s="0" t="n">
        <v>39433</v>
      </c>
      <c r="B3145" s="0" t="s">
        <v>3913</v>
      </c>
      <c r="C3145" s="0" t="s">
        <v>806</v>
      </c>
      <c r="D3145" s="0" t="s">
        <v>756</v>
      </c>
      <c r="E3145" s="0" t="n">
        <v>2.95</v>
      </c>
    </row>
    <row r="3146" customFormat="false" ht="15" hidden="false" customHeight="false" outlineLevel="0" collapsed="false">
      <c r="A3146" s="0" t="n">
        <v>4049</v>
      </c>
      <c r="B3146" s="0" t="s">
        <v>3914</v>
      </c>
      <c r="C3146" s="0" t="s">
        <v>808</v>
      </c>
      <c r="D3146" s="0" t="s">
        <v>756</v>
      </c>
      <c r="E3146" s="0" t="n">
        <v>57.4</v>
      </c>
    </row>
    <row r="3147" customFormat="false" ht="15" hidden="false" customHeight="false" outlineLevel="0" collapsed="false">
      <c r="A3147" s="0" t="n">
        <v>38120</v>
      </c>
      <c r="B3147" s="0" t="s">
        <v>3915</v>
      </c>
      <c r="C3147" s="0" t="s">
        <v>806</v>
      </c>
      <c r="D3147" s="0" t="s">
        <v>756</v>
      </c>
      <c r="E3147" s="0" t="n">
        <v>118.63</v>
      </c>
    </row>
    <row r="3148" customFormat="false" ht="15" hidden="false" customHeight="false" outlineLevel="0" collapsed="false">
      <c r="A3148" s="0" t="n">
        <v>43652</v>
      </c>
      <c r="B3148" s="0" t="s">
        <v>3916</v>
      </c>
      <c r="C3148" s="0" t="s">
        <v>806</v>
      </c>
      <c r="D3148" s="0" t="s">
        <v>756</v>
      </c>
      <c r="E3148" s="0" t="n">
        <v>11.52</v>
      </c>
    </row>
    <row r="3149" customFormat="false" ht="15" hidden="false" customHeight="false" outlineLevel="0" collapsed="false">
      <c r="A3149" s="0" t="n">
        <v>10498</v>
      </c>
      <c r="B3149" s="0" t="s">
        <v>3917</v>
      </c>
      <c r="C3149" s="0" t="s">
        <v>806</v>
      </c>
      <c r="D3149" s="0" t="s">
        <v>756</v>
      </c>
      <c r="E3149" s="0" t="n">
        <v>9.32</v>
      </c>
    </row>
    <row r="3150" customFormat="false" ht="15" hidden="false" customHeight="false" outlineLevel="0" collapsed="false">
      <c r="A3150" s="0" t="n">
        <v>4823</v>
      </c>
      <c r="B3150" s="0" t="s">
        <v>3918</v>
      </c>
      <c r="C3150" s="0" t="s">
        <v>806</v>
      </c>
      <c r="D3150" s="0" t="s">
        <v>756</v>
      </c>
      <c r="E3150" s="0" t="n">
        <v>48.53</v>
      </c>
    </row>
    <row r="3151" customFormat="false" ht="15" hidden="false" customHeight="false" outlineLevel="0" collapsed="false">
      <c r="A3151" s="0" t="n">
        <v>38877</v>
      </c>
      <c r="B3151" s="0" t="s">
        <v>3919</v>
      </c>
      <c r="C3151" s="0" t="s">
        <v>806</v>
      </c>
      <c r="D3151" s="0" t="s">
        <v>756</v>
      </c>
      <c r="E3151" s="0" t="n">
        <v>6</v>
      </c>
    </row>
    <row r="3152" customFormat="false" ht="15" hidden="false" customHeight="false" outlineLevel="0" collapsed="false">
      <c r="A3152" s="0" t="n">
        <v>34546</v>
      </c>
      <c r="B3152" s="0" t="s">
        <v>3920</v>
      </c>
      <c r="C3152" s="0" t="s">
        <v>806</v>
      </c>
      <c r="D3152" s="0" t="s">
        <v>756</v>
      </c>
      <c r="E3152" s="0" t="n">
        <v>6.17</v>
      </c>
    </row>
    <row r="3153" customFormat="false" ht="15" hidden="false" customHeight="false" outlineLevel="0" collapsed="false">
      <c r="A3153" s="0" t="n">
        <v>41387</v>
      </c>
      <c r="B3153" s="0" t="s">
        <v>3921</v>
      </c>
      <c r="C3153" s="0" t="s">
        <v>802</v>
      </c>
      <c r="D3153" s="0" t="s">
        <v>756</v>
      </c>
      <c r="E3153" s="0" t="n">
        <v>54.45</v>
      </c>
    </row>
    <row r="3154" customFormat="false" ht="15" hidden="false" customHeight="false" outlineLevel="0" collapsed="false">
      <c r="A3154" s="0" t="n">
        <v>41388</v>
      </c>
      <c r="B3154" s="0" t="s">
        <v>3922</v>
      </c>
      <c r="C3154" s="0" t="s">
        <v>802</v>
      </c>
      <c r="D3154" s="0" t="s">
        <v>756</v>
      </c>
      <c r="E3154" s="0" t="n">
        <v>65.32</v>
      </c>
    </row>
    <row r="3155" customFormat="false" ht="15" hidden="false" customHeight="false" outlineLevel="0" collapsed="false">
      <c r="A3155" s="0" t="n">
        <v>41380</v>
      </c>
      <c r="B3155" s="0" t="s">
        <v>3923</v>
      </c>
      <c r="C3155" s="0" t="s">
        <v>755</v>
      </c>
      <c r="D3155" s="0" t="s">
        <v>756</v>
      </c>
      <c r="E3155" s="0" t="n">
        <v>434.64</v>
      </c>
    </row>
    <row r="3156" customFormat="false" ht="15" hidden="false" customHeight="false" outlineLevel="0" collapsed="false">
      <c r="A3156" s="0" t="n">
        <v>41381</v>
      </c>
      <c r="B3156" s="0" t="s">
        <v>3924</v>
      </c>
      <c r="C3156" s="0" t="s">
        <v>755</v>
      </c>
      <c r="D3156" s="0" t="s">
        <v>756</v>
      </c>
      <c r="E3156" s="0" t="n">
        <v>455.34</v>
      </c>
    </row>
    <row r="3157" customFormat="false" ht="15" hidden="false" customHeight="false" outlineLevel="0" collapsed="false">
      <c r="A3157" s="0" t="n">
        <v>41382</v>
      </c>
      <c r="B3157" s="0" t="s">
        <v>3925</v>
      </c>
      <c r="C3157" s="0" t="s">
        <v>755</v>
      </c>
      <c r="D3157" s="0" t="s">
        <v>756</v>
      </c>
      <c r="E3157" s="0" t="n">
        <v>440.75</v>
      </c>
    </row>
    <row r="3158" customFormat="false" ht="15" hidden="false" customHeight="false" outlineLevel="0" collapsed="false">
      <c r="A3158" s="0" t="n">
        <v>41383</v>
      </c>
      <c r="B3158" s="0" t="s">
        <v>3926</v>
      </c>
      <c r="C3158" s="0" t="s">
        <v>755</v>
      </c>
      <c r="D3158" s="0" t="s">
        <v>756</v>
      </c>
      <c r="E3158" s="0" t="n">
        <v>598.22</v>
      </c>
    </row>
    <row r="3159" customFormat="false" ht="15" hidden="false" customHeight="false" outlineLevel="0" collapsed="false">
      <c r="A3159" s="0" t="n">
        <v>41385</v>
      </c>
      <c r="B3159" s="0" t="s">
        <v>3927</v>
      </c>
      <c r="C3159" s="0" t="s">
        <v>755</v>
      </c>
      <c r="D3159" s="0" t="s">
        <v>756</v>
      </c>
      <c r="E3159" s="0" t="n">
        <v>744.41</v>
      </c>
    </row>
    <row r="3160" customFormat="false" ht="15" hidden="false" customHeight="false" outlineLevel="0" collapsed="false">
      <c r="A3160" s="0" t="n">
        <v>11079</v>
      </c>
      <c r="B3160" s="0" t="s">
        <v>3928</v>
      </c>
      <c r="C3160" s="0" t="s">
        <v>918</v>
      </c>
      <c r="D3160" s="0" t="s">
        <v>756</v>
      </c>
      <c r="E3160" s="0" t="n">
        <v>2095.54</v>
      </c>
    </row>
    <row r="3161" customFormat="false" ht="15" hidden="false" customHeight="false" outlineLevel="0" collapsed="false">
      <c r="A3161" s="0" t="n">
        <v>11082</v>
      </c>
      <c r="B3161" s="0" t="s">
        <v>3929</v>
      </c>
      <c r="C3161" s="0" t="s">
        <v>918</v>
      </c>
      <c r="D3161" s="0" t="s">
        <v>756</v>
      </c>
      <c r="E3161" s="0" t="n">
        <v>2095.54</v>
      </c>
    </row>
    <row r="3162" customFormat="false" ht="15" hidden="false" customHeight="false" outlineLevel="0" collapsed="false">
      <c r="A3162" s="0" t="n">
        <v>4058</v>
      </c>
      <c r="B3162" s="0" t="s">
        <v>3930</v>
      </c>
      <c r="C3162" s="0" t="s">
        <v>920</v>
      </c>
      <c r="D3162" s="0" t="s">
        <v>756</v>
      </c>
      <c r="E3162" s="0" t="n">
        <v>27.92</v>
      </c>
    </row>
    <row r="3163" customFormat="false" ht="15" hidden="false" customHeight="false" outlineLevel="0" collapsed="false">
      <c r="A3163" s="0" t="n">
        <v>40974</v>
      </c>
      <c r="B3163" s="0" t="s">
        <v>3931</v>
      </c>
      <c r="C3163" s="0" t="s">
        <v>922</v>
      </c>
      <c r="D3163" s="0" t="s">
        <v>756</v>
      </c>
      <c r="E3163" s="0" t="n">
        <v>4928.65</v>
      </c>
    </row>
    <row r="3164" customFormat="false" ht="15" hidden="false" customHeight="false" outlineLevel="0" collapsed="false">
      <c r="A3164" s="0" t="n">
        <v>34794</v>
      </c>
      <c r="B3164" s="0" t="s">
        <v>3932</v>
      </c>
      <c r="C3164" s="0" t="s">
        <v>920</v>
      </c>
      <c r="D3164" s="0" t="s">
        <v>756</v>
      </c>
      <c r="E3164" s="0" t="n">
        <v>17.68</v>
      </c>
    </row>
    <row r="3165" customFormat="false" ht="15" hidden="false" customHeight="false" outlineLevel="0" collapsed="false">
      <c r="A3165" s="0" t="n">
        <v>40925</v>
      </c>
      <c r="B3165" s="0" t="s">
        <v>3933</v>
      </c>
      <c r="C3165" s="0" t="s">
        <v>922</v>
      </c>
      <c r="D3165" s="0" t="s">
        <v>756</v>
      </c>
      <c r="E3165" s="0" t="n">
        <v>3121.64</v>
      </c>
    </row>
    <row r="3166" customFormat="false" ht="15" hidden="false" customHeight="false" outlineLevel="0" collapsed="false">
      <c r="A3166" s="0" t="n">
        <v>13741</v>
      </c>
      <c r="B3166" s="0" t="s">
        <v>3934</v>
      </c>
      <c r="C3166" s="0" t="s">
        <v>755</v>
      </c>
      <c r="D3166" s="0" t="s">
        <v>756</v>
      </c>
      <c r="E3166" s="0" t="n">
        <v>2236.79</v>
      </c>
    </row>
    <row r="3167" customFormat="false" ht="15" hidden="false" customHeight="false" outlineLevel="0" collapsed="false">
      <c r="A3167" s="0" t="n">
        <v>3288</v>
      </c>
      <c r="B3167" s="0" t="s">
        <v>3935</v>
      </c>
      <c r="C3167" s="0" t="s">
        <v>802</v>
      </c>
      <c r="D3167" s="0" t="s">
        <v>758</v>
      </c>
      <c r="E3167" s="0" t="n">
        <v>6.1</v>
      </c>
    </row>
    <row r="3168" customFormat="false" ht="15" hidden="false" customHeight="false" outlineLevel="0" collapsed="false">
      <c r="A3168" s="0" t="n">
        <v>13587</v>
      </c>
      <c r="B3168" s="0" t="s">
        <v>3936</v>
      </c>
      <c r="C3168" s="0" t="s">
        <v>802</v>
      </c>
      <c r="D3168" s="0" t="s">
        <v>758</v>
      </c>
      <c r="E3168" s="0" t="n">
        <v>3.68</v>
      </c>
    </row>
    <row r="3169" customFormat="false" ht="15" hidden="false" customHeight="false" outlineLevel="0" collapsed="false">
      <c r="A3169" s="0" t="n">
        <v>38598</v>
      </c>
      <c r="B3169" s="0" t="s">
        <v>3937</v>
      </c>
      <c r="C3169" s="0" t="s">
        <v>755</v>
      </c>
      <c r="D3169" s="0" t="s">
        <v>756</v>
      </c>
      <c r="E3169" s="0" t="n">
        <v>3.29</v>
      </c>
    </row>
    <row r="3170" customFormat="false" ht="15" hidden="false" customHeight="false" outlineLevel="0" collapsed="false">
      <c r="A3170" s="0" t="n">
        <v>38595</v>
      </c>
      <c r="B3170" s="0" t="s">
        <v>3938</v>
      </c>
      <c r="C3170" s="0" t="s">
        <v>755</v>
      </c>
      <c r="D3170" s="0" t="s">
        <v>756</v>
      </c>
      <c r="E3170" s="0" t="n">
        <v>2.79</v>
      </c>
    </row>
    <row r="3171" customFormat="false" ht="15" hidden="false" customHeight="false" outlineLevel="0" collapsed="false">
      <c r="A3171" s="0" t="n">
        <v>38592</v>
      </c>
      <c r="B3171" s="0" t="s">
        <v>3939</v>
      </c>
      <c r="C3171" s="0" t="s">
        <v>755</v>
      </c>
      <c r="D3171" s="0" t="s">
        <v>756</v>
      </c>
      <c r="E3171" s="0" t="n">
        <v>2.82</v>
      </c>
    </row>
    <row r="3172" customFormat="false" ht="15" hidden="false" customHeight="false" outlineLevel="0" collapsed="false">
      <c r="A3172" s="0" t="n">
        <v>38588</v>
      </c>
      <c r="B3172" s="0" t="s">
        <v>3940</v>
      </c>
      <c r="C3172" s="0" t="s">
        <v>755</v>
      </c>
      <c r="D3172" s="0" t="s">
        <v>756</v>
      </c>
      <c r="E3172" s="0" t="n">
        <v>2.25</v>
      </c>
    </row>
    <row r="3173" customFormat="false" ht="15" hidden="false" customHeight="false" outlineLevel="0" collapsed="false">
      <c r="A3173" s="0" t="n">
        <v>38593</v>
      </c>
      <c r="B3173" s="0" t="s">
        <v>3941</v>
      </c>
      <c r="C3173" s="0" t="s">
        <v>755</v>
      </c>
      <c r="D3173" s="0" t="s">
        <v>756</v>
      </c>
      <c r="E3173" s="0" t="n">
        <v>3.11</v>
      </c>
    </row>
    <row r="3174" customFormat="false" ht="15" hidden="false" customHeight="false" outlineLevel="0" collapsed="false">
      <c r="A3174" s="0" t="n">
        <v>38589</v>
      </c>
      <c r="B3174" s="0" t="s">
        <v>3942</v>
      </c>
      <c r="C3174" s="0" t="s">
        <v>755</v>
      </c>
      <c r="D3174" s="0" t="s">
        <v>756</v>
      </c>
      <c r="E3174" s="0" t="n">
        <v>2.36</v>
      </c>
    </row>
    <row r="3175" customFormat="false" ht="15" hidden="false" customHeight="false" outlineLevel="0" collapsed="false">
      <c r="A3175" s="0" t="n">
        <v>38594</v>
      </c>
      <c r="B3175" s="0" t="s">
        <v>3943</v>
      </c>
      <c r="C3175" s="0" t="s">
        <v>755</v>
      </c>
      <c r="D3175" s="0" t="s">
        <v>756</v>
      </c>
      <c r="E3175" s="0" t="n">
        <v>4.91</v>
      </c>
    </row>
    <row r="3176" customFormat="false" ht="15" hidden="false" customHeight="false" outlineLevel="0" collapsed="false">
      <c r="A3176" s="0" t="n">
        <v>34773</v>
      </c>
      <c r="B3176" s="0" t="s">
        <v>3944</v>
      </c>
      <c r="C3176" s="0" t="s">
        <v>755</v>
      </c>
      <c r="D3176" s="0" t="s">
        <v>756</v>
      </c>
      <c r="E3176" s="0" t="n">
        <v>2.32</v>
      </c>
    </row>
    <row r="3177" customFormat="false" ht="15" hidden="false" customHeight="false" outlineLevel="0" collapsed="false">
      <c r="A3177" s="0" t="n">
        <v>34769</v>
      </c>
      <c r="B3177" s="0" t="s">
        <v>3945</v>
      </c>
      <c r="C3177" s="0" t="s">
        <v>755</v>
      </c>
      <c r="D3177" s="0" t="s">
        <v>756</v>
      </c>
      <c r="E3177" s="0" t="n">
        <v>2.88</v>
      </c>
    </row>
    <row r="3178" customFormat="false" ht="15" hidden="false" customHeight="false" outlineLevel="0" collapsed="false">
      <c r="A3178" s="0" t="n">
        <v>34763</v>
      </c>
      <c r="B3178" s="0" t="s">
        <v>3946</v>
      </c>
      <c r="C3178" s="0" t="s">
        <v>755</v>
      </c>
      <c r="D3178" s="0" t="s">
        <v>756</v>
      </c>
      <c r="E3178" s="0" t="n">
        <v>1.77</v>
      </c>
    </row>
    <row r="3179" customFormat="false" ht="15" hidden="false" customHeight="false" outlineLevel="0" collapsed="false">
      <c r="A3179" s="0" t="n">
        <v>34774</v>
      </c>
      <c r="B3179" s="0" t="s">
        <v>3947</v>
      </c>
      <c r="C3179" s="0" t="s">
        <v>755</v>
      </c>
      <c r="D3179" s="0" t="s">
        <v>756</v>
      </c>
      <c r="E3179" s="0" t="n">
        <v>2.2</v>
      </c>
    </row>
    <row r="3180" customFormat="false" ht="15" hidden="false" customHeight="false" outlineLevel="0" collapsed="false">
      <c r="A3180" s="0" t="n">
        <v>34771</v>
      </c>
      <c r="B3180" s="0" t="s">
        <v>3948</v>
      </c>
      <c r="C3180" s="0" t="s">
        <v>755</v>
      </c>
      <c r="D3180" s="0" t="s">
        <v>756</v>
      </c>
      <c r="E3180" s="0" t="n">
        <v>2.66</v>
      </c>
    </row>
    <row r="3181" customFormat="false" ht="15" hidden="false" customHeight="false" outlineLevel="0" collapsed="false">
      <c r="A3181" s="0" t="n">
        <v>34764</v>
      </c>
      <c r="B3181" s="0" t="s">
        <v>3949</v>
      </c>
      <c r="C3181" s="0" t="s">
        <v>755</v>
      </c>
      <c r="D3181" s="0" t="s">
        <v>756</v>
      </c>
      <c r="E3181" s="0" t="n">
        <v>1.74</v>
      </c>
    </row>
    <row r="3182" customFormat="false" ht="15" hidden="false" customHeight="false" outlineLevel="0" collapsed="false">
      <c r="A3182" s="0" t="n">
        <v>34788</v>
      </c>
      <c r="B3182" s="0" t="s">
        <v>3950</v>
      </c>
      <c r="C3182" s="0" t="s">
        <v>755</v>
      </c>
      <c r="D3182" s="0" t="s">
        <v>756</v>
      </c>
      <c r="E3182" s="0" t="n">
        <v>1.64</v>
      </c>
    </row>
    <row r="3183" customFormat="false" ht="15" hidden="false" customHeight="false" outlineLevel="0" collapsed="false">
      <c r="A3183" s="0" t="n">
        <v>34781</v>
      </c>
      <c r="B3183" s="0" t="s">
        <v>3951</v>
      </c>
      <c r="C3183" s="0" t="s">
        <v>755</v>
      </c>
      <c r="D3183" s="0" t="s">
        <v>756</v>
      </c>
      <c r="E3183" s="0" t="n">
        <v>1.86</v>
      </c>
    </row>
    <row r="3184" customFormat="false" ht="15" hidden="false" customHeight="false" outlineLevel="0" collapsed="false">
      <c r="A3184" s="0" t="n">
        <v>41682</v>
      </c>
      <c r="B3184" s="0" t="s">
        <v>3952</v>
      </c>
      <c r="C3184" s="0" t="s">
        <v>755</v>
      </c>
      <c r="D3184" s="0" t="s">
        <v>756</v>
      </c>
      <c r="E3184" s="0" t="n">
        <v>34.42</v>
      </c>
    </row>
    <row r="3185" customFormat="false" ht="15" hidden="false" customHeight="false" outlineLevel="0" collapsed="false">
      <c r="A3185" s="0" t="n">
        <v>41683</v>
      </c>
      <c r="B3185" s="0" t="s">
        <v>3953</v>
      </c>
      <c r="C3185" s="0" t="s">
        <v>755</v>
      </c>
      <c r="D3185" s="0" t="s">
        <v>756</v>
      </c>
      <c r="E3185" s="0" t="n">
        <v>25.32</v>
      </c>
    </row>
    <row r="3186" customFormat="false" ht="15" hidden="false" customHeight="false" outlineLevel="0" collapsed="false">
      <c r="A3186" s="0" t="n">
        <v>41680</v>
      </c>
      <c r="B3186" s="0" t="s">
        <v>3954</v>
      </c>
      <c r="C3186" s="0" t="s">
        <v>755</v>
      </c>
      <c r="D3186" s="0" t="s">
        <v>756</v>
      </c>
      <c r="E3186" s="0" t="n">
        <v>13.63</v>
      </c>
    </row>
    <row r="3187" customFormat="false" ht="15" hidden="false" customHeight="false" outlineLevel="0" collapsed="false">
      <c r="A3187" s="0" t="n">
        <v>41679</v>
      </c>
      <c r="B3187" s="0" t="s">
        <v>3955</v>
      </c>
      <c r="C3187" s="0" t="s">
        <v>755</v>
      </c>
      <c r="D3187" s="0" t="s">
        <v>756</v>
      </c>
      <c r="E3187" s="0" t="n">
        <v>31.16</v>
      </c>
    </row>
    <row r="3188" customFormat="false" ht="15" hidden="false" customHeight="false" outlineLevel="0" collapsed="false">
      <c r="A3188" s="0" t="n">
        <v>41681</v>
      </c>
      <c r="B3188" s="0" t="s">
        <v>3956</v>
      </c>
      <c r="C3188" s="0" t="s">
        <v>755</v>
      </c>
      <c r="D3188" s="0" t="s">
        <v>756</v>
      </c>
      <c r="E3188" s="0" t="n">
        <v>21.33</v>
      </c>
    </row>
    <row r="3189" customFormat="false" ht="15" hidden="false" customHeight="false" outlineLevel="0" collapsed="false">
      <c r="A3189" s="0" t="n">
        <v>43386</v>
      </c>
      <c r="B3189" s="0" t="s">
        <v>3957</v>
      </c>
      <c r="C3189" s="0" t="s">
        <v>755</v>
      </c>
      <c r="D3189" s="0" t="s">
        <v>756</v>
      </c>
      <c r="E3189" s="0" t="n">
        <v>48.69</v>
      </c>
    </row>
    <row r="3190" customFormat="false" ht="15" hidden="false" customHeight="false" outlineLevel="0" collapsed="false">
      <c r="A3190" s="0" t="n">
        <v>4059</v>
      </c>
      <c r="B3190" s="0" t="s">
        <v>3958</v>
      </c>
      <c r="C3190" s="0" t="s">
        <v>802</v>
      </c>
      <c r="D3190" s="0" t="s">
        <v>756</v>
      </c>
      <c r="E3190" s="0" t="n">
        <v>34.42</v>
      </c>
    </row>
    <row r="3191" customFormat="false" ht="15" hidden="false" customHeight="false" outlineLevel="0" collapsed="false">
      <c r="A3191" s="0" t="n">
        <v>4062</v>
      </c>
      <c r="B3191" s="0" t="s">
        <v>3959</v>
      </c>
      <c r="C3191" s="0" t="s">
        <v>755</v>
      </c>
      <c r="D3191" s="0" t="s">
        <v>756</v>
      </c>
      <c r="E3191" s="0" t="n">
        <v>34.42</v>
      </c>
    </row>
    <row r="3192" customFormat="false" ht="15" hidden="false" customHeight="false" outlineLevel="0" collapsed="false">
      <c r="A3192" s="0" t="n">
        <v>4061</v>
      </c>
      <c r="B3192" s="0" t="s">
        <v>3960</v>
      </c>
      <c r="C3192" s="0" t="s">
        <v>755</v>
      </c>
      <c r="D3192" s="0" t="s">
        <v>756</v>
      </c>
      <c r="E3192" s="0" t="n">
        <v>42.85</v>
      </c>
    </row>
    <row r="3193" customFormat="false" ht="15" hidden="false" customHeight="false" outlineLevel="0" collapsed="false">
      <c r="A3193" s="0" t="n">
        <v>41315</v>
      </c>
      <c r="B3193" s="0" t="s">
        <v>3961</v>
      </c>
      <c r="C3193" s="0" t="s">
        <v>806</v>
      </c>
      <c r="D3193" s="0" t="s">
        <v>756</v>
      </c>
      <c r="E3193" s="0" t="n">
        <v>87.74</v>
      </c>
    </row>
    <row r="3194" customFormat="false" ht="15" hidden="false" customHeight="false" outlineLevel="0" collapsed="false">
      <c r="A3194" s="0" t="n">
        <v>43148</v>
      </c>
      <c r="B3194" s="0" t="s">
        <v>3962</v>
      </c>
      <c r="C3194" s="0" t="s">
        <v>806</v>
      </c>
      <c r="D3194" s="0" t="s">
        <v>756</v>
      </c>
      <c r="E3194" s="0" t="n">
        <v>59.55</v>
      </c>
    </row>
    <row r="3195" customFormat="false" ht="15" hidden="false" customHeight="false" outlineLevel="0" collapsed="false">
      <c r="A3195" s="0" t="n">
        <v>43147</v>
      </c>
      <c r="B3195" s="0" t="s">
        <v>3963</v>
      </c>
      <c r="C3195" s="0" t="s">
        <v>806</v>
      </c>
      <c r="D3195" s="0" t="s">
        <v>756</v>
      </c>
      <c r="E3195" s="0" t="n">
        <v>23.06</v>
      </c>
    </row>
    <row r="3196" customFormat="false" ht="15" hidden="false" customHeight="false" outlineLevel="0" collapsed="false">
      <c r="A3196" s="0" t="n">
        <v>10608</v>
      </c>
      <c r="B3196" s="0" t="s">
        <v>3964</v>
      </c>
      <c r="C3196" s="0" t="s">
        <v>755</v>
      </c>
      <c r="D3196" s="0" t="s">
        <v>758</v>
      </c>
      <c r="E3196" s="0" t="n">
        <v>10084.05</v>
      </c>
    </row>
    <row r="3197" customFormat="false" ht="15" hidden="false" customHeight="false" outlineLevel="0" collapsed="false">
      <c r="A3197" s="0" t="n">
        <v>4069</v>
      </c>
      <c r="B3197" s="0" t="s">
        <v>3965</v>
      </c>
      <c r="C3197" s="0" t="s">
        <v>920</v>
      </c>
      <c r="D3197" s="0" t="s">
        <v>756</v>
      </c>
      <c r="E3197" s="0" t="n">
        <v>48.33</v>
      </c>
    </row>
    <row r="3198" customFormat="false" ht="15" hidden="false" customHeight="false" outlineLevel="0" collapsed="false">
      <c r="A3198" s="0" t="n">
        <v>40819</v>
      </c>
      <c r="B3198" s="0" t="s">
        <v>3966</v>
      </c>
      <c r="C3198" s="0" t="s">
        <v>922</v>
      </c>
      <c r="D3198" s="0" t="s">
        <v>756</v>
      </c>
      <c r="E3198" s="0" t="n">
        <v>8530.55</v>
      </c>
    </row>
    <row r="3199" customFormat="false" ht="15" hidden="false" customHeight="false" outlineLevel="0" collapsed="false">
      <c r="A3199" s="0" t="n">
        <v>34361</v>
      </c>
      <c r="B3199" s="0" t="s">
        <v>3967</v>
      </c>
      <c r="C3199" s="0" t="s">
        <v>806</v>
      </c>
      <c r="D3199" s="0" t="s">
        <v>756</v>
      </c>
      <c r="E3199" s="0" t="n">
        <v>16.79</v>
      </c>
    </row>
    <row r="3200" customFormat="false" ht="15" hidden="false" customHeight="false" outlineLevel="0" collapsed="false">
      <c r="A3200" s="0" t="n">
        <v>36512</v>
      </c>
      <c r="B3200" s="0" t="s">
        <v>3968</v>
      </c>
      <c r="C3200" s="0" t="s">
        <v>755</v>
      </c>
      <c r="D3200" s="0" t="s">
        <v>758</v>
      </c>
      <c r="E3200" s="0" t="n">
        <v>20484.79</v>
      </c>
    </row>
    <row r="3201" customFormat="false" ht="15" hidden="false" customHeight="false" outlineLevel="0" collapsed="false">
      <c r="A3201" s="0" t="n">
        <v>44478</v>
      </c>
      <c r="B3201" s="0" t="s">
        <v>3969</v>
      </c>
      <c r="C3201" s="0" t="s">
        <v>806</v>
      </c>
      <c r="D3201" s="0" t="s">
        <v>756</v>
      </c>
      <c r="E3201" s="0" t="n">
        <v>12.22</v>
      </c>
    </row>
    <row r="3202" customFormat="false" ht="15" hidden="false" customHeight="false" outlineLevel="0" collapsed="false">
      <c r="A3202" s="0" t="n">
        <v>44477</v>
      </c>
      <c r="B3202" s="0" t="s">
        <v>3970</v>
      </c>
      <c r="C3202" s="0" t="s">
        <v>806</v>
      </c>
      <c r="D3202" s="0" t="s">
        <v>756</v>
      </c>
      <c r="E3202" s="0" t="n">
        <v>12.22</v>
      </c>
    </row>
    <row r="3203" customFormat="false" ht="15" hidden="false" customHeight="false" outlineLevel="0" collapsed="false">
      <c r="A3203" s="0" t="n">
        <v>11697</v>
      </c>
      <c r="B3203" s="0" t="s">
        <v>3971</v>
      </c>
      <c r="C3203" s="0" t="s">
        <v>755</v>
      </c>
      <c r="D3203" s="0" t="s">
        <v>756</v>
      </c>
      <c r="E3203" s="0" t="n">
        <v>705.98</v>
      </c>
    </row>
    <row r="3204" customFormat="false" ht="15" hidden="false" customHeight="false" outlineLevel="0" collapsed="false">
      <c r="A3204" s="0" t="n">
        <v>11698</v>
      </c>
      <c r="B3204" s="0" t="s">
        <v>3972</v>
      </c>
      <c r="C3204" s="0" t="s">
        <v>755</v>
      </c>
      <c r="D3204" s="0" t="s">
        <v>756</v>
      </c>
      <c r="E3204" s="0" t="n">
        <v>842.19</v>
      </c>
    </row>
    <row r="3205" customFormat="false" ht="15" hidden="false" customHeight="false" outlineLevel="0" collapsed="false">
      <c r="A3205" s="0" t="n">
        <v>10432</v>
      </c>
      <c r="B3205" s="0" t="s">
        <v>3973</v>
      </c>
      <c r="C3205" s="0" t="s">
        <v>755</v>
      </c>
      <c r="D3205" s="0" t="s">
        <v>756</v>
      </c>
      <c r="E3205" s="0" t="n">
        <v>318.82</v>
      </c>
    </row>
    <row r="3206" customFormat="false" ht="15" hidden="false" customHeight="false" outlineLevel="0" collapsed="false">
      <c r="A3206" s="0" t="n">
        <v>11699</v>
      </c>
      <c r="B3206" s="0" t="s">
        <v>3974</v>
      </c>
      <c r="C3206" s="0" t="s">
        <v>755</v>
      </c>
      <c r="D3206" s="0" t="s">
        <v>756</v>
      </c>
      <c r="E3206" s="0" t="n">
        <v>930.81</v>
      </c>
    </row>
    <row r="3207" customFormat="false" ht="15" hidden="false" customHeight="false" outlineLevel="0" collapsed="false">
      <c r="A3207" s="0" t="n">
        <v>44020</v>
      </c>
      <c r="B3207" s="0" t="s">
        <v>3975</v>
      </c>
      <c r="C3207" s="0" t="s">
        <v>755</v>
      </c>
      <c r="D3207" s="0" t="s">
        <v>756</v>
      </c>
      <c r="E3207" s="0" t="n">
        <v>786.58</v>
      </c>
    </row>
    <row r="3208" customFormat="false" ht="15" hidden="false" customHeight="false" outlineLevel="0" collapsed="false">
      <c r="A3208" s="0" t="n">
        <v>41420</v>
      </c>
      <c r="B3208" s="0" t="s">
        <v>3976</v>
      </c>
      <c r="C3208" s="0" t="s">
        <v>755</v>
      </c>
      <c r="D3208" s="0" t="s">
        <v>756</v>
      </c>
      <c r="E3208" s="0" t="n">
        <v>11.08</v>
      </c>
    </row>
    <row r="3209" customFormat="false" ht="15" hidden="false" customHeight="false" outlineLevel="0" collapsed="false">
      <c r="A3209" s="0" t="n">
        <v>41422</v>
      </c>
      <c r="B3209" s="0" t="s">
        <v>3977</v>
      </c>
      <c r="C3209" s="0" t="s">
        <v>755</v>
      </c>
      <c r="D3209" s="0" t="s">
        <v>756</v>
      </c>
      <c r="E3209" s="0" t="n">
        <v>15.13</v>
      </c>
    </row>
    <row r="3210" customFormat="false" ht="15" hidden="false" customHeight="false" outlineLevel="0" collapsed="false">
      <c r="A3210" s="0" t="n">
        <v>41425</v>
      </c>
      <c r="B3210" s="0" t="s">
        <v>3978</v>
      </c>
      <c r="C3210" s="0" t="s">
        <v>755</v>
      </c>
      <c r="D3210" s="0" t="s">
        <v>756</v>
      </c>
      <c r="E3210" s="0" t="n">
        <v>7.74</v>
      </c>
    </row>
    <row r="3211" customFormat="false" ht="15" hidden="false" customHeight="false" outlineLevel="0" collapsed="false">
      <c r="A3211" s="0" t="n">
        <v>41426</v>
      </c>
      <c r="B3211" s="0" t="s">
        <v>3979</v>
      </c>
      <c r="C3211" s="0" t="s">
        <v>755</v>
      </c>
      <c r="D3211" s="0" t="s">
        <v>756</v>
      </c>
      <c r="E3211" s="0" t="n">
        <v>13.96</v>
      </c>
    </row>
    <row r="3212" customFormat="false" ht="15" hidden="false" customHeight="false" outlineLevel="0" collapsed="false">
      <c r="A3212" s="0" t="n">
        <v>41419</v>
      </c>
      <c r="B3212" s="0" t="s">
        <v>3980</v>
      </c>
      <c r="C3212" s="0" t="s">
        <v>755</v>
      </c>
      <c r="D3212" s="0" t="s">
        <v>756</v>
      </c>
      <c r="E3212" s="0" t="n">
        <v>8.14</v>
      </c>
    </row>
    <row r="3213" customFormat="false" ht="15" hidden="false" customHeight="false" outlineLevel="0" collapsed="false">
      <c r="A3213" s="0" t="n">
        <v>41421</v>
      </c>
      <c r="B3213" s="0" t="s">
        <v>3981</v>
      </c>
      <c r="C3213" s="0" t="s">
        <v>755</v>
      </c>
      <c r="D3213" s="0" t="s">
        <v>756</v>
      </c>
      <c r="E3213" s="0" t="n">
        <v>11.05</v>
      </c>
    </row>
    <row r="3214" customFormat="false" ht="15" hidden="false" customHeight="false" outlineLevel="0" collapsed="false">
      <c r="A3214" s="0" t="n">
        <v>41414</v>
      </c>
      <c r="B3214" s="0" t="s">
        <v>3982</v>
      </c>
      <c r="C3214" s="0" t="s">
        <v>755</v>
      </c>
      <c r="D3214" s="0" t="s">
        <v>756</v>
      </c>
      <c r="E3214" s="0" t="n">
        <v>25.63</v>
      </c>
    </row>
    <row r="3215" customFormat="false" ht="15" hidden="false" customHeight="false" outlineLevel="0" collapsed="false">
      <c r="A3215" s="0" t="n">
        <v>41415</v>
      </c>
      <c r="B3215" s="0" t="s">
        <v>3983</v>
      </c>
      <c r="C3215" s="0" t="s">
        <v>755</v>
      </c>
      <c r="D3215" s="0" t="s">
        <v>756</v>
      </c>
      <c r="E3215" s="0" t="n">
        <v>29.84</v>
      </c>
    </row>
    <row r="3216" customFormat="false" ht="15" hidden="false" customHeight="false" outlineLevel="0" collapsed="false">
      <c r="A3216" s="0" t="n">
        <v>37514</v>
      </c>
      <c r="B3216" s="0" t="s">
        <v>3984</v>
      </c>
      <c r="C3216" s="0" t="s">
        <v>755</v>
      </c>
      <c r="D3216" s="0" t="s">
        <v>758</v>
      </c>
      <c r="E3216" s="0" t="n">
        <v>245000</v>
      </c>
    </row>
    <row r="3217" customFormat="false" ht="15" hidden="false" customHeight="false" outlineLevel="0" collapsed="false">
      <c r="A3217" s="0" t="n">
        <v>37519</v>
      </c>
      <c r="B3217" s="0" t="s">
        <v>3985</v>
      </c>
      <c r="C3217" s="0" t="s">
        <v>755</v>
      </c>
      <c r="D3217" s="0" t="s">
        <v>758</v>
      </c>
      <c r="E3217" s="0" t="n">
        <v>378106.88</v>
      </c>
    </row>
    <row r="3218" customFormat="false" ht="15" hidden="false" customHeight="false" outlineLevel="0" collapsed="false">
      <c r="A3218" s="0" t="n">
        <v>37520</v>
      </c>
      <c r="B3218" s="0" t="s">
        <v>3986</v>
      </c>
      <c r="C3218" s="0" t="s">
        <v>755</v>
      </c>
      <c r="D3218" s="0" t="s">
        <v>758</v>
      </c>
      <c r="E3218" s="0" t="n">
        <v>371908.4</v>
      </c>
    </row>
    <row r="3219" customFormat="false" ht="15" hidden="false" customHeight="false" outlineLevel="0" collapsed="false">
      <c r="A3219" s="0" t="n">
        <v>37521</v>
      </c>
      <c r="B3219" s="0" t="s">
        <v>3987</v>
      </c>
      <c r="C3219" s="0" t="s">
        <v>755</v>
      </c>
      <c r="D3219" s="0" t="s">
        <v>758</v>
      </c>
      <c r="E3219" s="0" t="n">
        <v>453728.26</v>
      </c>
    </row>
    <row r="3220" customFormat="false" ht="15" hidden="false" customHeight="false" outlineLevel="0" collapsed="false">
      <c r="A3220" s="0" t="n">
        <v>37522</v>
      </c>
      <c r="B3220" s="0" t="s">
        <v>3988</v>
      </c>
      <c r="C3220" s="0" t="s">
        <v>755</v>
      </c>
      <c r="D3220" s="0" t="s">
        <v>758</v>
      </c>
      <c r="E3220" s="0" t="n">
        <v>467379.02</v>
      </c>
    </row>
    <row r="3221" customFormat="false" ht="15" hidden="false" customHeight="false" outlineLevel="0" collapsed="false">
      <c r="A3221" s="0" t="n">
        <v>21109</v>
      </c>
      <c r="B3221" s="0" t="s">
        <v>3989</v>
      </c>
      <c r="C3221" s="0" t="s">
        <v>755</v>
      </c>
      <c r="D3221" s="0" t="s">
        <v>758</v>
      </c>
      <c r="E3221" s="0" t="n">
        <v>37.69</v>
      </c>
    </row>
    <row r="3222" customFormat="false" ht="15" hidden="false" customHeight="false" outlineLevel="0" collapsed="false">
      <c r="A3222" s="0" t="n">
        <v>37546</v>
      </c>
      <c r="B3222" s="0" t="s">
        <v>3990</v>
      </c>
      <c r="C3222" s="0" t="s">
        <v>755</v>
      </c>
      <c r="D3222" s="0" t="s">
        <v>756</v>
      </c>
      <c r="E3222" s="0" t="n">
        <v>12529.85</v>
      </c>
    </row>
    <row r="3223" customFormat="false" ht="15" hidden="false" customHeight="false" outlineLevel="0" collapsed="false">
      <c r="A3223" s="0" t="n">
        <v>37544</v>
      </c>
      <c r="B3223" s="0" t="s">
        <v>3991</v>
      </c>
      <c r="C3223" s="0" t="s">
        <v>755</v>
      </c>
      <c r="D3223" s="0" t="s">
        <v>756</v>
      </c>
      <c r="E3223" s="0" t="n">
        <v>13252.42</v>
      </c>
    </row>
    <row r="3224" customFormat="false" ht="15" hidden="false" customHeight="false" outlineLevel="0" collapsed="false">
      <c r="A3224" s="0" t="n">
        <v>37545</v>
      </c>
      <c r="B3224" s="0" t="s">
        <v>3992</v>
      </c>
      <c r="C3224" s="0" t="s">
        <v>755</v>
      </c>
      <c r="D3224" s="0" t="s">
        <v>756</v>
      </c>
      <c r="E3224" s="0" t="n">
        <v>15768.6</v>
      </c>
    </row>
    <row r="3225" customFormat="false" ht="15" hidden="false" customHeight="false" outlineLevel="0" collapsed="false">
      <c r="A3225" s="0" t="n">
        <v>36793</v>
      </c>
      <c r="B3225" s="0" t="s">
        <v>3993</v>
      </c>
      <c r="C3225" s="0" t="s">
        <v>755</v>
      </c>
      <c r="D3225" s="0" t="s">
        <v>756</v>
      </c>
      <c r="E3225" s="0" t="n">
        <v>982.42</v>
      </c>
    </row>
    <row r="3226" customFormat="false" ht="15" hidden="false" customHeight="false" outlineLevel="0" collapsed="false">
      <c r="A3226" s="0" t="n">
        <v>11769</v>
      </c>
      <c r="B3226" s="0" t="s">
        <v>3994</v>
      </c>
      <c r="C3226" s="0" t="s">
        <v>755</v>
      </c>
      <c r="D3226" s="0" t="s">
        <v>756</v>
      </c>
      <c r="E3226" s="0" t="n">
        <v>434.15</v>
      </c>
    </row>
    <row r="3227" customFormat="false" ht="15" hidden="false" customHeight="false" outlineLevel="0" collapsed="false">
      <c r="A3227" s="0" t="n">
        <v>11771</v>
      </c>
      <c r="B3227" s="0" t="s">
        <v>3995</v>
      </c>
      <c r="C3227" s="0" t="s">
        <v>755</v>
      </c>
      <c r="D3227" s="0" t="s">
        <v>756</v>
      </c>
      <c r="E3227" s="0" t="n">
        <v>531.78</v>
      </c>
    </row>
    <row r="3228" customFormat="false" ht="15" hidden="false" customHeight="false" outlineLevel="0" collapsed="false">
      <c r="A3228" s="0" t="n">
        <v>39919</v>
      </c>
      <c r="B3228" s="0" t="s">
        <v>3996</v>
      </c>
      <c r="C3228" s="0" t="s">
        <v>755</v>
      </c>
      <c r="D3228" s="0" t="s">
        <v>756</v>
      </c>
      <c r="E3228" s="0" t="n">
        <v>62718.83</v>
      </c>
    </row>
    <row r="3229" customFormat="false" ht="15" hidden="false" customHeight="false" outlineLevel="0" collapsed="false">
      <c r="A3229" s="0" t="n">
        <v>38385</v>
      </c>
      <c r="B3229" s="0" t="s">
        <v>3997</v>
      </c>
      <c r="C3229" s="0" t="s">
        <v>755</v>
      </c>
      <c r="D3229" s="0" t="s">
        <v>756</v>
      </c>
      <c r="E3229" s="0" t="n">
        <v>44.34</v>
      </c>
    </row>
    <row r="3230" customFormat="false" ht="15" hidden="false" customHeight="false" outlineLevel="0" collapsed="false">
      <c r="A3230" s="0" t="n">
        <v>36800</v>
      </c>
      <c r="B3230" s="0" t="s">
        <v>3998</v>
      </c>
      <c r="C3230" s="0" t="s">
        <v>755</v>
      </c>
      <c r="D3230" s="0" t="s">
        <v>756</v>
      </c>
      <c r="E3230" s="0" t="n">
        <v>260.87</v>
      </c>
    </row>
    <row r="3231" customFormat="false" ht="15" hidden="false" customHeight="false" outlineLevel="0" collapsed="false">
      <c r="A3231" s="0" t="n">
        <v>37587</v>
      </c>
      <c r="B3231" s="0" t="s">
        <v>3999</v>
      </c>
      <c r="C3231" s="0" t="s">
        <v>755</v>
      </c>
      <c r="D3231" s="0" t="s">
        <v>756</v>
      </c>
      <c r="E3231" s="0" t="n">
        <v>573.14</v>
      </c>
    </row>
    <row r="3232" customFormat="false" ht="15" hidden="false" customHeight="false" outlineLevel="0" collapsed="false">
      <c r="A3232" s="0" t="n">
        <v>11561</v>
      </c>
      <c r="B3232" s="0" t="s">
        <v>4000</v>
      </c>
      <c r="C3232" s="0" t="s">
        <v>755</v>
      </c>
      <c r="D3232" s="0" t="s">
        <v>756</v>
      </c>
      <c r="E3232" s="0" t="n">
        <v>217.58</v>
      </c>
    </row>
    <row r="3233" customFormat="false" ht="15" hidden="false" customHeight="false" outlineLevel="0" collapsed="false">
      <c r="A3233" s="0" t="n">
        <v>43604</v>
      </c>
      <c r="B3233" s="0" t="s">
        <v>4001</v>
      </c>
      <c r="C3233" s="0" t="s">
        <v>755</v>
      </c>
      <c r="D3233" s="0" t="s">
        <v>756</v>
      </c>
      <c r="E3233" s="0" t="n">
        <v>115.99</v>
      </c>
    </row>
    <row r="3234" customFormat="false" ht="15" hidden="false" customHeight="false" outlineLevel="0" collapsed="false">
      <c r="A3234" s="0" t="n">
        <v>11560</v>
      </c>
      <c r="B3234" s="0" t="s">
        <v>4002</v>
      </c>
      <c r="C3234" s="0" t="s">
        <v>755</v>
      </c>
      <c r="D3234" s="0" t="s">
        <v>756</v>
      </c>
      <c r="E3234" s="0" t="n">
        <v>167.94</v>
      </c>
    </row>
    <row r="3235" customFormat="false" ht="15" hidden="false" customHeight="false" outlineLevel="0" collapsed="false">
      <c r="A3235" s="0" t="n">
        <v>11499</v>
      </c>
      <c r="B3235" s="0" t="s">
        <v>4003</v>
      </c>
      <c r="C3235" s="0" t="s">
        <v>755</v>
      </c>
      <c r="D3235" s="0" t="s">
        <v>756</v>
      </c>
      <c r="E3235" s="0" t="n">
        <v>993.68</v>
      </c>
    </row>
    <row r="3236" customFormat="false" ht="15" hidden="false" customHeight="false" outlineLevel="0" collapsed="false">
      <c r="A3236" s="0" t="n">
        <v>34761</v>
      </c>
      <c r="B3236" s="0" t="s">
        <v>4004</v>
      </c>
      <c r="C3236" s="0" t="s">
        <v>920</v>
      </c>
      <c r="D3236" s="0" t="s">
        <v>756</v>
      </c>
      <c r="E3236" s="0" t="n">
        <v>15</v>
      </c>
    </row>
    <row r="3237" customFormat="false" ht="15" hidden="false" customHeight="false" outlineLevel="0" collapsed="false">
      <c r="A3237" s="0" t="n">
        <v>40924</v>
      </c>
      <c r="B3237" s="0" t="s">
        <v>4005</v>
      </c>
      <c r="C3237" s="0" t="s">
        <v>922</v>
      </c>
      <c r="D3237" s="0" t="s">
        <v>756</v>
      </c>
      <c r="E3237" s="0" t="n">
        <v>2649.86</v>
      </c>
    </row>
    <row r="3238" customFormat="false" ht="15" hidden="false" customHeight="false" outlineLevel="0" collapsed="false">
      <c r="A3238" s="0" t="n">
        <v>40983</v>
      </c>
      <c r="B3238" s="0" t="s">
        <v>4006</v>
      </c>
      <c r="C3238" s="0" t="s">
        <v>922</v>
      </c>
      <c r="D3238" s="0" t="s">
        <v>756</v>
      </c>
      <c r="E3238" s="0" t="n">
        <v>3446.59</v>
      </c>
    </row>
    <row r="3239" customFormat="false" ht="15" hidden="false" customHeight="false" outlineLevel="0" collapsed="false">
      <c r="A3239" s="0" t="n">
        <v>44497</v>
      </c>
      <c r="B3239" s="0" t="s">
        <v>4007</v>
      </c>
      <c r="C3239" s="0" t="s">
        <v>920</v>
      </c>
      <c r="D3239" s="0" t="s">
        <v>756</v>
      </c>
      <c r="E3239" s="0" t="n">
        <v>19.52</v>
      </c>
    </row>
    <row r="3240" customFormat="false" ht="15" hidden="false" customHeight="false" outlineLevel="0" collapsed="false">
      <c r="A3240" s="0" t="n">
        <v>2437</v>
      </c>
      <c r="B3240" s="0" t="s">
        <v>4008</v>
      </c>
      <c r="C3240" s="0" t="s">
        <v>920</v>
      </c>
      <c r="D3240" s="0" t="s">
        <v>756</v>
      </c>
      <c r="E3240" s="0" t="n">
        <v>19.05</v>
      </c>
    </row>
    <row r="3241" customFormat="false" ht="15" hidden="false" customHeight="false" outlineLevel="0" collapsed="false">
      <c r="A3241" s="0" t="n">
        <v>40921</v>
      </c>
      <c r="B3241" s="0" t="s">
        <v>4009</v>
      </c>
      <c r="C3241" s="0" t="s">
        <v>922</v>
      </c>
      <c r="D3241" s="0" t="s">
        <v>756</v>
      </c>
      <c r="E3241" s="0" t="n">
        <v>3363.58</v>
      </c>
    </row>
    <row r="3242" customFormat="false" ht="15" hidden="false" customHeight="false" outlineLevel="0" collapsed="false">
      <c r="A3242" s="0" t="n">
        <v>14252</v>
      </c>
      <c r="B3242" s="0" t="s">
        <v>4010</v>
      </c>
      <c r="C3242" s="0" t="s">
        <v>755</v>
      </c>
      <c r="D3242" s="0" t="s">
        <v>756</v>
      </c>
      <c r="E3242" s="0" t="n">
        <v>3797.03</v>
      </c>
    </row>
    <row r="3243" customFormat="false" ht="15" hidden="false" customHeight="false" outlineLevel="0" collapsed="false">
      <c r="A3243" s="0" t="n">
        <v>730</v>
      </c>
      <c r="B3243" s="0" t="s">
        <v>4011</v>
      </c>
      <c r="C3243" s="0" t="s">
        <v>755</v>
      </c>
      <c r="D3243" s="0" t="s">
        <v>756</v>
      </c>
      <c r="E3243" s="0" t="n">
        <v>10144.94</v>
      </c>
    </row>
    <row r="3244" customFormat="false" ht="15" hidden="false" customHeight="false" outlineLevel="0" collapsed="false">
      <c r="A3244" s="0" t="n">
        <v>723</v>
      </c>
      <c r="B3244" s="0" t="s">
        <v>4012</v>
      </c>
      <c r="C3244" s="0" t="s">
        <v>755</v>
      </c>
      <c r="D3244" s="0" t="s">
        <v>756</v>
      </c>
      <c r="E3244" s="0" t="n">
        <v>5042.39</v>
      </c>
    </row>
    <row r="3245" customFormat="false" ht="15" hidden="false" customHeight="false" outlineLevel="0" collapsed="false">
      <c r="A3245" s="0" t="n">
        <v>36502</v>
      </c>
      <c r="B3245" s="0" t="s">
        <v>4013</v>
      </c>
      <c r="C3245" s="0" t="s">
        <v>755</v>
      </c>
      <c r="D3245" s="0" t="s">
        <v>756</v>
      </c>
      <c r="E3245" s="0" t="n">
        <v>4739.25</v>
      </c>
    </row>
    <row r="3246" customFormat="false" ht="15" hidden="false" customHeight="false" outlineLevel="0" collapsed="false">
      <c r="A3246" s="0" t="n">
        <v>36503</v>
      </c>
      <c r="B3246" s="0" t="s">
        <v>4014</v>
      </c>
      <c r="C3246" s="0" t="s">
        <v>755</v>
      </c>
      <c r="D3246" s="0" t="s">
        <v>756</v>
      </c>
      <c r="E3246" s="0" t="n">
        <v>5844.05</v>
      </c>
    </row>
    <row r="3247" customFormat="false" ht="15" hidden="false" customHeight="false" outlineLevel="0" collapsed="false">
      <c r="A3247" s="0" t="n">
        <v>4090</v>
      </c>
      <c r="B3247" s="0" t="s">
        <v>4015</v>
      </c>
      <c r="C3247" s="0" t="s">
        <v>755</v>
      </c>
      <c r="D3247" s="0" t="s">
        <v>758</v>
      </c>
      <c r="E3247" s="0" t="n">
        <v>1043500</v>
      </c>
    </row>
    <row r="3248" customFormat="false" ht="15" hidden="false" customHeight="false" outlineLevel="0" collapsed="false">
      <c r="A3248" s="0" t="n">
        <v>13227</v>
      </c>
      <c r="B3248" s="0" t="s">
        <v>4016</v>
      </c>
      <c r="C3248" s="0" t="s">
        <v>755</v>
      </c>
      <c r="D3248" s="0" t="s">
        <v>758</v>
      </c>
      <c r="E3248" s="0" t="n">
        <v>1296678.87</v>
      </c>
    </row>
    <row r="3249" customFormat="false" ht="15" hidden="false" customHeight="false" outlineLevel="0" collapsed="false">
      <c r="A3249" s="0" t="n">
        <v>10597</v>
      </c>
      <c r="B3249" s="0" t="s">
        <v>4017</v>
      </c>
      <c r="C3249" s="0" t="s">
        <v>755</v>
      </c>
      <c r="D3249" s="0" t="s">
        <v>758</v>
      </c>
      <c r="E3249" s="0" t="n">
        <v>1364921.79</v>
      </c>
    </row>
    <row r="3250" customFormat="false" ht="15" hidden="false" customHeight="false" outlineLevel="0" collapsed="false">
      <c r="A3250" s="0" t="n">
        <v>39628</v>
      </c>
      <c r="B3250" s="0" t="s">
        <v>4018</v>
      </c>
      <c r="C3250" s="0" t="s">
        <v>755</v>
      </c>
      <c r="D3250" s="0" t="s">
        <v>758</v>
      </c>
      <c r="E3250" s="0" t="n">
        <v>5188.45</v>
      </c>
    </row>
    <row r="3251" customFormat="false" ht="15" hidden="false" customHeight="false" outlineLevel="0" collapsed="false">
      <c r="A3251" s="0" t="n">
        <v>39404</v>
      </c>
      <c r="B3251" s="0" t="s">
        <v>4019</v>
      </c>
      <c r="C3251" s="0" t="s">
        <v>755</v>
      </c>
      <c r="D3251" s="0" t="s">
        <v>758</v>
      </c>
      <c r="E3251" s="0" t="n">
        <v>2572.79</v>
      </c>
    </row>
    <row r="3252" customFormat="false" ht="15" hidden="false" customHeight="false" outlineLevel="0" collapsed="false">
      <c r="A3252" s="0" t="n">
        <v>39402</v>
      </c>
      <c r="B3252" s="0" t="s">
        <v>4020</v>
      </c>
      <c r="C3252" s="0" t="s">
        <v>755</v>
      </c>
      <c r="D3252" s="0" t="s">
        <v>758</v>
      </c>
      <c r="E3252" s="0" t="n">
        <v>2119.48</v>
      </c>
    </row>
    <row r="3253" customFormat="false" ht="15" hidden="false" customHeight="false" outlineLevel="0" collapsed="false">
      <c r="A3253" s="0" t="n">
        <v>39403</v>
      </c>
      <c r="B3253" s="0" t="s">
        <v>4021</v>
      </c>
      <c r="C3253" s="0" t="s">
        <v>755</v>
      </c>
      <c r="D3253" s="0" t="s">
        <v>758</v>
      </c>
      <c r="E3253" s="0" t="n">
        <v>2073.38</v>
      </c>
    </row>
    <row r="3254" customFormat="false" ht="15" hidden="false" customHeight="false" outlineLevel="0" collapsed="false">
      <c r="A3254" s="0" t="n">
        <v>4093</v>
      </c>
      <c r="B3254" s="0" t="s">
        <v>4022</v>
      </c>
      <c r="C3254" s="0" t="s">
        <v>920</v>
      </c>
      <c r="D3254" s="0" t="s">
        <v>756</v>
      </c>
      <c r="E3254" s="0" t="n">
        <v>20.26</v>
      </c>
    </row>
    <row r="3255" customFormat="false" ht="15" hidden="false" customHeight="false" outlineLevel="0" collapsed="false">
      <c r="A3255" s="0" t="n">
        <v>10512</v>
      </c>
      <c r="B3255" s="0" t="s">
        <v>4023</v>
      </c>
      <c r="C3255" s="0" t="s">
        <v>922</v>
      </c>
      <c r="D3255" s="0" t="s">
        <v>756</v>
      </c>
      <c r="E3255" s="0" t="n">
        <v>3577.5</v>
      </c>
    </row>
    <row r="3256" customFormat="false" ht="15" hidden="false" customHeight="false" outlineLevel="0" collapsed="false">
      <c r="A3256" s="0" t="n">
        <v>20020</v>
      </c>
      <c r="B3256" s="0" t="s">
        <v>4024</v>
      </c>
      <c r="C3256" s="0" t="s">
        <v>920</v>
      </c>
      <c r="D3256" s="0" t="s">
        <v>756</v>
      </c>
      <c r="E3256" s="0" t="n">
        <v>19.11</v>
      </c>
    </row>
    <row r="3257" customFormat="false" ht="15" hidden="false" customHeight="false" outlineLevel="0" collapsed="false">
      <c r="A3257" s="0" t="n">
        <v>41038</v>
      </c>
      <c r="B3257" s="0" t="s">
        <v>4025</v>
      </c>
      <c r="C3257" s="0" t="s">
        <v>922</v>
      </c>
      <c r="D3257" s="0" t="s">
        <v>756</v>
      </c>
      <c r="E3257" s="0" t="n">
        <v>3374.5</v>
      </c>
    </row>
    <row r="3258" customFormat="false" ht="15" hidden="false" customHeight="false" outlineLevel="0" collapsed="false">
      <c r="A3258" s="0" t="n">
        <v>4094</v>
      </c>
      <c r="B3258" s="0" t="s">
        <v>4026</v>
      </c>
      <c r="C3258" s="0" t="s">
        <v>920</v>
      </c>
      <c r="D3258" s="0" t="s">
        <v>756</v>
      </c>
      <c r="E3258" s="0" t="n">
        <v>27.06</v>
      </c>
    </row>
    <row r="3259" customFormat="false" ht="15" hidden="false" customHeight="false" outlineLevel="0" collapsed="false">
      <c r="A3259" s="0" t="n">
        <v>40988</v>
      </c>
      <c r="B3259" s="0" t="s">
        <v>4027</v>
      </c>
      <c r="C3259" s="0" t="s">
        <v>922</v>
      </c>
      <c r="D3259" s="0" t="s">
        <v>756</v>
      </c>
      <c r="E3259" s="0" t="n">
        <v>4777.53</v>
      </c>
    </row>
    <row r="3260" customFormat="false" ht="15" hidden="false" customHeight="false" outlineLevel="0" collapsed="false">
      <c r="A3260" s="0" t="n">
        <v>4095</v>
      </c>
      <c r="B3260" s="0" t="s">
        <v>4028</v>
      </c>
      <c r="C3260" s="0" t="s">
        <v>920</v>
      </c>
      <c r="D3260" s="0" t="s">
        <v>756</v>
      </c>
      <c r="E3260" s="0" t="n">
        <v>19.96</v>
      </c>
    </row>
    <row r="3261" customFormat="false" ht="15" hidden="false" customHeight="false" outlineLevel="0" collapsed="false">
      <c r="A3261" s="0" t="n">
        <v>40990</v>
      </c>
      <c r="B3261" s="0" t="s">
        <v>4029</v>
      </c>
      <c r="C3261" s="0" t="s">
        <v>922</v>
      </c>
      <c r="D3261" s="0" t="s">
        <v>756</v>
      </c>
      <c r="E3261" s="0" t="n">
        <v>3523.19</v>
      </c>
    </row>
    <row r="3262" customFormat="false" ht="15" hidden="false" customHeight="false" outlineLevel="0" collapsed="false">
      <c r="A3262" s="0" t="n">
        <v>4097</v>
      </c>
      <c r="B3262" s="0" t="s">
        <v>4030</v>
      </c>
      <c r="C3262" s="0" t="s">
        <v>920</v>
      </c>
      <c r="D3262" s="0" t="s">
        <v>756</v>
      </c>
      <c r="E3262" s="0" t="n">
        <v>23.31</v>
      </c>
    </row>
    <row r="3263" customFormat="false" ht="15" hidden="false" customHeight="false" outlineLevel="0" collapsed="false">
      <c r="A3263" s="0" t="n">
        <v>40994</v>
      </c>
      <c r="B3263" s="0" t="s">
        <v>4031</v>
      </c>
      <c r="C3263" s="0" t="s">
        <v>922</v>
      </c>
      <c r="D3263" s="0" t="s">
        <v>756</v>
      </c>
      <c r="E3263" s="0" t="n">
        <v>4115.48</v>
      </c>
    </row>
    <row r="3264" customFormat="false" ht="15" hidden="false" customHeight="false" outlineLevel="0" collapsed="false">
      <c r="A3264" s="0" t="n">
        <v>4096</v>
      </c>
      <c r="B3264" s="0" t="s">
        <v>4032</v>
      </c>
      <c r="C3264" s="0" t="s">
        <v>920</v>
      </c>
      <c r="D3264" s="0" t="s">
        <v>756</v>
      </c>
      <c r="E3264" s="0" t="n">
        <v>21.13</v>
      </c>
    </row>
    <row r="3265" customFormat="false" ht="15" hidden="false" customHeight="false" outlineLevel="0" collapsed="false">
      <c r="A3265" s="0" t="n">
        <v>40992</v>
      </c>
      <c r="B3265" s="0" t="s">
        <v>4033</v>
      </c>
      <c r="C3265" s="0" t="s">
        <v>922</v>
      </c>
      <c r="D3265" s="0" t="s">
        <v>756</v>
      </c>
      <c r="E3265" s="0" t="n">
        <v>3730.26</v>
      </c>
    </row>
    <row r="3266" customFormat="false" ht="15" hidden="false" customHeight="false" outlineLevel="0" collapsed="false">
      <c r="A3266" s="0" t="n">
        <v>4114</v>
      </c>
      <c r="B3266" s="0" t="s">
        <v>4034</v>
      </c>
      <c r="C3266" s="0" t="s">
        <v>755</v>
      </c>
      <c r="D3266" s="0" t="s">
        <v>756</v>
      </c>
      <c r="E3266" s="0" t="n">
        <v>78.89</v>
      </c>
    </row>
    <row r="3267" customFormat="false" ht="15" hidden="false" customHeight="false" outlineLevel="0" collapsed="false">
      <c r="A3267" s="0" t="n">
        <v>36797</v>
      </c>
      <c r="B3267" s="0" t="s">
        <v>4035</v>
      </c>
      <c r="C3267" s="0" t="s">
        <v>755</v>
      </c>
      <c r="D3267" s="0" t="s">
        <v>756</v>
      </c>
      <c r="E3267" s="0" t="n">
        <v>70.24</v>
      </c>
    </row>
    <row r="3268" customFormat="false" ht="15" hidden="false" customHeight="false" outlineLevel="0" collapsed="false">
      <c r="A3268" s="0" t="n">
        <v>4107</v>
      </c>
      <c r="B3268" s="0" t="s">
        <v>4036</v>
      </c>
      <c r="C3268" s="0" t="s">
        <v>755</v>
      </c>
      <c r="D3268" s="0" t="s">
        <v>756</v>
      </c>
      <c r="E3268" s="0" t="n">
        <v>66.23</v>
      </c>
    </row>
    <row r="3269" customFormat="false" ht="15" hidden="false" customHeight="false" outlineLevel="0" collapsed="false">
      <c r="A3269" s="0" t="n">
        <v>4102</v>
      </c>
      <c r="B3269" s="0" t="s">
        <v>4037</v>
      </c>
      <c r="C3269" s="0" t="s">
        <v>755</v>
      </c>
      <c r="D3269" s="0" t="s">
        <v>763</v>
      </c>
      <c r="E3269" s="0" t="n">
        <v>80.84</v>
      </c>
    </row>
    <row r="3270" customFormat="false" ht="15" hidden="false" customHeight="false" outlineLevel="0" collapsed="false">
      <c r="A3270" s="0" t="n">
        <v>36799</v>
      </c>
      <c r="B3270" s="0" t="s">
        <v>4038</v>
      </c>
      <c r="C3270" s="0" t="s">
        <v>755</v>
      </c>
      <c r="D3270" s="0" t="s">
        <v>756</v>
      </c>
      <c r="E3270" s="0" t="n">
        <v>68.17</v>
      </c>
    </row>
    <row r="3271" customFormat="false" ht="15" hidden="false" customHeight="false" outlineLevel="0" collapsed="false">
      <c r="A3271" s="0" t="n">
        <v>2747</v>
      </c>
      <c r="B3271" s="0" t="s">
        <v>4039</v>
      </c>
      <c r="C3271" s="0" t="s">
        <v>802</v>
      </c>
      <c r="D3271" s="0" t="s">
        <v>756</v>
      </c>
      <c r="E3271" s="0" t="n">
        <v>28.67</v>
      </c>
    </row>
    <row r="3272" customFormat="false" ht="15" hidden="false" customHeight="false" outlineLevel="0" collapsed="false">
      <c r="A3272" s="0" t="n">
        <v>21138</v>
      </c>
      <c r="B3272" s="0" t="s">
        <v>4040</v>
      </c>
      <c r="C3272" s="0" t="s">
        <v>802</v>
      </c>
      <c r="D3272" s="0" t="s">
        <v>763</v>
      </c>
      <c r="E3272" s="0" t="n">
        <v>9.09</v>
      </c>
    </row>
    <row r="3273" customFormat="false" ht="15" hidden="false" customHeight="false" outlineLevel="0" collapsed="false">
      <c r="A3273" s="0" t="n">
        <v>10826</v>
      </c>
      <c r="B3273" s="0" t="s">
        <v>4041</v>
      </c>
      <c r="C3273" s="0" t="s">
        <v>755</v>
      </c>
      <c r="D3273" s="0" t="s">
        <v>756</v>
      </c>
      <c r="E3273" s="0" t="n">
        <v>45.97</v>
      </c>
    </row>
    <row r="3274" customFormat="false" ht="15" hidden="false" customHeight="false" outlineLevel="0" collapsed="false">
      <c r="A3274" s="0" t="n">
        <v>365</v>
      </c>
      <c r="B3274" s="0" t="s">
        <v>4042</v>
      </c>
      <c r="C3274" s="0" t="s">
        <v>755</v>
      </c>
      <c r="D3274" s="0" t="s">
        <v>756</v>
      </c>
      <c r="E3274" s="0" t="n">
        <v>28.5</v>
      </c>
    </row>
    <row r="3275" customFormat="false" ht="15" hidden="false" customHeight="false" outlineLevel="0" collapsed="false">
      <c r="A3275" s="0" t="n">
        <v>38639</v>
      </c>
      <c r="B3275" s="0" t="s">
        <v>4043</v>
      </c>
      <c r="C3275" s="0" t="s">
        <v>755</v>
      </c>
      <c r="D3275" s="0" t="s">
        <v>756</v>
      </c>
      <c r="E3275" s="0" t="n">
        <v>110.34</v>
      </c>
    </row>
    <row r="3276" customFormat="false" ht="15" hidden="false" customHeight="false" outlineLevel="0" collapsed="false">
      <c r="A3276" s="0" t="n">
        <v>38640</v>
      </c>
      <c r="B3276" s="0" t="s">
        <v>4044</v>
      </c>
      <c r="C3276" s="0" t="s">
        <v>755</v>
      </c>
      <c r="D3276" s="0" t="s">
        <v>756</v>
      </c>
      <c r="E3276" s="0" t="n">
        <v>1.65</v>
      </c>
    </row>
    <row r="3277" customFormat="false" ht="15" hidden="false" customHeight="false" outlineLevel="0" collapsed="false">
      <c r="A3277" s="0" t="n">
        <v>358</v>
      </c>
      <c r="B3277" s="0" t="s">
        <v>4045</v>
      </c>
      <c r="C3277" s="0" t="s">
        <v>755</v>
      </c>
      <c r="D3277" s="0" t="s">
        <v>756</v>
      </c>
      <c r="E3277" s="0" t="n">
        <v>34.02</v>
      </c>
    </row>
    <row r="3278" customFormat="false" ht="15" hidden="false" customHeight="false" outlineLevel="0" collapsed="false">
      <c r="A3278" s="0" t="n">
        <v>359</v>
      </c>
      <c r="B3278" s="0" t="s">
        <v>4046</v>
      </c>
      <c r="C3278" s="0" t="s">
        <v>755</v>
      </c>
      <c r="D3278" s="0" t="s">
        <v>756</v>
      </c>
      <c r="E3278" s="0" t="n">
        <v>69.88</v>
      </c>
    </row>
    <row r="3279" customFormat="false" ht="15" hidden="false" customHeight="false" outlineLevel="0" collapsed="false">
      <c r="A3279" s="0" t="n">
        <v>38641</v>
      </c>
      <c r="B3279" s="0" t="s">
        <v>4047</v>
      </c>
      <c r="C3279" s="0" t="s">
        <v>755</v>
      </c>
      <c r="D3279" s="0" t="s">
        <v>756</v>
      </c>
      <c r="E3279" s="0" t="n">
        <v>68.96</v>
      </c>
    </row>
    <row r="3280" customFormat="false" ht="15" hidden="false" customHeight="false" outlineLevel="0" collapsed="false">
      <c r="A3280" s="0" t="n">
        <v>360</v>
      </c>
      <c r="B3280" s="0" t="s">
        <v>4048</v>
      </c>
      <c r="C3280" s="0" t="s">
        <v>755</v>
      </c>
      <c r="D3280" s="0" t="s">
        <v>763</v>
      </c>
      <c r="E3280" s="0" t="n">
        <v>1.6</v>
      </c>
    </row>
    <row r="3281" customFormat="false" ht="15" hidden="false" customHeight="false" outlineLevel="0" collapsed="false">
      <c r="A3281" s="0" t="n">
        <v>42430</v>
      </c>
      <c r="B3281" s="0" t="s">
        <v>4049</v>
      </c>
      <c r="C3281" s="0" t="s">
        <v>755</v>
      </c>
      <c r="D3281" s="0" t="s">
        <v>758</v>
      </c>
      <c r="E3281" s="0" t="n">
        <v>6377.55</v>
      </c>
    </row>
    <row r="3282" customFormat="false" ht="15" hidden="false" customHeight="false" outlineLevel="0" collapsed="false">
      <c r="A3282" s="0" t="n">
        <v>4214</v>
      </c>
      <c r="B3282" s="0" t="s">
        <v>4050</v>
      </c>
      <c r="C3282" s="0" t="s">
        <v>755</v>
      </c>
      <c r="D3282" s="0" t="s">
        <v>756</v>
      </c>
      <c r="E3282" s="0" t="n">
        <v>14.33</v>
      </c>
    </row>
    <row r="3283" customFormat="false" ht="15" hidden="false" customHeight="false" outlineLevel="0" collapsed="false">
      <c r="A3283" s="0" t="n">
        <v>4215</v>
      </c>
      <c r="B3283" s="0" t="s">
        <v>4051</v>
      </c>
      <c r="C3283" s="0" t="s">
        <v>755</v>
      </c>
      <c r="D3283" s="0" t="s">
        <v>756</v>
      </c>
      <c r="E3283" s="0" t="n">
        <v>9.43</v>
      </c>
    </row>
    <row r="3284" customFormat="false" ht="15" hidden="false" customHeight="false" outlineLevel="0" collapsed="false">
      <c r="A3284" s="0" t="n">
        <v>4210</v>
      </c>
      <c r="B3284" s="0" t="s">
        <v>4052</v>
      </c>
      <c r="C3284" s="0" t="s">
        <v>755</v>
      </c>
      <c r="D3284" s="0" t="s">
        <v>756</v>
      </c>
      <c r="E3284" s="0" t="n">
        <v>1.58</v>
      </c>
    </row>
    <row r="3285" customFormat="false" ht="15" hidden="false" customHeight="false" outlineLevel="0" collapsed="false">
      <c r="A3285" s="0" t="n">
        <v>4212</v>
      </c>
      <c r="B3285" s="0" t="s">
        <v>4053</v>
      </c>
      <c r="C3285" s="0" t="s">
        <v>755</v>
      </c>
      <c r="D3285" s="0" t="s">
        <v>756</v>
      </c>
      <c r="E3285" s="0" t="n">
        <v>4.55</v>
      </c>
    </row>
    <row r="3286" customFormat="false" ht="15" hidden="false" customHeight="false" outlineLevel="0" collapsed="false">
      <c r="A3286" s="0" t="n">
        <v>4213</v>
      </c>
      <c r="B3286" s="0" t="s">
        <v>4054</v>
      </c>
      <c r="C3286" s="0" t="s">
        <v>755</v>
      </c>
      <c r="D3286" s="0" t="s">
        <v>756</v>
      </c>
      <c r="E3286" s="0" t="n">
        <v>20.35</v>
      </c>
    </row>
    <row r="3287" customFormat="false" ht="15" hidden="false" customHeight="false" outlineLevel="0" collapsed="false">
      <c r="A3287" s="0" t="n">
        <v>4211</v>
      </c>
      <c r="B3287" s="0" t="s">
        <v>4055</v>
      </c>
      <c r="C3287" s="0" t="s">
        <v>755</v>
      </c>
      <c r="D3287" s="0" t="s">
        <v>756</v>
      </c>
      <c r="E3287" s="0" t="n">
        <v>2.28</v>
      </c>
    </row>
    <row r="3288" customFormat="false" ht="15" hidden="false" customHeight="false" outlineLevel="0" collapsed="false">
      <c r="A3288" s="0" t="n">
        <v>4209</v>
      </c>
      <c r="B3288" s="0" t="s">
        <v>4056</v>
      </c>
      <c r="C3288" s="0" t="s">
        <v>755</v>
      </c>
      <c r="D3288" s="0" t="s">
        <v>758</v>
      </c>
      <c r="E3288" s="0" t="n">
        <v>23.7</v>
      </c>
    </row>
    <row r="3289" customFormat="false" ht="15" hidden="false" customHeight="false" outlineLevel="0" collapsed="false">
      <c r="A3289" s="0" t="n">
        <v>4180</v>
      </c>
      <c r="B3289" s="0" t="s">
        <v>4057</v>
      </c>
      <c r="C3289" s="0" t="s">
        <v>755</v>
      </c>
      <c r="D3289" s="0" t="s">
        <v>758</v>
      </c>
      <c r="E3289" s="0" t="n">
        <v>17.84</v>
      </c>
    </row>
    <row r="3290" customFormat="false" ht="15" hidden="false" customHeight="false" outlineLevel="0" collapsed="false">
      <c r="A3290" s="0" t="n">
        <v>4177</v>
      </c>
      <c r="B3290" s="0" t="s">
        <v>4058</v>
      </c>
      <c r="C3290" s="0" t="s">
        <v>755</v>
      </c>
      <c r="D3290" s="0" t="s">
        <v>758</v>
      </c>
      <c r="E3290" s="0" t="n">
        <v>5.92</v>
      </c>
    </row>
    <row r="3291" customFormat="false" ht="15" hidden="false" customHeight="false" outlineLevel="0" collapsed="false">
      <c r="A3291" s="0" t="n">
        <v>4179</v>
      </c>
      <c r="B3291" s="0" t="s">
        <v>4059</v>
      </c>
      <c r="C3291" s="0" t="s">
        <v>755</v>
      </c>
      <c r="D3291" s="0" t="s">
        <v>758</v>
      </c>
      <c r="E3291" s="0" t="n">
        <v>12.11</v>
      </c>
    </row>
    <row r="3292" customFormat="false" ht="15" hidden="false" customHeight="false" outlineLevel="0" collapsed="false">
      <c r="A3292" s="0" t="n">
        <v>4208</v>
      </c>
      <c r="B3292" s="0" t="s">
        <v>4060</v>
      </c>
      <c r="C3292" s="0" t="s">
        <v>755</v>
      </c>
      <c r="D3292" s="0" t="s">
        <v>758</v>
      </c>
      <c r="E3292" s="0" t="n">
        <v>56.4</v>
      </c>
    </row>
    <row r="3293" customFormat="false" ht="15" hidden="false" customHeight="false" outlineLevel="0" collapsed="false">
      <c r="A3293" s="0" t="n">
        <v>4181</v>
      </c>
      <c r="B3293" s="0" t="s">
        <v>4061</v>
      </c>
      <c r="C3293" s="0" t="s">
        <v>755</v>
      </c>
      <c r="D3293" s="0" t="s">
        <v>758</v>
      </c>
      <c r="E3293" s="0" t="n">
        <v>36.85</v>
      </c>
    </row>
    <row r="3294" customFormat="false" ht="15" hidden="false" customHeight="false" outlineLevel="0" collapsed="false">
      <c r="A3294" s="0" t="n">
        <v>4178</v>
      </c>
      <c r="B3294" s="0" t="s">
        <v>4062</v>
      </c>
      <c r="C3294" s="0" t="s">
        <v>755</v>
      </c>
      <c r="D3294" s="0" t="s">
        <v>758</v>
      </c>
      <c r="E3294" s="0" t="n">
        <v>8.21</v>
      </c>
    </row>
    <row r="3295" customFormat="false" ht="15" hidden="false" customHeight="false" outlineLevel="0" collapsed="false">
      <c r="A3295" s="0" t="n">
        <v>4182</v>
      </c>
      <c r="B3295" s="0" t="s">
        <v>4063</v>
      </c>
      <c r="C3295" s="0" t="s">
        <v>755</v>
      </c>
      <c r="D3295" s="0" t="s">
        <v>758</v>
      </c>
      <c r="E3295" s="0" t="n">
        <v>91.75</v>
      </c>
    </row>
    <row r="3296" customFormat="false" ht="15" hidden="false" customHeight="false" outlineLevel="0" collapsed="false">
      <c r="A3296" s="0" t="n">
        <v>4183</v>
      </c>
      <c r="B3296" s="0" t="s">
        <v>4064</v>
      </c>
      <c r="C3296" s="0" t="s">
        <v>755</v>
      </c>
      <c r="D3296" s="0" t="s">
        <v>758</v>
      </c>
      <c r="E3296" s="0" t="n">
        <v>147.72</v>
      </c>
    </row>
    <row r="3297" customFormat="false" ht="15" hidden="false" customHeight="false" outlineLevel="0" collapsed="false">
      <c r="A3297" s="0" t="n">
        <v>4184</v>
      </c>
      <c r="B3297" s="0" t="s">
        <v>4065</v>
      </c>
      <c r="C3297" s="0" t="s">
        <v>755</v>
      </c>
      <c r="D3297" s="0" t="s">
        <v>758</v>
      </c>
      <c r="E3297" s="0" t="n">
        <v>326.07</v>
      </c>
    </row>
    <row r="3298" customFormat="false" ht="15" hidden="false" customHeight="false" outlineLevel="0" collapsed="false">
      <c r="A3298" s="0" t="n">
        <v>4185</v>
      </c>
      <c r="B3298" s="0" t="s">
        <v>4066</v>
      </c>
      <c r="C3298" s="0" t="s">
        <v>755</v>
      </c>
      <c r="D3298" s="0" t="s">
        <v>758</v>
      </c>
      <c r="E3298" s="0" t="n">
        <v>541.79</v>
      </c>
    </row>
    <row r="3299" customFormat="false" ht="15" hidden="false" customHeight="false" outlineLevel="0" collapsed="false">
      <c r="A3299" s="0" t="n">
        <v>4205</v>
      </c>
      <c r="B3299" s="0" t="s">
        <v>4067</v>
      </c>
      <c r="C3299" s="0" t="s">
        <v>755</v>
      </c>
      <c r="D3299" s="0" t="s">
        <v>758</v>
      </c>
      <c r="E3299" s="0" t="n">
        <v>31.29</v>
      </c>
    </row>
    <row r="3300" customFormat="false" ht="15" hidden="false" customHeight="false" outlineLevel="0" collapsed="false">
      <c r="A3300" s="0" t="n">
        <v>4192</v>
      </c>
      <c r="B3300" s="0" t="s">
        <v>4068</v>
      </c>
      <c r="C3300" s="0" t="s">
        <v>755</v>
      </c>
      <c r="D3300" s="0" t="s">
        <v>758</v>
      </c>
      <c r="E3300" s="0" t="n">
        <v>31.29</v>
      </c>
    </row>
    <row r="3301" customFormat="false" ht="15" hidden="false" customHeight="false" outlineLevel="0" collapsed="false">
      <c r="A3301" s="0" t="n">
        <v>4191</v>
      </c>
      <c r="B3301" s="0" t="s">
        <v>4069</v>
      </c>
      <c r="C3301" s="0" t="s">
        <v>755</v>
      </c>
      <c r="D3301" s="0" t="s">
        <v>758</v>
      </c>
      <c r="E3301" s="0" t="n">
        <v>31.29</v>
      </c>
    </row>
    <row r="3302" customFormat="false" ht="15" hidden="false" customHeight="false" outlineLevel="0" collapsed="false">
      <c r="A3302" s="0" t="n">
        <v>4207</v>
      </c>
      <c r="B3302" s="0" t="s">
        <v>4070</v>
      </c>
      <c r="C3302" s="0" t="s">
        <v>755</v>
      </c>
      <c r="D3302" s="0" t="s">
        <v>758</v>
      </c>
      <c r="E3302" s="0" t="n">
        <v>25.18</v>
      </c>
    </row>
    <row r="3303" customFormat="false" ht="15" hidden="false" customHeight="false" outlineLevel="0" collapsed="false">
      <c r="A3303" s="0" t="n">
        <v>4206</v>
      </c>
      <c r="B3303" s="0" t="s">
        <v>4071</v>
      </c>
      <c r="C3303" s="0" t="s">
        <v>755</v>
      </c>
      <c r="D3303" s="0" t="s">
        <v>758</v>
      </c>
      <c r="E3303" s="0" t="n">
        <v>24.45</v>
      </c>
    </row>
    <row r="3304" customFormat="false" ht="15" hidden="false" customHeight="false" outlineLevel="0" collapsed="false">
      <c r="A3304" s="0" t="n">
        <v>4190</v>
      </c>
      <c r="B3304" s="0" t="s">
        <v>4072</v>
      </c>
      <c r="C3304" s="0" t="s">
        <v>755</v>
      </c>
      <c r="D3304" s="0" t="s">
        <v>758</v>
      </c>
      <c r="E3304" s="0" t="n">
        <v>24.45</v>
      </c>
    </row>
    <row r="3305" customFormat="false" ht="15" hidden="false" customHeight="false" outlineLevel="0" collapsed="false">
      <c r="A3305" s="0" t="n">
        <v>4186</v>
      </c>
      <c r="B3305" s="0" t="s">
        <v>4073</v>
      </c>
      <c r="C3305" s="0" t="s">
        <v>755</v>
      </c>
      <c r="D3305" s="0" t="s">
        <v>758</v>
      </c>
      <c r="E3305" s="0" t="n">
        <v>7.23</v>
      </c>
    </row>
    <row r="3306" customFormat="false" ht="15" hidden="false" customHeight="false" outlineLevel="0" collapsed="false">
      <c r="A3306" s="0" t="n">
        <v>4188</v>
      </c>
      <c r="B3306" s="0" t="s">
        <v>4074</v>
      </c>
      <c r="C3306" s="0" t="s">
        <v>755</v>
      </c>
      <c r="D3306" s="0" t="s">
        <v>758</v>
      </c>
      <c r="E3306" s="0" t="n">
        <v>14.75</v>
      </c>
    </row>
    <row r="3307" customFormat="false" ht="15" hidden="false" customHeight="false" outlineLevel="0" collapsed="false">
      <c r="A3307" s="0" t="n">
        <v>4189</v>
      </c>
      <c r="B3307" s="0" t="s">
        <v>4075</v>
      </c>
      <c r="C3307" s="0" t="s">
        <v>755</v>
      </c>
      <c r="D3307" s="0" t="s">
        <v>758</v>
      </c>
      <c r="E3307" s="0" t="n">
        <v>14.75</v>
      </c>
    </row>
    <row r="3308" customFormat="false" ht="15" hidden="false" customHeight="false" outlineLevel="0" collapsed="false">
      <c r="A3308" s="0" t="n">
        <v>4197</v>
      </c>
      <c r="B3308" s="0" t="s">
        <v>4076</v>
      </c>
      <c r="C3308" s="0" t="s">
        <v>755</v>
      </c>
      <c r="D3308" s="0" t="s">
        <v>758</v>
      </c>
      <c r="E3308" s="0" t="n">
        <v>78.12</v>
      </c>
    </row>
    <row r="3309" customFormat="false" ht="15" hidden="false" customHeight="false" outlineLevel="0" collapsed="false">
      <c r="A3309" s="0" t="n">
        <v>4194</v>
      </c>
      <c r="B3309" s="0" t="s">
        <v>4077</v>
      </c>
      <c r="C3309" s="0" t="s">
        <v>755</v>
      </c>
      <c r="D3309" s="0" t="s">
        <v>758</v>
      </c>
      <c r="E3309" s="0" t="n">
        <v>47.21</v>
      </c>
    </row>
    <row r="3310" customFormat="false" ht="15" hidden="false" customHeight="false" outlineLevel="0" collapsed="false">
      <c r="A3310" s="0" t="n">
        <v>4193</v>
      </c>
      <c r="B3310" s="0" t="s">
        <v>4078</v>
      </c>
      <c r="C3310" s="0" t="s">
        <v>755</v>
      </c>
      <c r="D3310" s="0" t="s">
        <v>758</v>
      </c>
      <c r="E3310" s="0" t="n">
        <v>47.21</v>
      </c>
    </row>
    <row r="3311" customFormat="false" ht="15" hidden="false" customHeight="false" outlineLevel="0" collapsed="false">
      <c r="A3311" s="0" t="n">
        <v>4204</v>
      </c>
      <c r="B3311" s="0" t="s">
        <v>4079</v>
      </c>
      <c r="C3311" s="0" t="s">
        <v>755</v>
      </c>
      <c r="D3311" s="0" t="s">
        <v>758</v>
      </c>
      <c r="E3311" s="0" t="n">
        <v>47.21</v>
      </c>
    </row>
    <row r="3312" customFormat="false" ht="15" hidden="false" customHeight="false" outlineLevel="0" collapsed="false">
      <c r="A3312" s="0" t="n">
        <v>4187</v>
      </c>
      <c r="B3312" s="0" t="s">
        <v>4080</v>
      </c>
      <c r="C3312" s="0" t="s">
        <v>755</v>
      </c>
      <c r="D3312" s="0" t="s">
        <v>758</v>
      </c>
      <c r="E3312" s="0" t="n">
        <v>9.41</v>
      </c>
    </row>
    <row r="3313" customFormat="false" ht="15" hidden="false" customHeight="false" outlineLevel="0" collapsed="false">
      <c r="A3313" s="0" t="n">
        <v>4202</v>
      </c>
      <c r="B3313" s="0" t="s">
        <v>4081</v>
      </c>
      <c r="C3313" s="0" t="s">
        <v>755</v>
      </c>
      <c r="D3313" s="0" t="s">
        <v>758</v>
      </c>
      <c r="E3313" s="0" t="n">
        <v>142.68</v>
      </c>
    </row>
    <row r="3314" customFormat="false" ht="15" hidden="false" customHeight="false" outlineLevel="0" collapsed="false">
      <c r="A3314" s="0" t="n">
        <v>4203</v>
      </c>
      <c r="B3314" s="0" t="s">
        <v>4082</v>
      </c>
      <c r="C3314" s="0" t="s">
        <v>755</v>
      </c>
      <c r="D3314" s="0" t="s">
        <v>758</v>
      </c>
      <c r="E3314" s="0" t="n">
        <v>126.01</v>
      </c>
    </row>
    <row r="3315" customFormat="false" ht="15" hidden="false" customHeight="false" outlineLevel="0" collapsed="false">
      <c r="A3315" s="0" t="n">
        <v>40368</v>
      </c>
      <c r="B3315" s="0" t="s">
        <v>4083</v>
      </c>
      <c r="C3315" s="0" t="s">
        <v>755</v>
      </c>
      <c r="D3315" s="0" t="s">
        <v>758</v>
      </c>
      <c r="E3315" s="0" t="n">
        <v>60.69</v>
      </c>
    </row>
    <row r="3316" customFormat="false" ht="15" hidden="false" customHeight="false" outlineLevel="0" collapsed="false">
      <c r="A3316" s="0" t="n">
        <v>40365</v>
      </c>
      <c r="B3316" s="0" t="s">
        <v>4084</v>
      </c>
      <c r="C3316" s="0" t="s">
        <v>755</v>
      </c>
      <c r="D3316" s="0" t="s">
        <v>758</v>
      </c>
      <c r="E3316" s="0" t="n">
        <v>40.95</v>
      </c>
    </row>
    <row r="3317" customFormat="false" ht="15" hidden="false" customHeight="false" outlineLevel="0" collapsed="false">
      <c r="A3317" s="0" t="n">
        <v>40356</v>
      </c>
      <c r="B3317" s="0" t="s">
        <v>4085</v>
      </c>
      <c r="C3317" s="0" t="s">
        <v>755</v>
      </c>
      <c r="D3317" s="0" t="s">
        <v>758</v>
      </c>
      <c r="E3317" s="0" t="n">
        <v>13.99</v>
      </c>
    </row>
    <row r="3318" customFormat="false" ht="15" hidden="false" customHeight="false" outlineLevel="0" collapsed="false">
      <c r="A3318" s="0" t="n">
        <v>40362</v>
      </c>
      <c r="B3318" s="0" t="s">
        <v>4086</v>
      </c>
      <c r="C3318" s="0" t="s">
        <v>755</v>
      </c>
      <c r="D3318" s="0" t="s">
        <v>758</v>
      </c>
      <c r="E3318" s="0" t="n">
        <v>27.12</v>
      </c>
    </row>
    <row r="3319" customFormat="false" ht="15" hidden="false" customHeight="false" outlineLevel="0" collapsed="false">
      <c r="A3319" s="0" t="n">
        <v>40374</v>
      </c>
      <c r="B3319" s="0" t="s">
        <v>4087</v>
      </c>
      <c r="C3319" s="0" t="s">
        <v>755</v>
      </c>
      <c r="D3319" s="0" t="s">
        <v>758</v>
      </c>
      <c r="E3319" s="0" t="n">
        <v>158.63</v>
      </c>
    </row>
    <row r="3320" customFormat="false" ht="15" hidden="false" customHeight="false" outlineLevel="0" collapsed="false">
      <c r="A3320" s="0" t="n">
        <v>40371</v>
      </c>
      <c r="B3320" s="0" t="s">
        <v>4088</v>
      </c>
      <c r="C3320" s="0" t="s">
        <v>755</v>
      </c>
      <c r="D3320" s="0" t="s">
        <v>758</v>
      </c>
      <c r="E3320" s="0" t="n">
        <v>99.85</v>
      </c>
    </row>
    <row r="3321" customFormat="false" ht="15" hidden="false" customHeight="false" outlineLevel="0" collapsed="false">
      <c r="A3321" s="0" t="n">
        <v>40359</v>
      </c>
      <c r="B3321" s="0" t="s">
        <v>4089</v>
      </c>
      <c r="C3321" s="0" t="s">
        <v>755</v>
      </c>
      <c r="D3321" s="0" t="s">
        <v>758</v>
      </c>
      <c r="E3321" s="0" t="n">
        <v>18.07</v>
      </c>
    </row>
    <row r="3322" customFormat="false" ht="15" hidden="false" customHeight="false" outlineLevel="0" collapsed="false">
      <c r="A3322" s="0" t="n">
        <v>7595</v>
      </c>
      <c r="B3322" s="0" t="s">
        <v>4090</v>
      </c>
      <c r="C3322" s="0" t="s">
        <v>920</v>
      </c>
      <c r="D3322" s="0" t="s">
        <v>756</v>
      </c>
      <c r="E3322" s="0" t="n">
        <v>10.16</v>
      </c>
    </row>
    <row r="3323" customFormat="false" ht="15" hidden="false" customHeight="false" outlineLevel="0" collapsed="false">
      <c r="A3323" s="0" t="n">
        <v>41094</v>
      </c>
      <c r="B3323" s="0" t="s">
        <v>4091</v>
      </c>
      <c r="C3323" s="0" t="s">
        <v>922</v>
      </c>
      <c r="D3323" s="0" t="s">
        <v>756</v>
      </c>
      <c r="E3323" s="0" t="n">
        <v>1796.59</v>
      </c>
    </row>
    <row r="3324" customFormat="false" ht="15" hidden="false" customHeight="false" outlineLevel="0" collapsed="false">
      <c r="A3324" s="0" t="n">
        <v>39609</v>
      </c>
      <c r="B3324" s="0" t="s">
        <v>4092</v>
      </c>
      <c r="C3324" s="0" t="s">
        <v>755</v>
      </c>
      <c r="D3324" s="0" t="s">
        <v>758</v>
      </c>
      <c r="E3324" s="0" t="n">
        <v>73618.8</v>
      </c>
    </row>
    <row r="3325" customFormat="false" ht="15" hidden="false" customHeight="false" outlineLevel="0" collapsed="false">
      <c r="A3325" s="0" t="n">
        <v>39610</v>
      </c>
      <c r="B3325" s="0" t="s">
        <v>4093</v>
      </c>
      <c r="C3325" s="0" t="s">
        <v>755</v>
      </c>
      <c r="D3325" s="0" t="s">
        <v>758</v>
      </c>
      <c r="E3325" s="0" t="n">
        <v>107460.49</v>
      </c>
    </row>
    <row r="3326" customFormat="false" ht="15" hidden="false" customHeight="false" outlineLevel="0" collapsed="false">
      <c r="A3326" s="0" t="n">
        <v>39611</v>
      </c>
      <c r="B3326" s="0" t="s">
        <v>4094</v>
      </c>
      <c r="C3326" s="0" t="s">
        <v>755</v>
      </c>
      <c r="D3326" s="0" t="s">
        <v>758</v>
      </c>
      <c r="E3326" s="0" t="n">
        <v>130044.78</v>
      </c>
    </row>
    <row r="3327" customFormat="false" ht="15" hidden="false" customHeight="false" outlineLevel="0" collapsed="false">
      <c r="A3327" s="0" t="n">
        <v>39612</v>
      </c>
      <c r="B3327" s="0" t="s">
        <v>4095</v>
      </c>
      <c r="C3327" s="0" t="s">
        <v>755</v>
      </c>
      <c r="D3327" s="0" t="s">
        <v>758</v>
      </c>
      <c r="E3327" s="0" t="n">
        <v>203718.08</v>
      </c>
    </row>
    <row r="3328" customFormat="false" ht="15" hidden="false" customHeight="false" outlineLevel="0" collapsed="false">
      <c r="A3328" s="0" t="n">
        <v>39608</v>
      </c>
      <c r="B3328" s="0" t="s">
        <v>4096</v>
      </c>
      <c r="C3328" s="0" t="s">
        <v>755</v>
      </c>
      <c r="D3328" s="0" t="s">
        <v>758</v>
      </c>
      <c r="E3328" s="0" t="n">
        <v>58864.82</v>
      </c>
    </row>
    <row r="3329" customFormat="false" ht="15" hidden="false" customHeight="false" outlineLevel="0" collapsed="false">
      <c r="A3329" s="0" t="n">
        <v>38175</v>
      </c>
      <c r="B3329" s="0" t="s">
        <v>4097</v>
      </c>
      <c r="C3329" s="0" t="s">
        <v>755</v>
      </c>
      <c r="D3329" s="0" t="s">
        <v>756</v>
      </c>
      <c r="E3329" s="0" t="n">
        <v>4.36</v>
      </c>
    </row>
    <row r="3330" customFormat="false" ht="15" hidden="false" customHeight="false" outlineLevel="0" collapsed="false">
      <c r="A3330" s="0" t="n">
        <v>38176</v>
      </c>
      <c r="B3330" s="0" t="s">
        <v>4098</v>
      </c>
      <c r="C3330" s="0" t="s">
        <v>755</v>
      </c>
      <c r="D3330" s="0" t="s">
        <v>756</v>
      </c>
      <c r="E3330" s="0" t="n">
        <v>12.83</v>
      </c>
    </row>
    <row r="3331" customFormat="false" ht="15" hidden="false" customHeight="false" outlineLevel="0" collapsed="false">
      <c r="A3331" s="0" t="n">
        <v>36152</v>
      </c>
      <c r="B3331" s="0" t="s">
        <v>4099</v>
      </c>
      <c r="C3331" s="0" t="s">
        <v>755</v>
      </c>
      <c r="D3331" s="0" t="s">
        <v>756</v>
      </c>
      <c r="E3331" s="0" t="n">
        <v>5.26</v>
      </c>
    </row>
    <row r="3332" customFormat="false" ht="15" hidden="false" customHeight="false" outlineLevel="0" collapsed="false">
      <c r="A3332" s="0" t="n">
        <v>11138</v>
      </c>
      <c r="B3332" s="0" t="s">
        <v>4100</v>
      </c>
      <c r="C3332" s="0" t="s">
        <v>808</v>
      </c>
      <c r="D3332" s="0" t="s">
        <v>756</v>
      </c>
      <c r="E3332" s="0" t="n">
        <v>4.83</v>
      </c>
    </row>
    <row r="3333" customFormat="false" ht="15" hidden="false" customHeight="false" outlineLevel="0" collapsed="false">
      <c r="A3333" s="0" t="n">
        <v>4221</v>
      </c>
      <c r="B3333" s="0" t="s">
        <v>4101</v>
      </c>
      <c r="C3333" s="0" t="s">
        <v>808</v>
      </c>
      <c r="D3333" s="0" t="s">
        <v>763</v>
      </c>
      <c r="E3333" s="0" t="n">
        <v>7.5</v>
      </c>
    </row>
    <row r="3334" customFormat="false" ht="15" hidden="false" customHeight="false" outlineLevel="0" collapsed="false">
      <c r="A3334" s="0" t="n">
        <v>4227</v>
      </c>
      <c r="B3334" s="0" t="s">
        <v>4102</v>
      </c>
      <c r="C3334" s="0" t="s">
        <v>808</v>
      </c>
      <c r="D3334" s="0" t="s">
        <v>763</v>
      </c>
      <c r="E3334" s="0" t="n">
        <v>26.6</v>
      </c>
    </row>
    <row r="3335" customFormat="false" ht="15" hidden="false" customHeight="false" outlineLevel="0" collapsed="false">
      <c r="A3335" s="0" t="n">
        <v>38170</v>
      </c>
      <c r="B3335" s="0" t="s">
        <v>4103</v>
      </c>
      <c r="C3335" s="0" t="s">
        <v>755</v>
      </c>
      <c r="D3335" s="0" t="s">
        <v>756</v>
      </c>
      <c r="E3335" s="0" t="n">
        <v>19.07</v>
      </c>
    </row>
    <row r="3336" customFormat="false" ht="15" hidden="false" customHeight="false" outlineLevel="0" collapsed="false">
      <c r="A3336" s="0" t="n">
        <v>4252</v>
      </c>
      <c r="B3336" s="0" t="s">
        <v>4104</v>
      </c>
      <c r="C3336" s="0" t="s">
        <v>920</v>
      </c>
      <c r="D3336" s="0" t="s">
        <v>756</v>
      </c>
      <c r="E3336" s="0" t="n">
        <v>22.47</v>
      </c>
    </row>
    <row r="3337" customFormat="false" ht="15" hidden="false" customHeight="false" outlineLevel="0" collapsed="false">
      <c r="A3337" s="0" t="n">
        <v>40980</v>
      </c>
      <c r="B3337" s="0" t="s">
        <v>4105</v>
      </c>
      <c r="C3337" s="0" t="s">
        <v>922</v>
      </c>
      <c r="D3337" s="0" t="s">
        <v>756</v>
      </c>
      <c r="E3337" s="0" t="n">
        <v>3965.88</v>
      </c>
    </row>
    <row r="3338" customFormat="false" ht="15" hidden="false" customHeight="false" outlineLevel="0" collapsed="false">
      <c r="A3338" s="0" t="n">
        <v>4243</v>
      </c>
      <c r="B3338" s="0" t="s">
        <v>4106</v>
      </c>
      <c r="C3338" s="0" t="s">
        <v>920</v>
      </c>
      <c r="D3338" s="0" t="s">
        <v>756</v>
      </c>
      <c r="E3338" s="0" t="n">
        <v>18.27</v>
      </c>
    </row>
    <row r="3339" customFormat="false" ht="15" hidden="false" customHeight="false" outlineLevel="0" collapsed="false">
      <c r="A3339" s="0" t="n">
        <v>41031</v>
      </c>
      <c r="B3339" s="0" t="s">
        <v>4107</v>
      </c>
      <c r="C3339" s="0" t="s">
        <v>922</v>
      </c>
      <c r="D3339" s="0" t="s">
        <v>756</v>
      </c>
      <c r="E3339" s="0" t="n">
        <v>3225.62</v>
      </c>
    </row>
    <row r="3340" customFormat="false" ht="15" hidden="false" customHeight="false" outlineLevel="0" collapsed="false">
      <c r="A3340" s="0" t="n">
        <v>37666</v>
      </c>
      <c r="B3340" s="0" t="s">
        <v>4108</v>
      </c>
      <c r="C3340" s="0" t="s">
        <v>920</v>
      </c>
      <c r="D3340" s="0" t="s">
        <v>756</v>
      </c>
      <c r="E3340" s="0" t="n">
        <v>17.64</v>
      </c>
    </row>
    <row r="3341" customFormat="false" ht="15" hidden="false" customHeight="false" outlineLevel="0" collapsed="false">
      <c r="A3341" s="0" t="n">
        <v>40986</v>
      </c>
      <c r="B3341" s="0" t="s">
        <v>4109</v>
      </c>
      <c r="C3341" s="0" t="s">
        <v>922</v>
      </c>
      <c r="D3341" s="0" t="s">
        <v>756</v>
      </c>
      <c r="E3341" s="0" t="n">
        <v>3112.83</v>
      </c>
    </row>
    <row r="3342" customFormat="false" ht="15" hidden="false" customHeight="false" outlineLevel="0" collapsed="false">
      <c r="A3342" s="0" t="n">
        <v>4250</v>
      </c>
      <c r="B3342" s="0" t="s">
        <v>4110</v>
      </c>
      <c r="C3342" s="0" t="s">
        <v>920</v>
      </c>
      <c r="D3342" s="0" t="s">
        <v>756</v>
      </c>
      <c r="E3342" s="0" t="n">
        <v>20.26</v>
      </c>
    </row>
    <row r="3343" customFormat="false" ht="15" hidden="false" customHeight="false" outlineLevel="0" collapsed="false">
      <c r="A3343" s="0" t="n">
        <v>40978</v>
      </c>
      <c r="B3343" s="0" t="s">
        <v>4111</v>
      </c>
      <c r="C3343" s="0" t="s">
        <v>922</v>
      </c>
      <c r="D3343" s="0" t="s">
        <v>756</v>
      </c>
      <c r="E3343" s="0" t="n">
        <v>3577.21</v>
      </c>
    </row>
    <row r="3344" customFormat="false" ht="15" hidden="false" customHeight="false" outlineLevel="0" collapsed="false">
      <c r="A3344" s="0" t="n">
        <v>41043</v>
      </c>
      <c r="B3344" s="0" t="s">
        <v>4112</v>
      </c>
      <c r="C3344" s="0" t="s">
        <v>922</v>
      </c>
      <c r="D3344" s="0" t="s">
        <v>756</v>
      </c>
      <c r="E3344" s="0" t="n">
        <v>3970</v>
      </c>
    </row>
    <row r="3345" customFormat="false" ht="15" hidden="false" customHeight="false" outlineLevel="0" collapsed="false">
      <c r="A3345" s="0" t="n">
        <v>44501</v>
      </c>
      <c r="B3345" s="0" t="s">
        <v>4113</v>
      </c>
      <c r="C3345" s="0" t="s">
        <v>920</v>
      </c>
      <c r="D3345" s="0" t="s">
        <v>756</v>
      </c>
      <c r="E3345" s="0" t="n">
        <v>22.49</v>
      </c>
    </row>
    <row r="3346" customFormat="false" ht="15" hidden="false" customHeight="false" outlineLevel="0" collapsed="false">
      <c r="A3346" s="0" t="n">
        <v>4234</v>
      </c>
      <c r="B3346" s="0" t="s">
        <v>4114</v>
      </c>
      <c r="C3346" s="0" t="s">
        <v>920</v>
      </c>
      <c r="D3346" s="0" t="s">
        <v>763</v>
      </c>
      <c r="E3346" s="0" t="n">
        <v>24.65</v>
      </c>
    </row>
    <row r="3347" customFormat="false" ht="15" hidden="false" customHeight="false" outlineLevel="0" collapsed="false">
      <c r="A3347" s="0" t="n">
        <v>40987</v>
      </c>
      <c r="B3347" s="0" t="s">
        <v>4115</v>
      </c>
      <c r="C3347" s="0" t="s">
        <v>922</v>
      </c>
      <c r="D3347" s="0" t="s">
        <v>756</v>
      </c>
      <c r="E3347" s="0" t="n">
        <v>4348.96</v>
      </c>
    </row>
    <row r="3348" customFormat="false" ht="15" hidden="false" customHeight="false" outlineLevel="0" collapsed="false">
      <c r="A3348" s="0" t="n">
        <v>4253</v>
      </c>
      <c r="B3348" s="0" t="s">
        <v>4116</v>
      </c>
      <c r="C3348" s="0" t="s">
        <v>920</v>
      </c>
      <c r="D3348" s="0" t="s">
        <v>756</v>
      </c>
      <c r="E3348" s="0" t="n">
        <v>14.16</v>
      </c>
    </row>
    <row r="3349" customFormat="false" ht="15" hidden="false" customHeight="false" outlineLevel="0" collapsed="false">
      <c r="A3349" s="0" t="n">
        <v>40981</v>
      </c>
      <c r="B3349" s="0" t="s">
        <v>4117</v>
      </c>
      <c r="C3349" s="0" t="s">
        <v>922</v>
      </c>
      <c r="D3349" s="0" t="s">
        <v>756</v>
      </c>
      <c r="E3349" s="0" t="n">
        <v>2499.92</v>
      </c>
    </row>
    <row r="3350" customFormat="false" ht="15" hidden="false" customHeight="false" outlineLevel="0" collapsed="false">
      <c r="A3350" s="0" t="n">
        <v>4254</v>
      </c>
      <c r="B3350" s="0" t="s">
        <v>4118</v>
      </c>
      <c r="C3350" s="0" t="s">
        <v>920</v>
      </c>
      <c r="D3350" s="0" t="s">
        <v>756</v>
      </c>
      <c r="E3350" s="0" t="n">
        <v>19.96</v>
      </c>
    </row>
    <row r="3351" customFormat="false" ht="15" hidden="false" customHeight="false" outlineLevel="0" collapsed="false">
      <c r="A3351" s="0" t="n">
        <v>41036</v>
      </c>
      <c r="B3351" s="0" t="s">
        <v>4119</v>
      </c>
      <c r="C3351" s="0" t="s">
        <v>922</v>
      </c>
      <c r="D3351" s="0" t="s">
        <v>756</v>
      </c>
      <c r="E3351" s="0" t="n">
        <v>3523.19</v>
      </c>
    </row>
    <row r="3352" customFormat="false" ht="15" hidden="false" customHeight="false" outlineLevel="0" collapsed="false">
      <c r="A3352" s="0" t="n">
        <v>4251</v>
      </c>
      <c r="B3352" s="0" t="s">
        <v>4120</v>
      </c>
      <c r="C3352" s="0" t="s">
        <v>920</v>
      </c>
      <c r="D3352" s="0" t="s">
        <v>756</v>
      </c>
      <c r="E3352" s="0" t="n">
        <v>22.06</v>
      </c>
    </row>
    <row r="3353" customFormat="false" ht="15" hidden="false" customHeight="false" outlineLevel="0" collapsed="false">
      <c r="A3353" s="0" t="n">
        <v>40979</v>
      </c>
      <c r="B3353" s="0" t="s">
        <v>4121</v>
      </c>
      <c r="C3353" s="0" t="s">
        <v>922</v>
      </c>
      <c r="D3353" s="0" t="s">
        <v>756</v>
      </c>
      <c r="E3353" s="0" t="n">
        <v>3893.29</v>
      </c>
    </row>
    <row r="3354" customFormat="false" ht="15" hidden="false" customHeight="false" outlineLevel="0" collapsed="false">
      <c r="A3354" s="0" t="n">
        <v>4230</v>
      </c>
      <c r="B3354" s="0" t="s">
        <v>4122</v>
      </c>
      <c r="C3354" s="0" t="s">
        <v>920</v>
      </c>
      <c r="D3354" s="0" t="s">
        <v>756</v>
      </c>
      <c r="E3354" s="0" t="n">
        <v>19.05</v>
      </c>
    </row>
    <row r="3355" customFormat="false" ht="15" hidden="false" customHeight="false" outlineLevel="0" collapsed="false">
      <c r="A3355" s="0" t="n">
        <v>40998</v>
      </c>
      <c r="B3355" s="0" t="s">
        <v>4123</v>
      </c>
      <c r="C3355" s="0" t="s">
        <v>922</v>
      </c>
      <c r="D3355" s="0" t="s">
        <v>756</v>
      </c>
      <c r="E3355" s="0" t="n">
        <v>3364.89</v>
      </c>
    </row>
    <row r="3356" customFormat="false" ht="15" hidden="false" customHeight="false" outlineLevel="0" collapsed="false">
      <c r="A3356" s="0" t="n">
        <v>4257</v>
      </c>
      <c r="B3356" s="0" t="s">
        <v>4124</v>
      </c>
      <c r="C3356" s="0" t="s">
        <v>920</v>
      </c>
      <c r="D3356" s="0" t="s">
        <v>756</v>
      </c>
      <c r="E3356" s="0" t="n">
        <v>13.4</v>
      </c>
    </row>
    <row r="3357" customFormat="false" ht="15" hidden="false" customHeight="false" outlineLevel="0" collapsed="false">
      <c r="A3357" s="0" t="n">
        <v>40982</v>
      </c>
      <c r="B3357" s="0" t="s">
        <v>4125</v>
      </c>
      <c r="C3357" s="0" t="s">
        <v>922</v>
      </c>
      <c r="D3357" s="0" t="s">
        <v>756</v>
      </c>
      <c r="E3357" s="0" t="n">
        <v>2367.36</v>
      </c>
    </row>
    <row r="3358" customFormat="false" ht="15" hidden="false" customHeight="false" outlineLevel="0" collapsed="false">
      <c r="A3358" s="0" t="n">
        <v>4240</v>
      </c>
      <c r="B3358" s="0" t="s">
        <v>4126</v>
      </c>
      <c r="C3358" s="0" t="s">
        <v>920</v>
      </c>
      <c r="D3358" s="0" t="s">
        <v>756</v>
      </c>
      <c r="E3358" s="0" t="n">
        <v>22.88</v>
      </c>
    </row>
    <row r="3359" customFormat="false" ht="15" hidden="false" customHeight="false" outlineLevel="0" collapsed="false">
      <c r="A3359" s="0" t="n">
        <v>41026</v>
      </c>
      <c r="B3359" s="0" t="s">
        <v>4127</v>
      </c>
      <c r="C3359" s="0" t="s">
        <v>922</v>
      </c>
      <c r="D3359" s="0" t="s">
        <v>756</v>
      </c>
      <c r="E3359" s="0" t="n">
        <v>4037.66</v>
      </c>
    </row>
    <row r="3360" customFormat="false" ht="15" hidden="false" customHeight="false" outlineLevel="0" collapsed="false">
      <c r="A3360" s="0" t="n">
        <v>4239</v>
      </c>
      <c r="B3360" s="0" t="s">
        <v>4128</v>
      </c>
      <c r="C3360" s="0" t="s">
        <v>920</v>
      </c>
      <c r="D3360" s="0" t="s">
        <v>756</v>
      </c>
      <c r="E3360" s="0" t="n">
        <v>28.07</v>
      </c>
    </row>
    <row r="3361" customFormat="false" ht="15" hidden="false" customHeight="false" outlineLevel="0" collapsed="false">
      <c r="A3361" s="0" t="n">
        <v>41024</v>
      </c>
      <c r="B3361" s="0" t="s">
        <v>4129</v>
      </c>
      <c r="C3361" s="0" t="s">
        <v>922</v>
      </c>
      <c r="D3361" s="0" t="s">
        <v>756</v>
      </c>
      <c r="E3361" s="0" t="n">
        <v>4953.48</v>
      </c>
    </row>
    <row r="3362" customFormat="false" ht="15" hidden="false" customHeight="false" outlineLevel="0" collapsed="false">
      <c r="A3362" s="0" t="n">
        <v>4248</v>
      </c>
      <c r="B3362" s="0" t="s">
        <v>4130</v>
      </c>
      <c r="C3362" s="0" t="s">
        <v>920</v>
      </c>
      <c r="D3362" s="0" t="s">
        <v>756</v>
      </c>
      <c r="E3362" s="0" t="n">
        <v>19.63</v>
      </c>
    </row>
    <row r="3363" customFormat="false" ht="15" hidden="false" customHeight="false" outlineLevel="0" collapsed="false">
      <c r="A3363" s="0" t="n">
        <v>41033</v>
      </c>
      <c r="B3363" s="0" t="s">
        <v>4131</v>
      </c>
      <c r="C3363" s="0" t="s">
        <v>922</v>
      </c>
      <c r="D3363" s="0" t="s">
        <v>756</v>
      </c>
      <c r="E3363" s="0" t="n">
        <v>3464</v>
      </c>
    </row>
    <row r="3364" customFormat="false" ht="15" hidden="false" customHeight="false" outlineLevel="0" collapsed="false">
      <c r="A3364" s="0" t="n">
        <v>41040</v>
      </c>
      <c r="B3364" s="0" t="s">
        <v>4132</v>
      </c>
      <c r="C3364" s="0" t="s">
        <v>922</v>
      </c>
      <c r="D3364" s="0" t="s">
        <v>756</v>
      </c>
      <c r="E3364" s="0" t="n">
        <v>4168.5</v>
      </c>
    </row>
    <row r="3365" customFormat="false" ht="15" hidden="false" customHeight="false" outlineLevel="0" collapsed="false">
      <c r="A3365" s="0" t="n">
        <v>44500</v>
      </c>
      <c r="B3365" s="0" t="s">
        <v>4133</v>
      </c>
      <c r="C3365" s="0" t="s">
        <v>920</v>
      </c>
      <c r="D3365" s="0" t="s">
        <v>756</v>
      </c>
      <c r="E3365" s="0" t="n">
        <v>23.61</v>
      </c>
    </row>
    <row r="3366" customFormat="false" ht="15" hidden="false" customHeight="false" outlineLevel="0" collapsed="false">
      <c r="A3366" s="0" t="n">
        <v>4238</v>
      </c>
      <c r="B3366" s="0" t="s">
        <v>4134</v>
      </c>
      <c r="C3366" s="0" t="s">
        <v>920</v>
      </c>
      <c r="D3366" s="0" t="s">
        <v>756</v>
      </c>
      <c r="E3366" s="0" t="n">
        <v>19.05</v>
      </c>
    </row>
    <row r="3367" customFormat="false" ht="15" hidden="false" customHeight="false" outlineLevel="0" collapsed="false">
      <c r="A3367" s="0" t="n">
        <v>41012</v>
      </c>
      <c r="B3367" s="0" t="s">
        <v>4135</v>
      </c>
      <c r="C3367" s="0" t="s">
        <v>922</v>
      </c>
      <c r="D3367" s="0" t="s">
        <v>756</v>
      </c>
      <c r="E3367" s="0" t="n">
        <v>3364.89</v>
      </c>
    </row>
    <row r="3368" customFormat="false" ht="15" hidden="false" customHeight="false" outlineLevel="0" collapsed="false">
      <c r="A3368" s="0" t="n">
        <v>4237</v>
      </c>
      <c r="B3368" s="0" t="s">
        <v>4136</v>
      </c>
      <c r="C3368" s="0" t="s">
        <v>920</v>
      </c>
      <c r="D3368" s="0" t="s">
        <v>756</v>
      </c>
      <c r="E3368" s="0" t="n">
        <v>19.96</v>
      </c>
    </row>
    <row r="3369" customFormat="false" ht="15" hidden="false" customHeight="false" outlineLevel="0" collapsed="false">
      <c r="A3369" s="0" t="n">
        <v>41002</v>
      </c>
      <c r="B3369" s="0" t="s">
        <v>4137</v>
      </c>
      <c r="C3369" s="0" t="s">
        <v>922</v>
      </c>
      <c r="D3369" s="0" t="s">
        <v>756</v>
      </c>
      <c r="E3369" s="0" t="n">
        <v>3523.19</v>
      </c>
    </row>
    <row r="3370" customFormat="false" ht="15" hidden="false" customHeight="false" outlineLevel="0" collapsed="false">
      <c r="A3370" s="0" t="n">
        <v>4233</v>
      </c>
      <c r="B3370" s="0" t="s">
        <v>4138</v>
      </c>
      <c r="C3370" s="0" t="s">
        <v>920</v>
      </c>
      <c r="D3370" s="0" t="s">
        <v>756</v>
      </c>
      <c r="E3370" s="0" t="n">
        <v>20.28</v>
      </c>
    </row>
    <row r="3371" customFormat="false" ht="15" hidden="false" customHeight="false" outlineLevel="0" collapsed="false">
      <c r="A3371" s="0" t="n">
        <v>41001</v>
      </c>
      <c r="B3371" s="0" t="s">
        <v>4139</v>
      </c>
      <c r="C3371" s="0" t="s">
        <v>922</v>
      </c>
      <c r="D3371" s="0" t="s">
        <v>756</v>
      </c>
      <c r="E3371" s="0" t="n">
        <v>3579.76</v>
      </c>
    </row>
    <row r="3372" customFormat="false" ht="15" hidden="false" customHeight="false" outlineLevel="0" collapsed="false">
      <c r="A3372" s="0" t="n">
        <v>2</v>
      </c>
      <c r="B3372" s="0" t="s">
        <v>4140</v>
      </c>
      <c r="C3372" s="0" t="s">
        <v>918</v>
      </c>
      <c r="D3372" s="0" t="s">
        <v>756</v>
      </c>
      <c r="E3372" s="0" t="n">
        <v>13.85</v>
      </c>
    </row>
    <row r="3373" customFormat="false" ht="15" hidden="false" customHeight="false" outlineLevel="0" collapsed="false">
      <c r="A3373" s="0" t="n">
        <v>36517</v>
      </c>
      <c r="B3373" s="0" t="s">
        <v>4141</v>
      </c>
      <c r="C3373" s="0" t="s">
        <v>755</v>
      </c>
      <c r="D3373" s="0" t="s">
        <v>758</v>
      </c>
      <c r="E3373" s="0" t="n">
        <v>546120</v>
      </c>
    </row>
    <row r="3374" customFormat="false" ht="15" hidden="false" customHeight="false" outlineLevel="0" collapsed="false">
      <c r="A3374" s="0" t="n">
        <v>4262</v>
      </c>
      <c r="B3374" s="0" t="s">
        <v>4142</v>
      </c>
      <c r="C3374" s="0" t="s">
        <v>755</v>
      </c>
      <c r="D3374" s="0" t="s">
        <v>758</v>
      </c>
      <c r="E3374" s="0" t="n">
        <v>615000</v>
      </c>
    </row>
    <row r="3375" customFormat="false" ht="15" hidden="false" customHeight="false" outlineLevel="0" collapsed="false">
      <c r="A3375" s="0" t="n">
        <v>4263</v>
      </c>
      <c r="B3375" s="0" t="s">
        <v>4143</v>
      </c>
      <c r="C3375" s="0" t="s">
        <v>755</v>
      </c>
      <c r="D3375" s="0" t="s">
        <v>758</v>
      </c>
      <c r="E3375" s="0" t="n">
        <v>852799.95</v>
      </c>
    </row>
    <row r="3376" customFormat="false" ht="15" hidden="false" customHeight="false" outlineLevel="0" collapsed="false">
      <c r="A3376" s="0" t="n">
        <v>36518</v>
      </c>
      <c r="B3376" s="0" t="s">
        <v>4144</v>
      </c>
      <c r="C3376" s="0" t="s">
        <v>755</v>
      </c>
      <c r="D3376" s="0" t="s">
        <v>758</v>
      </c>
      <c r="E3376" s="0" t="n">
        <v>970879.95</v>
      </c>
    </row>
    <row r="3377" customFormat="false" ht="15" hidden="false" customHeight="false" outlineLevel="0" collapsed="false">
      <c r="A3377" s="0" t="n">
        <v>14221</v>
      </c>
      <c r="B3377" s="0" t="s">
        <v>4145</v>
      </c>
      <c r="C3377" s="0" t="s">
        <v>755</v>
      </c>
      <c r="D3377" s="0" t="s">
        <v>758</v>
      </c>
      <c r="E3377" s="0" t="n">
        <v>566619.97</v>
      </c>
    </row>
    <row r="3378" customFormat="false" ht="15" hidden="false" customHeight="false" outlineLevel="0" collapsed="false">
      <c r="A3378" s="0" t="n">
        <v>38402</v>
      </c>
      <c r="B3378" s="0" t="s">
        <v>4146</v>
      </c>
      <c r="C3378" s="0" t="s">
        <v>755</v>
      </c>
      <c r="D3378" s="0" t="s">
        <v>756</v>
      </c>
      <c r="E3378" s="0" t="n">
        <v>14.67</v>
      </c>
    </row>
    <row r="3379" customFormat="false" ht="15" hidden="false" customHeight="false" outlineLevel="0" collapsed="false">
      <c r="A3379" s="0" t="n">
        <v>3412</v>
      </c>
      <c r="B3379" s="0" t="s">
        <v>4147</v>
      </c>
      <c r="C3379" s="0" t="s">
        <v>1185</v>
      </c>
      <c r="D3379" s="0" t="s">
        <v>758</v>
      </c>
      <c r="E3379" s="0" t="n">
        <v>15.83</v>
      </c>
    </row>
    <row r="3380" customFormat="false" ht="15" hidden="false" customHeight="false" outlineLevel="0" collapsed="false">
      <c r="A3380" s="0" t="n">
        <v>3413</v>
      </c>
      <c r="B3380" s="0" t="s">
        <v>4148</v>
      </c>
      <c r="C3380" s="0" t="s">
        <v>1185</v>
      </c>
      <c r="D3380" s="0" t="s">
        <v>758</v>
      </c>
      <c r="E3380" s="0" t="n">
        <v>35.63</v>
      </c>
    </row>
    <row r="3381" customFormat="false" ht="15" hidden="false" customHeight="false" outlineLevel="0" collapsed="false">
      <c r="A3381" s="0" t="n">
        <v>39744</v>
      </c>
      <c r="B3381" s="0" t="s">
        <v>4149</v>
      </c>
      <c r="C3381" s="0" t="s">
        <v>1185</v>
      </c>
      <c r="D3381" s="0" t="s">
        <v>758</v>
      </c>
      <c r="E3381" s="0" t="n">
        <v>27.67</v>
      </c>
    </row>
    <row r="3382" customFormat="false" ht="15" hidden="false" customHeight="false" outlineLevel="0" collapsed="false">
      <c r="A3382" s="0" t="n">
        <v>39745</v>
      </c>
      <c r="B3382" s="0" t="s">
        <v>4150</v>
      </c>
      <c r="C3382" s="0" t="s">
        <v>1185</v>
      </c>
      <c r="D3382" s="0" t="s">
        <v>758</v>
      </c>
      <c r="E3382" s="0" t="n">
        <v>58.39</v>
      </c>
    </row>
    <row r="3383" customFormat="false" ht="15" hidden="false" customHeight="false" outlineLevel="0" collapsed="false">
      <c r="A3383" s="0" t="n">
        <v>39637</v>
      </c>
      <c r="B3383" s="0" t="s">
        <v>4151</v>
      </c>
      <c r="C3383" s="0" t="s">
        <v>1185</v>
      </c>
      <c r="D3383" s="0" t="s">
        <v>756</v>
      </c>
      <c r="E3383" s="0" t="n">
        <v>141.4</v>
      </c>
    </row>
    <row r="3384" customFormat="false" ht="15" hidden="false" customHeight="false" outlineLevel="0" collapsed="false">
      <c r="A3384" s="0" t="n">
        <v>39638</v>
      </c>
      <c r="B3384" s="0" t="s">
        <v>4152</v>
      </c>
      <c r="C3384" s="0" t="s">
        <v>1185</v>
      </c>
      <c r="D3384" s="0" t="s">
        <v>756</v>
      </c>
      <c r="E3384" s="0" t="n">
        <v>160</v>
      </c>
    </row>
    <row r="3385" customFormat="false" ht="15" hidden="false" customHeight="false" outlineLevel="0" collapsed="false">
      <c r="A3385" s="0" t="n">
        <v>39639</v>
      </c>
      <c r="B3385" s="0" t="s">
        <v>4153</v>
      </c>
      <c r="C3385" s="0" t="s">
        <v>1185</v>
      </c>
      <c r="D3385" s="0" t="s">
        <v>756</v>
      </c>
      <c r="E3385" s="0" t="n">
        <v>241.41</v>
      </c>
    </row>
    <row r="3386" customFormat="false" ht="15" hidden="false" customHeight="false" outlineLevel="0" collapsed="false">
      <c r="A3386" s="0" t="n">
        <v>39517</v>
      </c>
      <c r="B3386" s="0" t="s">
        <v>4154</v>
      </c>
      <c r="C3386" s="0" t="s">
        <v>1185</v>
      </c>
      <c r="D3386" s="0" t="s">
        <v>758</v>
      </c>
      <c r="E3386" s="0" t="n">
        <v>329.49</v>
      </c>
    </row>
    <row r="3387" customFormat="false" ht="15" hidden="false" customHeight="false" outlineLevel="0" collapsed="false">
      <c r="A3387" s="0" t="n">
        <v>39518</v>
      </c>
      <c r="B3387" s="0" t="s">
        <v>4155</v>
      </c>
      <c r="C3387" s="0" t="s">
        <v>1185</v>
      </c>
      <c r="D3387" s="0" t="s">
        <v>758</v>
      </c>
      <c r="E3387" s="0" t="n">
        <v>390.63</v>
      </c>
    </row>
    <row r="3388" customFormat="false" ht="15" hidden="false" customHeight="false" outlineLevel="0" collapsed="false">
      <c r="A3388" s="0" t="n">
        <v>38366</v>
      </c>
      <c r="B3388" s="0" t="s">
        <v>4156</v>
      </c>
      <c r="C3388" s="0" t="s">
        <v>1185</v>
      </c>
      <c r="D3388" s="0" t="s">
        <v>756</v>
      </c>
      <c r="E3388" s="0" t="n">
        <v>5.44</v>
      </c>
    </row>
    <row r="3389" customFormat="false" ht="15" hidden="false" customHeight="false" outlineLevel="0" collapsed="false">
      <c r="A3389" s="0" t="n">
        <v>11703</v>
      </c>
      <c r="B3389" s="0" t="s">
        <v>4157</v>
      </c>
      <c r="C3389" s="0" t="s">
        <v>755</v>
      </c>
      <c r="D3389" s="0" t="s">
        <v>756</v>
      </c>
      <c r="E3389" s="0" t="n">
        <v>23.59</v>
      </c>
    </row>
    <row r="3390" customFormat="false" ht="15" hidden="false" customHeight="false" outlineLevel="0" collapsed="false">
      <c r="A3390" s="0" t="n">
        <v>37400</v>
      </c>
      <c r="B3390" s="0" t="s">
        <v>4158</v>
      </c>
      <c r="C3390" s="0" t="s">
        <v>755</v>
      </c>
      <c r="D3390" s="0" t="s">
        <v>756</v>
      </c>
      <c r="E3390" s="0" t="n">
        <v>58.2</v>
      </c>
    </row>
    <row r="3391" customFormat="false" ht="15" hidden="false" customHeight="false" outlineLevel="0" collapsed="false">
      <c r="A3391" s="0" t="n">
        <v>25400</v>
      </c>
      <c r="B3391" s="0" t="s">
        <v>4159</v>
      </c>
      <c r="C3391" s="0" t="s">
        <v>755</v>
      </c>
      <c r="D3391" s="0" t="s">
        <v>756</v>
      </c>
      <c r="E3391" s="0" t="n">
        <v>2417.76</v>
      </c>
    </row>
    <row r="3392" customFormat="false" ht="15" hidden="false" customHeight="false" outlineLevel="0" collapsed="false">
      <c r="A3392" s="0" t="n">
        <v>4276</v>
      </c>
      <c r="B3392" s="0" t="s">
        <v>4160</v>
      </c>
      <c r="C3392" s="0" t="s">
        <v>755</v>
      </c>
      <c r="D3392" s="0" t="s">
        <v>756</v>
      </c>
      <c r="E3392" s="0" t="n">
        <v>206.26</v>
      </c>
    </row>
    <row r="3393" customFormat="false" ht="15" hidden="false" customHeight="false" outlineLevel="0" collapsed="false">
      <c r="A3393" s="0" t="n">
        <v>4273</v>
      </c>
      <c r="B3393" s="0" t="s">
        <v>4161</v>
      </c>
      <c r="C3393" s="0" t="s">
        <v>755</v>
      </c>
      <c r="D3393" s="0" t="s">
        <v>756</v>
      </c>
      <c r="E3393" s="0" t="n">
        <v>374.48</v>
      </c>
    </row>
    <row r="3394" customFormat="false" ht="15" hidden="false" customHeight="false" outlineLevel="0" collapsed="false">
      <c r="A3394" s="0" t="n">
        <v>4274</v>
      </c>
      <c r="B3394" s="0" t="s">
        <v>4162</v>
      </c>
      <c r="C3394" s="0" t="s">
        <v>755</v>
      </c>
      <c r="D3394" s="0" t="s">
        <v>763</v>
      </c>
      <c r="E3394" s="0" t="n">
        <v>137</v>
      </c>
    </row>
    <row r="3395" customFormat="false" ht="15" hidden="false" customHeight="false" outlineLevel="0" collapsed="false">
      <c r="A3395" s="0" t="n">
        <v>39438</v>
      </c>
      <c r="B3395" s="0" t="s">
        <v>4163</v>
      </c>
      <c r="C3395" s="0" t="s">
        <v>755</v>
      </c>
      <c r="D3395" s="0" t="s">
        <v>758</v>
      </c>
      <c r="E3395" s="0" t="n">
        <v>0.24</v>
      </c>
    </row>
    <row r="3396" customFormat="false" ht="15" hidden="false" customHeight="false" outlineLevel="0" collapsed="false">
      <c r="A3396" s="0" t="n">
        <v>11963</v>
      </c>
      <c r="B3396" s="0" t="s">
        <v>4164</v>
      </c>
      <c r="C3396" s="0" t="s">
        <v>755</v>
      </c>
      <c r="D3396" s="0" t="s">
        <v>758</v>
      </c>
      <c r="E3396" s="0" t="n">
        <v>8.79</v>
      </c>
    </row>
    <row r="3397" customFormat="false" ht="15" hidden="false" customHeight="false" outlineLevel="0" collapsed="false">
      <c r="A3397" s="0" t="n">
        <v>11964</v>
      </c>
      <c r="B3397" s="0" t="s">
        <v>4165</v>
      </c>
      <c r="C3397" s="0" t="s">
        <v>755</v>
      </c>
      <c r="D3397" s="0" t="s">
        <v>758</v>
      </c>
      <c r="E3397" s="0" t="n">
        <v>2.21</v>
      </c>
    </row>
    <row r="3398" customFormat="false" ht="15" hidden="false" customHeight="false" outlineLevel="0" collapsed="false">
      <c r="A3398" s="0" t="n">
        <v>4379</v>
      </c>
      <c r="B3398" s="0" t="s">
        <v>4166</v>
      </c>
      <c r="C3398" s="0" t="s">
        <v>755</v>
      </c>
      <c r="D3398" s="0" t="s">
        <v>758</v>
      </c>
      <c r="E3398" s="0" t="n">
        <v>0.04</v>
      </c>
    </row>
    <row r="3399" customFormat="false" ht="15" hidden="false" customHeight="false" outlineLevel="0" collapsed="false">
      <c r="A3399" s="0" t="n">
        <v>4377</v>
      </c>
      <c r="B3399" s="0" t="s">
        <v>4167</v>
      </c>
      <c r="C3399" s="0" t="s">
        <v>755</v>
      </c>
      <c r="D3399" s="0" t="s">
        <v>758</v>
      </c>
      <c r="E3399" s="0" t="n">
        <v>0.17</v>
      </c>
    </row>
    <row r="3400" customFormat="false" ht="15" hidden="false" customHeight="false" outlineLevel="0" collapsed="false">
      <c r="A3400" s="0" t="n">
        <v>4356</v>
      </c>
      <c r="B3400" s="0" t="s">
        <v>4168</v>
      </c>
      <c r="C3400" s="0" t="s">
        <v>755</v>
      </c>
      <c r="D3400" s="0" t="s">
        <v>758</v>
      </c>
      <c r="E3400" s="0" t="n">
        <v>0.24</v>
      </c>
    </row>
    <row r="3401" customFormat="false" ht="15" hidden="false" customHeight="false" outlineLevel="0" collapsed="false">
      <c r="A3401" s="0" t="n">
        <v>13246</v>
      </c>
      <c r="B3401" s="0" t="s">
        <v>4169</v>
      </c>
      <c r="C3401" s="0" t="s">
        <v>755</v>
      </c>
      <c r="D3401" s="0" t="s">
        <v>758</v>
      </c>
      <c r="E3401" s="0" t="n">
        <v>0.41</v>
      </c>
    </row>
    <row r="3402" customFormat="false" ht="15" hidden="false" customHeight="false" outlineLevel="0" collapsed="false">
      <c r="A3402" s="0" t="n">
        <v>4346</v>
      </c>
      <c r="B3402" s="0" t="s">
        <v>4170</v>
      </c>
      <c r="C3402" s="0" t="s">
        <v>755</v>
      </c>
      <c r="D3402" s="0" t="s">
        <v>758</v>
      </c>
      <c r="E3402" s="0" t="n">
        <v>9.42</v>
      </c>
    </row>
    <row r="3403" customFormat="false" ht="15" hidden="false" customHeight="false" outlineLevel="0" collapsed="false">
      <c r="A3403" s="0" t="n">
        <v>11955</v>
      </c>
      <c r="B3403" s="0" t="s">
        <v>4171</v>
      </c>
      <c r="C3403" s="0" t="s">
        <v>755</v>
      </c>
      <c r="D3403" s="0" t="s">
        <v>758</v>
      </c>
      <c r="E3403" s="0" t="n">
        <v>4.12</v>
      </c>
    </row>
    <row r="3404" customFormat="false" ht="15" hidden="false" customHeight="false" outlineLevel="0" collapsed="false">
      <c r="A3404" s="0" t="n">
        <v>11960</v>
      </c>
      <c r="B3404" s="0" t="s">
        <v>4172</v>
      </c>
      <c r="C3404" s="0" t="s">
        <v>755</v>
      </c>
      <c r="D3404" s="0" t="s">
        <v>758</v>
      </c>
      <c r="E3404" s="0" t="n">
        <v>0.13</v>
      </c>
    </row>
    <row r="3405" customFormat="false" ht="15" hidden="false" customHeight="false" outlineLevel="0" collapsed="false">
      <c r="A3405" s="0" t="n">
        <v>4333</v>
      </c>
      <c r="B3405" s="0" t="s">
        <v>4173</v>
      </c>
      <c r="C3405" s="0" t="s">
        <v>755</v>
      </c>
      <c r="D3405" s="0" t="s">
        <v>758</v>
      </c>
      <c r="E3405" s="0" t="n">
        <v>0.24</v>
      </c>
    </row>
    <row r="3406" customFormat="false" ht="15" hidden="false" customHeight="false" outlineLevel="0" collapsed="false">
      <c r="A3406" s="0" t="n">
        <v>4358</v>
      </c>
      <c r="B3406" s="0" t="s">
        <v>4174</v>
      </c>
      <c r="C3406" s="0" t="s">
        <v>755</v>
      </c>
      <c r="D3406" s="0" t="s">
        <v>758</v>
      </c>
      <c r="E3406" s="0" t="n">
        <v>1.88</v>
      </c>
    </row>
    <row r="3407" customFormat="false" ht="15" hidden="false" customHeight="false" outlineLevel="0" collapsed="false">
      <c r="A3407" s="0" t="n">
        <v>39435</v>
      </c>
      <c r="B3407" s="0" t="s">
        <v>4175</v>
      </c>
      <c r="C3407" s="0" t="s">
        <v>755</v>
      </c>
      <c r="D3407" s="0" t="s">
        <v>758</v>
      </c>
      <c r="E3407" s="0" t="n">
        <v>0.09</v>
      </c>
    </row>
    <row r="3408" customFormat="false" ht="15" hidden="false" customHeight="false" outlineLevel="0" collapsed="false">
      <c r="A3408" s="0" t="n">
        <v>39436</v>
      </c>
      <c r="B3408" s="0" t="s">
        <v>4176</v>
      </c>
      <c r="C3408" s="0" t="s">
        <v>755</v>
      </c>
      <c r="D3408" s="0" t="s">
        <v>758</v>
      </c>
      <c r="E3408" s="0" t="n">
        <v>0.16</v>
      </c>
    </row>
    <row r="3409" customFormat="false" ht="15" hidden="false" customHeight="false" outlineLevel="0" collapsed="false">
      <c r="A3409" s="0" t="n">
        <v>39437</v>
      </c>
      <c r="B3409" s="0" t="s">
        <v>4177</v>
      </c>
      <c r="C3409" s="0" t="s">
        <v>755</v>
      </c>
      <c r="D3409" s="0" t="s">
        <v>758</v>
      </c>
      <c r="E3409" s="0" t="n">
        <v>0.21</v>
      </c>
    </row>
    <row r="3410" customFormat="false" ht="15" hidden="false" customHeight="false" outlineLevel="0" collapsed="false">
      <c r="A3410" s="0" t="n">
        <v>39439</v>
      </c>
      <c r="B3410" s="0" t="s">
        <v>4178</v>
      </c>
      <c r="C3410" s="0" t="s">
        <v>755</v>
      </c>
      <c r="D3410" s="0" t="s">
        <v>758</v>
      </c>
      <c r="E3410" s="0" t="n">
        <v>0.14</v>
      </c>
    </row>
    <row r="3411" customFormat="false" ht="15" hidden="false" customHeight="false" outlineLevel="0" collapsed="false">
      <c r="A3411" s="0" t="n">
        <v>39440</v>
      </c>
      <c r="B3411" s="0" t="s">
        <v>4179</v>
      </c>
      <c r="C3411" s="0" t="s">
        <v>755</v>
      </c>
      <c r="D3411" s="0" t="s">
        <v>758</v>
      </c>
      <c r="E3411" s="0" t="n">
        <v>0.18</v>
      </c>
    </row>
    <row r="3412" customFormat="false" ht="15" hidden="false" customHeight="false" outlineLevel="0" collapsed="false">
      <c r="A3412" s="0" t="n">
        <v>39441</v>
      </c>
      <c r="B3412" s="0" t="s">
        <v>4180</v>
      </c>
      <c r="C3412" s="0" t="s">
        <v>755</v>
      </c>
      <c r="D3412" s="0" t="s">
        <v>758</v>
      </c>
      <c r="E3412" s="0" t="n">
        <v>0.23</v>
      </c>
    </row>
    <row r="3413" customFormat="false" ht="15" hidden="false" customHeight="false" outlineLevel="0" collapsed="false">
      <c r="A3413" s="0" t="n">
        <v>39442</v>
      </c>
      <c r="B3413" s="0" t="s">
        <v>4181</v>
      </c>
      <c r="C3413" s="0" t="s">
        <v>755</v>
      </c>
      <c r="D3413" s="0" t="s">
        <v>758</v>
      </c>
      <c r="E3413" s="0" t="n">
        <v>0.17</v>
      </c>
    </row>
    <row r="3414" customFormat="false" ht="15" hidden="false" customHeight="false" outlineLevel="0" collapsed="false">
      <c r="A3414" s="0" t="n">
        <v>39443</v>
      </c>
      <c r="B3414" s="0" t="s">
        <v>4182</v>
      </c>
      <c r="C3414" s="0" t="s">
        <v>755</v>
      </c>
      <c r="D3414" s="0" t="s">
        <v>758</v>
      </c>
      <c r="E3414" s="0" t="n">
        <v>0.22</v>
      </c>
    </row>
    <row r="3415" customFormat="false" ht="15" hidden="false" customHeight="false" outlineLevel="0" collapsed="false">
      <c r="A3415" s="0" t="n">
        <v>4329</v>
      </c>
      <c r="B3415" s="0" t="s">
        <v>4183</v>
      </c>
      <c r="C3415" s="0" t="s">
        <v>755</v>
      </c>
      <c r="D3415" s="0" t="s">
        <v>758</v>
      </c>
      <c r="E3415" s="0" t="n">
        <v>2.01</v>
      </c>
    </row>
    <row r="3416" customFormat="false" ht="15" hidden="false" customHeight="false" outlineLevel="0" collapsed="false">
      <c r="A3416" s="0" t="n">
        <v>4383</v>
      </c>
      <c r="B3416" s="0" t="s">
        <v>4184</v>
      </c>
      <c r="C3416" s="0" t="s">
        <v>755</v>
      </c>
      <c r="D3416" s="0" t="s">
        <v>758</v>
      </c>
      <c r="E3416" s="0" t="n">
        <v>18.17</v>
      </c>
    </row>
    <row r="3417" customFormat="false" ht="15" hidden="false" customHeight="false" outlineLevel="0" collapsed="false">
      <c r="A3417" s="0" t="n">
        <v>4344</v>
      </c>
      <c r="B3417" s="0" t="s">
        <v>4185</v>
      </c>
      <c r="C3417" s="0" t="s">
        <v>755</v>
      </c>
      <c r="D3417" s="0" t="s">
        <v>758</v>
      </c>
      <c r="E3417" s="0" t="n">
        <v>19.05</v>
      </c>
    </row>
    <row r="3418" customFormat="false" ht="15" hidden="false" customHeight="false" outlineLevel="0" collapsed="false">
      <c r="A3418" s="0" t="n">
        <v>436</v>
      </c>
      <c r="B3418" s="0" t="s">
        <v>4186</v>
      </c>
      <c r="C3418" s="0" t="s">
        <v>755</v>
      </c>
      <c r="D3418" s="0" t="s">
        <v>758</v>
      </c>
      <c r="E3418" s="0" t="n">
        <v>9.44</v>
      </c>
    </row>
    <row r="3419" customFormat="false" ht="15" hidden="false" customHeight="false" outlineLevel="0" collapsed="false">
      <c r="A3419" s="0" t="n">
        <v>442</v>
      </c>
      <c r="B3419" s="0" t="s">
        <v>4187</v>
      </c>
      <c r="C3419" s="0" t="s">
        <v>755</v>
      </c>
      <c r="D3419" s="0" t="s">
        <v>758</v>
      </c>
      <c r="E3419" s="0" t="n">
        <v>5.58</v>
      </c>
    </row>
    <row r="3420" customFormat="false" ht="15" hidden="false" customHeight="false" outlineLevel="0" collapsed="false">
      <c r="A3420" s="0" t="n">
        <v>11953</v>
      </c>
      <c r="B3420" s="0" t="s">
        <v>4188</v>
      </c>
      <c r="C3420" s="0" t="s">
        <v>755</v>
      </c>
      <c r="D3420" s="0" t="s">
        <v>758</v>
      </c>
      <c r="E3420" s="0" t="n">
        <v>3.02</v>
      </c>
    </row>
    <row r="3421" customFormat="false" ht="15" hidden="false" customHeight="false" outlineLevel="0" collapsed="false">
      <c r="A3421" s="0" t="n">
        <v>4335</v>
      </c>
      <c r="B3421" s="0" t="s">
        <v>4189</v>
      </c>
      <c r="C3421" s="0" t="s">
        <v>755</v>
      </c>
      <c r="D3421" s="0" t="s">
        <v>758</v>
      </c>
      <c r="E3421" s="0" t="n">
        <v>12.79</v>
      </c>
    </row>
    <row r="3422" customFormat="false" ht="15" hidden="false" customHeight="false" outlineLevel="0" collapsed="false">
      <c r="A3422" s="0" t="n">
        <v>4334</v>
      </c>
      <c r="B3422" s="0" t="s">
        <v>4190</v>
      </c>
      <c r="C3422" s="0" t="s">
        <v>755</v>
      </c>
      <c r="D3422" s="0" t="s">
        <v>758</v>
      </c>
      <c r="E3422" s="0" t="n">
        <v>17.54</v>
      </c>
    </row>
    <row r="3423" customFormat="false" ht="15" hidden="false" customHeight="false" outlineLevel="0" collapsed="false">
      <c r="A3423" s="0" t="n">
        <v>4343</v>
      </c>
      <c r="B3423" s="0" t="s">
        <v>4191</v>
      </c>
      <c r="C3423" s="0" t="s">
        <v>755</v>
      </c>
      <c r="D3423" s="0" t="s">
        <v>758</v>
      </c>
      <c r="E3423" s="0" t="n">
        <v>4.31</v>
      </c>
    </row>
    <row r="3424" customFormat="false" ht="15" hidden="false" customHeight="false" outlineLevel="0" collapsed="false">
      <c r="A3424" s="0" t="n">
        <v>430</v>
      </c>
      <c r="B3424" s="0" t="s">
        <v>4192</v>
      </c>
      <c r="C3424" s="0" t="s">
        <v>755</v>
      </c>
      <c r="D3424" s="0" t="s">
        <v>758</v>
      </c>
      <c r="E3424" s="0" t="n">
        <v>8.45</v>
      </c>
    </row>
    <row r="3425" customFormat="false" ht="15" hidden="false" customHeight="false" outlineLevel="0" collapsed="false">
      <c r="A3425" s="0" t="n">
        <v>441</v>
      </c>
      <c r="B3425" s="0" t="s">
        <v>4193</v>
      </c>
      <c r="C3425" s="0" t="s">
        <v>755</v>
      </c>
      <c r="D3425" s="0" t="s">
        <v>758</v>
      </c>
      <c r="E3425" s="0" t="n">
        <v>9.3</v>
      </c>
    </row>
    <row r="3426" customFormat="false" ht="15" hidden="false" customHeight="false" outlineLevel="0" collapsed="false">
      <c r="A3426" s="0" t="n">
        <v>431</v>
      </c>
      <c r="B3426" s="0" t="s">
        <v>4194</v>
      </c>
      <c r="C3426" s="0" t="s">
        <v>755</v>
      </c>
      <c r="D3426" s="0" t="s">
        <v>758</v>
      </c>
      <c r="E3426" s="0" t="n">
        <v>11.23</v>
      </c>
    </row>
    <row r="3427" customFormat="false" ht="15" hidden="false" customHeight="false" outlineLevel="0" collapsed="false">
      <c r="A3427" s="0" t="n">
        <v>432</v>
      </c>
      <c r="B3427" s="0" t="s">
        <v>4195</v>
      </c>
      <c r="C3427" s="0" t="s">
        <v>755</v>
      </c>
      <c r="D3427" s="0" t="s">
        <v>758</v>
      </c>
      <c r="E3427" s="0" t="n">
        <v>12.39</v>
      </c>
    </row>
    <row r="3428" customFormat="false" ht="15" hidden="false" customHeight="false" outlineLevel="0" collapsed="false">
      <c r="A3428" s="0" t="n">
        <v>429</v>
      </c>
      <c r="B3428" s="0" t="s">
        <v>4196</v>
      </c>
      <c r="C3428" s="0" t="s">
        <v>755</v>
      </c>
      <c r="D3428" s="0" t="s">
        <v>758</v>
      </c>
      <c r="E3428" s="0" t="n">
        <v>16.71</v>
      </c>
    </row>
    <row r="3429" customFormat="false" ht="15" hidden="false" customHeight="false" outlineLevel="0" collapsed="false">
      <c r="A3429" s="0" t="n">
        <v>439</v>
      </c>
      <c r="B3429" s="0" t="s">
        <v>4197</v>
      </c>
      <c r="C3429" s="0" t="s">
        <v>755</v>
      </c>
      <c r="D3429" s="0" t="s">
        <v>758</v>
      </c>
      <c r="E3429" s="0" t="n">
        <v>14.24</v>
      </c>
    </row>
    <row r="3430" customFormat="false" ht="15" hidden="false" customHeight="false" outlineLevel="0" collapsed="false">
      <c r="A3430" s="0" t="n">
        <v>433</v>
      </c>
      <c r="B3430" s="0" t="s">
        <v>4198</v>
      </c>
      <c r="C3430" s="0" t="s">
        <v>755</v>
      </c>
      <c r="D3430" s="0" t="s">
        <v>758</v>
      </c>
      <c r="E3430" s="0" t="n">
        <v>16.62</v>
      </c>
    </row>
    <row r="3431" customFormat="false" ht="15" hidden="false" customHeight="false" outlineLevel="0" collapsed="false">
      <c r="A3431" s="0" t="n">
        <v>437</v>
      </c>
      <c r="B3431" s="0" t="s">
        <v>4199</v>
      </c>
      <c r="C3431" s="0" t="s">
        <v>755</v>
      </c>
      <c r="D3431" s="0" t="s">
        <v>758</v>
      </c>
      <c r="E3431" s="0" t="n">
        <v>22.08</v>
      </c>
    </row>
    <row r="3432" customFormat="false" ht="15" hidden="false" customHeight="false" outlineLevel="0" collapsed="false">
      <c r="A3432" s="0" t="n">
        <v>11790</v>
      </c>
      <c r="B3432" s="0" t="s">
        <v>4200</v>
      </c>
      <c r="C3432" s="0" t="s">
        <v>755</v>
      </c>
      <c r="D3432" s="0" t="s">
        <v>758</v>
      </c>
      <c r="E3432" s="0" t="n">
        <v>25.05</v>
      </c>
    </row>
    <row r="3433" customFormat="false" ht="15" hidden="false" customHeight="false" outlineLevel="0" collapsed="false">
      <c r="A3433" s="0" t="n">
        <v>428</v>
      </c>
      <c r="B3433" s="0" t="s">
        <v>4201</v>
      </c>
      <c r="C3433" s="0" t="s">
        <v>755</v>
      </c>
      <c r="D3433" s="0" t="s">
        <v>758</v>
      </c>
      <c r="E3433" s="0" t="n">
        <v>27.24</v>
      </c>
    </row>
    <row r="3434" customFormat="false" ht="15" hidden="false" customHeight="false" outlineLevel="0" collapsed="false">
      <c r="A3434" s="0" t="n">
        <v>4384</v>
      </c>
      <c r="B3434" s="0" t="s">
        <v>4202</v>
      </c>
      <c r="C3434" s="0" t="s">
        <v>755</v>
      </c>
      <c r="D3434" s="0" t="s">
        <v>758</v>
      </c>
      <c r="E3434" s="0" t="n">
        <v>20.88</v>
      </c>
    </row>
    <row r="3435" customFormat="false" ht="15" hidden="false" customHeight="false" outlineLevel="0" collapsed="false">
      <c r="A3435" s="0" t="n">
        <v>4351</v>
      </c>
      <c r="B3435" s="0" t="s">
        <v>4203</v>
      </c>
      <c r="C3435" s="0" t="s">
        <v>755</v>
      </c>
      <c r="D3435" s="0" t="s">
        <v>758</v>
      </c>
      <c r="E3435" s="0" t="n">
        <v>15.48</v>
      </c>
    </row>
    <row r="3436" customFormat="false" ht="15" hidden="false" customHeight="false" outlineLevel="0" collapsed="false">
      <c r="A3436" s="0" t="n">
        <v>11054</v>
      </c>
      <c r="B3436" s="0" t="s">
        <v>4204</v>
      </c>
      <c r="C3436" s="0" t="s">
        <v>755</v>
      </c>
      <c r="D3436" s="0" t="s">
        <v>756</v>
      </c>
      <c r="E3436" s="0" t="n">
        <v>0.05</v>
      </c>
    </row>
    <row r="3437" customFormat="false" ht="15" hidden="false" customHeight="false" outlineLevel="0" collapsed="false">
      <c r="A3437" s="0" t="n">
        <v>11055</v>
      </c>
      <c r="B3437" s="0" t="s">
        <v>4205</v>
      </c>
      <c r="C3437" s="0" t="s">
        <v>755</v>
      </c>
      <c r="D3437" s="0" t="s">
        <v>756</v>
      </c>
      <c r="E3437" s="0" t="n">
        <v>0.09</v>
      </c>
    </row>
    <row r="3438" customFormat="false" ht="15" hidden="false" customHeight="false" outlineLevel="0" collapsed="false">
      <c r="A3438" s="0" t="n">
        <v>11056</v>
      </c>
      <c r="B3438" s="0" t="s">
        <v>4206</v>
      </c>
      <c r="C3438" s="0" t="s">
        <v>755</v>
      </c>
      <c r="D3438" s="0" t="s">
        <v>756</v>
      </c>
      <c r="E3438" s="0" t="n">
        <v>0.09</v>
      </c>
    </row>
    <row r="3439" customFormat="false" ht="15" hidden="false" customHeight="false" outlineLevel="0" collapsed="false">
      <c r="A3439" s="0" t="n">
        <v>11057</v>
      </c>
      <c r="B3439" s="0" t="s">
        <v>4207</v>
      </c>
      <c r="C3439" s="0" t="s">
        <v>755</v>
      </c>
      <c r="D3439" s="0" t="s">
        <v>756</v>
      </c>
      <c r="E3439" s="0" t="n">
        <v>0.19</v>
      </c>
    </row>
    <row r="3440" customFormat="false" ht="15" hidden="false" customHeight="false" outlineLevel="0" collapsed="false">
      <c r="A3440" s="0" t="n">
        <v>11059</v>
      </c>
      <c r="B3440" s="0" t="s">
        <v>4208</v>
      </c>
      <c r="C3440" s="0" t="s">
        <v>755</v>
      </c>
      <c r="D3440" s="0" t="s">
        <v>756</v>
      </c>
      <c r="E3440" s="0" t="n">
        <v>0.38</v>
      </c>
    </row>
    <row r="3441" customFormat="false" ht="15" hidden="false" customHeight="false" outlineLevel="0" collapsed="false">
      <c r="A3441" s="0" t="n">
        <v>11058</v>
      </c>
      <c r="B3441" s="0" t="s">
        <v>4209</v>
      </c>
      <c r="C3441" s="0" t="s">
        <v>755</v>
      </c>
      <c r="D3441" s="0" t="s">
        <v>756</v>
      </c>
      <c r="E3441" s="0" t="n">
        <v>0.49</v>
      </c>
    </row>
    <row r="3442" customFormat="false" ht="15" hidden="false" customHeight="false" outlineLevel="0" collapsed="false">
      <c r="A3442" s="0" t="n">
        <v>4380</v>
      </c>
      <c r="B3442" s="0" t="s">
        <v>4210</v>
      </c>
      <c r="C3442" s="0" t="s">
        <v>755</v>
      </c>
      <c r="D3442" s="0" t="s">
        <v>756</v>
      </c>
      <c r="E3442" s="0" t="n">
        <v>1.66</v>
      </c>
    </row>
    <row r="3443" customFormat="false" ht="15" hidden="false" customHeight="false" outlineLevel="0" collapsed="false">
      <c r="A3443" s="0" t="n">
        <v>4299</v>
      </c>
      <c r="B3443" s="0" t="s">
        <v>4211</v>
      </c>
      <c r="C3443" s="0" t="s">
        <v>755</v>
      </c>
      <c r="D3443" s="0" t="s">
        <v>763</v>
      </c>
      <c r="E3443" s="0" t="n">
        <v>1.57</v>
      </c>
    </row>
    <row r="3444" customFormat="false" ht="15" hidden="false" customHeight="false" outlineLevel="0" collapsed="false">
      <c r="A3444" s="0" t="n">
        <v>4304</v>
      </c>
      <c r="B3444" s="0" t="s">
        <v>4212</v>
      </c>
      <c r="C3444" s="0" t="s">
        <v>755</v>
      </c>
      <c r="D3444" s="0" t="s">
        <v>756</v>
      </c>
      <c r="E3444" s="0" t="n">
        <v>2.14</v>
      </c>
    </row>
    <row r="3445" customFormat="false" ht="15" hidden="false" customHeight="false" outlineLevel="0" collapsed="false">
      <c r="A3445" s="0" t="n">
        <v>4305</v>
      </c>
      <c r="B3445" s="0" t="s">
        <v>4213</v>
      </c>
      <c r="C3445" s="0" t="s">
        <v>755</v>
      </c>
      <c r="D3445" s="0" t="s">
        <v>756</v>
      </c>
      <c r="E3445" s="0" t="n">
        <v>2.49</v>
      </c>
    </row>
    <row r="3446" customFormat="false" ht="15" hidden="false" customHeight="false" outlineLevel="0" collapsed="false">
      <c r="A3446" s="0" t="n">
        <v>4306</v>
      </c>
      <c r="B3446" s="0" t="s">
        <v>4214</v>
      </c>
      <c r="C3446" s="0" t="s">
        <v>755</v>
      </c>
      <c r="D3446" s="0" t="s">
        <v>756</v>
      </c>
      <c r="E3446" s="0" t="n">
        <v>2.89</v>
      </c>
    </row>
    <row r="3447" customFormat="false" ht="15" hidden="false" customHeight="false" outlineLevel="0" collapsed="false">
      <c r="A3447" s="0" t="n">
        <v>4308</v>
      </c>
      <c r="B3447" s="0" t="s">
        <v>4215</v>
      </c>
      <c r="C3447" s="0" t="s">
        <v>755</v>
      </c>
      <c r="D3447" s="0" t="s">
        <v>756</v>
      </c>
      <c r="E3447" s="0" t="n">
        <v>5.98</v>
      </c>
    </row>
    <row r="3448" customFormat="false" ht="15" hidden="false" customHeight="false" outlineLevel="0" collapsed="false">
      <c r="A3448" s="0" t="n">
        <v>4302</v>
      </c>
      <c r="B3448" s="0" t="s">
        <v>4216</v>
      </c>
      <c r="C3448" s="0" t="s">
        <v>755</v>
      </c>
      <c r="D3448" s="0" t="s">
        <v>756</v>
      </c>
      <c r="E3448" s="0" t="n">
        <v>4.48</v>
      </c>
    </row>
    <row r="3449" customFormat="false" ht="15" hidden="false" customHeight="false" outlineLevel="0" collapsed="false">
      <c r="A3449" s="0" t="n">
        <v>4300</v>
      </c>
      <c r="B3449" s="0" t="s">
        <v>4217</v>
      </c>
      <c r="C3449" s="0" t="s">
        <v>755</v>
      </c>
      <c r="D3449" s="0" t="s">
        <v>756</v>
      </c>
      <c r="E3449" s="0" t="n">
        <v>1.07</v>
      </c>
    </row>
    <row r="3450" customFormat="false" ht="15" hidden="false" customHeight="false" outlineLevel="0" collapsed="false">
      <c r="A3450" s="0" t="n">
        <v>4301</v>
      </c>
      <c r="B3450" s="0" t="s">
        <v>4218</v>
      </c>
      <c r="C3450" s="0" t="s">
        <v>755</v>
      </c>
      <c r="D3450" s="0" t="s">
        <v>756</v>
      </c>
      <c r="E3450" s="0" t="n">
        <v>1.3</v>
      </c>
    </row>
    <row r="3451" customFormat="false" ht="15" hidden="false" customHeight="false" outlineLevel="0" collapsed="false">
      <c r="A3451" s="0" t="n">
        <v>4320</v>
      </c>
      <c r="B3451" s="0" t="s">
        <v>4219</v>
      </c>
      <c r="C3451" s="0" t="s">
        <v>755</v>
      </c>
      <c r="D3451" s="0" t="s">
        <v>756</v>
      </c>
      <c r="E3451" s="0" t="n">
        <v>3.96</v>
      </c>
    </row>
    <row r="3452" customFormat="false" ht="15" hidden="false" customHeight="false" outlineLevel="0" collapsed="false">
      <c r="A3452" s="0" t="n">
        <v>4318</v>
      </c>
      <c r="B3452" s="0" t="s">
        <v>4220</v>
      </c>
      <c r="C3452" s="0" t="s">
        <v>755</v>
      </c>
      <c r="D3452" s="0" t="s">
        <v>756</v>
      </c>
      <c r="E3452" s="0" t="n">
        <v>1.93</v>
      </c>
    </row>
    <row r="3453" customFormat="false" ht="15" hidden="false" customHeight="false" outlineLevel="0" collapsed="false">
      <c r="A3453" s="0" t="n">
        <v>40547</v>
      </c>
      <c r="B3453" s="0" t="s">
        <v>4221</v>
      </c>
      <c r="C3453" s="0" t="s">
        <v>2952</v>
      </c>
      <c r="D3453" s="0" t="s">
        <v>758</v>
      </c>
      <c r="E3453" s="0" t="n">
        <v>25.37</v>
      </c>
    </row>
    <row r="3454" customFormat="false" ht="15" hidden="false" customHeight="false" outlineLevel="0" collapsed="false">
      <c r="A3454" s="0" t="n">
        <v>11962</v>
      </c>
      <c r="B3454" s="0" t="s">
        <v>4222</v>
      </c>
      <c r="C3454" s="0" t="s">
        <v>755</v>
      </c>
      <c r="D3454" s="0" t="s">
        <v>758</v>
      </c>
      <c r="E3454" s="0" t="n">
        <v>0.2</v>
      </c>
    </row>
    <row r="3455" customFormat="false" ht="15" hidden="false" customHeight="false" outlineLevel="0" collapsed="false">
      <c r="A3455" s="0" t="n">
        <v>4332</v>
      </c>
      <c r="B3455" s="0" t="s">
        <v>4223</v>
      </c>
      <c r="C3455" s="0" t="s">
        <v>755</v>
      </c>
      <c r="D3455" s="0" t="s">
        <v>758</v>
      </c>
      <c r="E3455" s="0" t="n">
        <v>1.01</v>
      </c>
    </row>
    <row r="3456" customFormat="false" ht="15" hidden="false" customHeight="false" outlineLevel="0" collapsed="false">
      <c r="A3456" s="0" t="n">
        <v>4331</v>
      </c>
      <c r="B3456" s="0" t="s">
        <v>4224</v>
      </c>
      <c r="C3456" s="0" t="s">
        <v>755</v>
      </c>
      <c r="D3456" s="0" t="s">
        <v>758</v>
      </c>
      <c r="E3456" s="0" t="n">
        <v>3.81</v>
      </c>
    </row>
    <row r="3457" customFormat="false" ht="15" hidden="false" customHeight="false" outlineLevel="0" collapsed="false">
      <c r="A3457" s="0" t="n">
        <v>4336</v>
      </c>
      <c r="B3457" s="0" t="s">
        <v>4225</v>
      </c>
      <c r="C3457" s="0" t="s">
        <v>755</v>
      </c>
      <c r="D3457" s="0" t="s">
        <v>758</v>
      </c>
      <c r="E3457" s="0" t="n">
        <v>4.87</v>
      </c>
    </row>
    <row r="3458" customFormat="false" ht="15" hidden="false" customHeight="false" outlineLevel="0" collapsed="false">
      <c r="A3458" s="0" t="n">
        <v>13294</v>
      </c>
      <c r="B3458" s="0" t="s">
        <v>4226</v>
      </c>
      <c r="C3458" s="0" t="s">
        <v>755</v>
      </c>
      <c r="D3458" s="0" t="s">
        <v>758</v>
      </c>
      <c r="E3458" s="0" t="n">
        <v>1.39</v>
      </c>
    </row>
    <row r="3459" customFormat="false" ht="15" hidden="false" customHeight="false" outlineLevel="0" collapsed="false">
      <c r="A3459" s="0" t="n">
        <v>11948</v>
      </c>
      <c r="B3459" s="0" t="s">
        <v>4227</v>
      </c>
      <c r="C3459" s="0" t="s">
        <v>755</v>
      </c>
      <c r="D3459" s="0" t="s">
        <v>758</v>
      </c>
      <c r="E3459" s="0" t="n">
        <v>0.62</v>
      </c>
    </row>
    <row r="3460" customFormat="false" ht="15" hidden="false" customHeight="false" outlineLevel="0" collapsed="false">
      <c r="A3460" s="0" t="n">
        <v>4382</v>
      </c>
      <c r="B3460" s="0" t="s">
        <v>4228</v>
      </c>
      <c r="C3460" s="0" t="s">
        <v>755</v>
      </c>
      <c r="D3460" s="0" t="s">
        <v>758</v>
      </c>
      <c r="E3460" s="0" t="n">
        <v>1.04</v>
      </c>
    </row>
    <row r="3461" customFormat="false" ht="15" hidden="false" customHeight="false" outlineLevel="0" collapsed="false">
      <c r="A3461" s="0" t="n">
        <v>4354</v>
      </c>
      <c r="B3461" s="0" t="s">
        <v>4229</v>
      </c>
      <c r="C3461" s="0" t="s">
        <v>755</v>
      </c>
      <c r="D3461" s="0" t="s">
        <v>758</v>
      </c>
      <c r="E3461" s="0" t="n">
        <v>43.69</v>
      </c>
    </row>
    <row r="3462" customFormat="false" ht="15" hidden="false" customHeight="false" outlineLevel="0" collapsed="false">
      <c r="A3462" s="0" t="n">
        <v>40839</v>
      </c>
      <c r="B3462" s="0" t="s">
        <v>4230</v>
      </c>
      <c r="C3462" s="0" t="s">
        <v>2952</v>
      </c>
      <c r="D3462" s="0" t="s">
        <v>758</v>
      </c>
      <c r="E3462" s="0" t="n">
        <v>105.14</v>
      </c>
    </row>
    <row r="3463" customFormat="false" ht="15" hidden="false" customHeight="false" outlineLevel="0" collapsed="false">
      <c r="A3463" s="0" t="n">
        <v>40552</v>
      </c>
      <c r="B3463" s="0" t="s">
        <v>4231</v>
      </c>
      <c r="C3463" s="0" t="s">
        <v>2952</v>
      </c>
      <c r="D3463" s="0" t="s">
        <v>758</v>
      </c>
      <c r="E3463" s="0" t="n">
        <v>43.5</v>
      </c>
    </row>
    <row r="3464" customFormat="false" ht="15" hidden="false" customHeight="false" outlineLevel="0" collapsed="false">
      <c r="A3464" s="0" t="n">
        <v>40549</v>
      </c>
      <c r="B3464" s="0" t="s">
        <v>4232</v>
      </c>
      <c r="C3464" s="0" t="s">
        <v>2952</v>
      </c>
      <c r="D3464" s="0" t="s">
        <v>758</v>
      </c>
      <c r="E3464" s="0" t="n">
        <v>172.21</v>
      </c>
    </row>
    <row r="3465" customFormat="false" ht="15" hidden="false" customHeight="false" outlineLevel="0" collapsed="false">
      <c r="A3465" s="0" t="n">
        <v>4385</v>
      </c>
      <c r="B3465" s="0" t="s">
        <v>4233</v>
      </c>
      <c r="C3465" s="0" t="s">
        <v>4234</v>
      </c>
      <c r="D3465" s="0" t="s">
        <v>756</v>
      </c>
      <c r="E3465" s="0" t="n">
        <v>4930.57</v>
      </c>
    </row>
    <row r="3466" customFormat="false" ht="15" hidden="false" customHeight="false" outlineLevel="0" collapsed="false">
      <c r="A3466" s="0" t="n">
        <v>20078</v>
      </c>
      <c r="B3466" s="0" t="s">
        <v>4235</v>
      </c>
      <c r="C3466" s="0" t="s">
        <v>755</v>
      </c>
      <c r="D3466" s="0" t="s">
        <v>756</v>
      </c>
      <c r="E3466" s="0" t="n">
        <v>19.94</v>
      </c>
    </row>
    <row r="3467" customFormat="false" ht="15" hidden="false" customHeight="false" outlineLevel="0" collapsed="false">
      <c r="A3467" s="0" t="n">
        <v>39897</v>
      </c>
      <c r="B3467" s="0" t="s">
        <v>4236</v>
      </c>
      <c r="C3467" s="0" t="s">
        <v>755</v>
      </c>
      <c r="D3467" s="0" t="s">
        <v>758</v>
      </c>
      <c r="E3467" s="0" t="n">
        <v>57.02</v>
      </c>
    </row>
    <row r="3468" customFormat="false" ht="15" hidden="false" customHeight="false" outlineLevel="0" collapsed="false">
      <c r="A3468" s="0" t="n">
        <v>118</v>
      </c>
      <c r="B3468" s="0" t="s">
        <v>4237</v>
      </c>
      <c r="C3468" s="0" t="s">
        <v>755</v>
      </c>
      <c r="D3468" s="0" t="s">
        <v>756</v>
      </c>
      <c r="E3468" s="0" t="n">
        <v>42.16</v>
      </c>
    </row>
    <row r="3469" customFormat="false" ht="15" hidden="false" customHeight="false" outlineLevel="0" collapsed="false">
      <c r="A3469" s="0" t="n">
        <v>4396</v>
      </c>
      <c r="B3469" s="0" t="s">
        <v>4238</v>
      </c>
      <c r="C3469" s="0" t="s">
        <v>1185</v>
      </c>
      <c r="D3469" s="0" t="s">
        <v>756</v>
      </c>
      <c r="E3469" s="0" t="n">
        <v>165.28</v>
      </c>
    </row>
    <row r="3470" customFormat="false" ht="15" hidden="false" customHeight="false" outlineLevel="0" collapsed="false">
      <c r="A3470" s="0" t="n">
        <v>36881</v>
      </c>
      <c r="B3470" s="0" t="s">
        <v>4239</v>
      </c>
      <c r="C3470" s="0" t="s">
        <v>1185</v>
      </c>
      <c r="D3470" s="0" t="s">
        <v>756</v>
      </c>
      <c r="E3470" s="0" t="n">
        <v>106.44</v>
      </c>
    </row>
    <row r="3471" customFormat="false" ht="15" hidden="false" customHeight="false" outlineLevel="0" collapsed="false">
      <c r="A3471" s="0" t="n">
        <v>4397</v>
      </c>
      <c r="B3471" s="0" t="s">
        <v>4240</v>
      </c>
      <c r="C3471" s="0" t="s">
        <v>1185</v>
      </c>
      <c r="D3471" s="0" t="s">
        <v>756</v>
      </c>
      <c r="E3471" s="0" t="n">
        <v>179.79</v>
      </c>
    </row>
    <row r="3472" customFormat="false" ht="15" hidden="false" customHeight="false" outlineLevel="0" collapsed="false">
      <c r="A3472" s="0" t="n">
        <v>36882</v>
      </c>
      <c r="B3472" s="0" t="s">
        <v>4241</v>
      </c>
      <c r="C3472" s="0" t="s">
        <v>1185</v>
      </c>
      <c r="D3472" s="0" t="s">
        <v>756</v>
      </c>
      <c r="E3472" s="0" t="n">
        <v>127.28</v>
      </c>
    </row>
    <row r="3473" customFormat="false" ht="15" hidden="false" customHeight="false" outlineLevel="0" collapsed="false">
      <c r="A3473" s="0" t="n">
        <v>4751</v>
      </c>
      <c r="B3473" s="0" t="s">
        <v>4242</v>
      </c>
      <c r="C3473" s="0" t="s">
        <v>920</v>
      </c>
      <c r="D3473" s="0" t="s">
        <v>756</v>
      </c>
      <c r="E3473" s="0" t="n">
        <v>17.73</v>
      </c>
    </row>
    <row r="3474" customFormat="false" ht="15" hidden="false" customHeight="false" outlineLevel="0" collapsed="false">
      <c r="A3474" s="0" t="n">
        <v>41066</v>
      </c>
      <c r="B3474" s="0" t="s">
        <v>4243</v>
      </c>
      <c r="C3474" s="0" t="s">
        <v>922</v>
      </c>
      <c r="D3474" s="0" t="s">
        <v>756</v>
      </c>
      <c r="E3474" s="0" t="n">
        <v>3128.89</v>
      </c>
    </row>
    <row r="3475" customFormat="false" ht="15" hidden="false" customHeight="false" outlineLevel="0" collapsed="false">
      <c r="A3475" s="0" t="n">
        <v>39604</v>
      </c>
      <c r="B3475" s="0" t="s">
        <v>4244</v>
      </c>
      <c r="C3475" s="0" t="s">
        <v>755</v>
      </c>
      <c r="D3475" s="0" t="s">
        <v>756</v>
      </c>
      <c r="E3475" s="0" t="n">
        <v>13.69</v>
      </c>
    </row>
    <row r="3476" customFormat="false" ht="15" hidden="false" customHeight="false" outlineLevel="0" collapsed="false">
      <c r="A3476" s="0" t="n">
        <v>39605</v>
      </c>
      <c r="B3476" s="0" t="s">
        <v>4245</v>
      </c>
      <c r="C3476" s="0" t="s">
        <v>755</v>
      </c>
      <c r="D3476" s="0" t="s">
        <v>756</v>
      </c>
      <c r="E3476" s="0" t="n">
        <v>14.87</v>
      </c>
    </row>
    <row r="3477" customFormat="false" ht="15" hidden="false" customHeight="false" outlineLevel="0" collapsed="false">
      <c r="A3477" s="0" t="n">
        <v>39606</v>
      </c>
      <c r="B3477" s="0" t="s">
        <v>4246</v>
      </c>
      <c r="C3477" s="0" t="s">
        <v>755</v>
      </c>
      <c r="D3477" s="0" t="s">
        <v>756</v>
      </c>
      <c r="E3477" s="0" t="n">
        <v>26.05</v>
      </c>
    </row>
    <row r="3478" customFormat="false" ht="15" hidden="false" customHeight="false" outlineLevel="0" collapsed="false">
      <c r="A3478" s="0" t="n">
        <v>39607</v>
      </c>
      <c r="B3478" s="0" t="s">
        <v>4247</v>
      </c>
      <c r="C3478" s="0" t="s">
        <v>755</v>
      </c>
      <c r="D3478" s="0" t="s">
        <v>756</v>
      </c>
      <c r="E3478" s="0" t="n">
        <v>35.24</v>
      </c>
    </row>
    <row r="3479" customFormat="false" ht="15" hidden="false" customHeight="false" outlineLevel="0" collapsed="false">
      <c r="A3479" s="0" t="n">
        <v>39594</v>
      </c>
      <c r="B3479" s="0" t="s">
        <v>4248</v>
      </c>
      <c r="C3479" s="0" t="s">
        <v>755</v>
      </c>
      <c r="D3479" s="0" t="s">
        <v>763</v>
      </c>
      <c r="E3479" s="0" t="n">
        <v>277.13</v>
      </c>
    </row>
    <row r="3480" customFormat="false" ht="15" hidden="false" customHeight="false" outlineLevel="0" collapsed="false">
      <c r="A3480" s="0" t="n">
        <v>39596</v>
      </c>
      <c r="B3480" s="0" t="s">
        <v>4249</v>
      </c>
      <c r="C3480" s="0" t="s">
        <v>755</v>
      </c>
      <c r="D3480" s="0" t="s">
        <v>756</v>
      </c>
      <c r="E3480" s="0" t="n">
        <v>742.17</v>
      </c>
    </row>
    <row r="3481" customFormat="false" ht="15" hidden="false" customHeight="false" outlineLevel="0" collapsed="false">
      <c r="A3481" s="0" t="n">
        <v>39595</v>
      </c>
      <c r="B3481" s="0" t="s">
        <v>4250</v>
      </c>
      <c r="C3481" s="0" t="s">
        <v>755</v>
      </c>
      <c r="D3481" s="0" t="s">
        <v>756</v>
      </c>
      <c r="E3481" s="0" t="n">
        <v>1667.56</v>
      </c>
    </row>
    <row r="3482" customFormat="false" ht="15" hidden="false" customHeight="false" outlineLevel="0" collapsed="false">
      <c r="A3482" s="0" t="n">
        <v>39597</v>
      </c>
      <c r="B3482" s="0" t="s">
        <v>4251</v>
      </c>
      <c r="C3482" s="0" t="s">
        <v>755</v>
      </c>
      <c r="D3482" s="0" t="s">
        <v>756</v>
      </c>
      <c r="E3482" s="0" t="n">
        <v>2615.8</v>
      </c>
    </row>
    <row r="3483" customFormat="false" ht="15" hidden="false" customHeight="false" outlineLevel="0" collapsed="false">
      <c r="A3483" s="0" t="n">
        <v>10731</v>
      </c>
      <c r="B3483" s="0" t="s">
        <v>4252</v>
      </c>
      <c r="C3483" s="0" t="s">
        <v>1185</v>
      </c>
      <c r="D3483" s="0" t="s">
        <v>763</v>
      </c>
      <c r="E3483" s="0" t="n">
        <v>42.5</v>
      </c>
    </row>
    <row r="3484" customFormat="false" ht="15" hidden="false" customHeight="false" outlineLevel="0" collapsed="false">
      <c r="A3484" s="0" t="n">
        <v>4704</v>
      </c>
      <c r="B3484" s="0" t="s">
        <v>4253</v>
      </c>
      <c r="C3484" s="0" t="s">
        <v>1185</v>
      </c>
      <c r="D3484" s="0" t="s">
        <v>756</v>
      </c>
      <c r="E3484" s="0" t="n">
        <v>38.35</v>
      </c>
    </row>
    <row r="3485" customFormat="false" ht="15" hidden="false" customHeight="false" outlineLevel="0" collapsed="false">
      <c r="A3485" s="0" t="n">
        <v>10730</v>
      </c>
      <c r="B3485" s="0" t="s">
        <v>4254</v>
      </c>
      <c r="C3485" s="0" t="s">
        <v>1185</v>
      </c>
      <c r="D3485" s="0" t="s">
        <v>756</v>
      </c>
      <c r="E3485" s="0" t="n">
        <v>41.09</v>
      </c>
    </row>
    <row r="3486" customFormat="false" ht="15" hidden="false" customHeight="false" outlineLevel="0" collapsed="false">
      <c r="A3486" s="0" t="n">
        <v>4729</v>
      </c>
      <c r="B3486" s="0" t="s">
        <v>4255</v>
      </c>
      <c r="C3486" s="0" t="s">
        <v>918</v>
      </c>
      <c r="D3486" s="0" t="s">
        <v>756</v>
      </c>
      <c r="E3486" s="0" t="n">
        <v>101.37</v>
      </c>
    </row>
    <row r="3487" customFormat="false" ht="15" hidden="false" customHeight="false" outlineLevel="0" collapsed="false">
      <c r="A3487" s="0" t="n">
        <v>4720</v>
      </c>
      <c r="B3487" s="0" t="s">
        <v>4256</v>
      </c>
      <c r="C3487" s="0" t="s">
        <v>918</v>
      </c>
      <c r="D3487" s="0" t="s">
        <v>756</v>
      </c>
      <c r="E3487" s="0" t="n">
        <v>116.15</v>
      </c>
    </row>
    <row r="3488" customFormat="false" ht="15" hidden="false" customHeight="false" outlineLevel="0" collapsed="false">
      <c r="A3488" s="0" t="n">
        <v>4721</v>
      </c>
      <c r="B3488" s="0" t="s">
        <v>4257</v>
      </c>
      <c r="C3488" s="0" t="s">
        <v>918</v>
      </c>
      <c r="D3488" s="0" t="s">
        <v>756</v>
      </c>
      <c r="E3488" s="0" t="n">
        <v>100.61</v>
      </c>
    </row>
    <row r="3489" customFormat="false" ht="15" hidden="false" customHeight="false" outlineLevel="0" collapsed="false">
      <c r="A3489" s="0" t="n">
        <v>4718</v>
      </c>
      <c r="B3489" s="0" t="s">
        <v>4258</v>
      </c>
      <c r="C3489" s="0" t="s">
        <v>918</v>
      </c>
      <c r="D3489" s="0" t="s">
        <v>763</v>
      </c>
      <c r="E3489" s="0" t="n">
        <v>101.14</v>
      </c>
    </row>
    <row r="3490" customFormat="false" ht="15" hidden="false" customHeight="false" outlineLevel="0" collapsed="false">
      <c r="A3490" s="0" t="n">
        <v>4722</v>
      </c>
      <c r="B3490" s="0" t="s">
        <v>4259</v>
      </c>
      <c r="C3490" s="0" t="s">
        <v>918</v>
      </c>
      <c r="D3490" s="0" t="s">
        <v>756</v>
      </c>
      <c r="E3490" s="0" t="n">
        <v>95.03</v>
      </c>
    </row>
    <row r="3491" customFormat="false" ht="15" hidden="false" customHeight="false" outlineLevel="0" collapsed="false">
      <c r="A3491" s="0" t="n">
        <v>4723</v>
      </c>
      <c r="B3491" s="0" t="s">
        <v>4260</v>
      </c>
      <c r="C3491" s="0" t="s">
        <v>918</v>
      </c>
      <c r="D3491" s="0" t="s">
        <v>756</v>
      </c>
      <c r="E3491" s="0" t="n">
        <v>94.21</v>
      </c>
    </row>
    <row r="3492" customFormat="false" ht="15" hidden="false" customHeight="false" outlineLevel="0" collapsed="false">
      <c r="A3492" s="0" t="n">
        <v>4727</v>
      </c>
      <c r="B3492" s="0" t="s">
        <v>4261</v>
      </c>
      <c r="C3492" s="0" t="s">
        <v>918</v>
      </c>
      <c r="D3492" s="0" t="s">
        <v>756</v>
      </c>
      <c r="E3492" s="0" t="n">
        <v>86.23</v>
      </c>
    </row>
    <row r="3493" customFormat="false" ht="15" hidden="false" customHeight="false" outlineLevel="0" collapsed="false">
      <c r="A3493" s="0" t="n">
        <v>4748</v>
      </c>
      <c r="B3493" s="0" t="s">
        <v>4262</v>
      </c>
      <c r="C3493" s="0" t="s">
        <v>918</v>
      </c>
      <c r="D3493" s="0" t="s">
        <v>756</v>
      </c>
      <c r="E3493" s="0" t="n">
        <v>92.92</v>
      </c>
    </row>
    <row r="3494" customFormat="false" ht="15" hidden="false" customHeight="false" outlineLevel="0" collapsed="false">
      <c r="A3494" s="0" t="n">
        <v>4730</v>
      </c>
      <c r="B3494" s="0" t="s">
        <v>4263</v>
      </c>
      <c r="C3494" s="0" t="s">
        <v>918</v>
      </c>
      <c r="D3494" s="0" t="s">
        <v>756</v>
      </c>
      <c r="E3494" s="0" t="n">
        <v>94.56</v>
      </c>
    </row>
    <row r="3495" customFormat="false" ht="15" hidden="false" customHeight="false" outlineLevel="0" collapsed="false">
      <c r="A3495" s="0" t="n">
        <v>13186</v>
      </c>
      <c r="B3495" s="0" t="s">
        <v>4264</v>
      </c>
      <c r="C3495" s="0" t="s">
        <v>918</v>
      </c>
      <c r="D3495" s="0" t="s">
        <v>756</v>
      </c>
      <c r="E3495" s="0" t="n">
        <v>109.11</v>
      </c>
    </row>
    <row r="3496" customFormat="false" ht="15" hidden="false" customHeight="false" outlineLevel="0" collapsed="false">
      <c r="A3496" s="0" t="n">
        <v>10737</v>
      </c>
      <c r="B3496" s="0" t="s">
        <v>4265</v>
      </c>
      <c r="C3496" s="0" t="s">
        <v>1185</v>
      </c>
      <c r="D3496" s="0" t="s">
        <v>756</v>
      </c>
      <c r="E3496" s="0" t="n">
        <v>133.56</v>
      </c>
    </row>
    <row r="3497" customFormat="false" ht="15" hidden="false" customHeight="false" outlineLevel="0" collapsed="false">
      <c r="A3497" s="0" t="n">
        <v>10734</v>
      </c>
      <c r="B3497" s="0" t="s">
        <v>4266</v>
      </c>
      <c r="C3497" s="0" t="s">
        <v>1185</v>
      </c>
      <c r="D3497" s="0" t="s">
        <v>756</v>
      </c>
      <c r="E3497" s="0" t="n">
        <v>79.45</v>
      </c>
    </row>
    <row r="3498" customFormat="false" ht="15" hidden="false" customHeight="false" outlineLevel="0" collapsed="false">
      <c r="A3498" s="0" t="n">
        <v>4708</v>
      </c>
      <c r="B3498" s="0" t="s">
        <v>4267</v>
      </c>
      <c r="C3498" s="0" t="s">
        <v>1185</v>
      </c>
      <c r="D3498" s="0" t="s">
        <v>756</v>
      </c>
      <c r="E3498" s="0" t="n">
        <v>154.1</v>
      </c>
    </row>
    <row r="3499" customFormat="false" ht="15" hidden="false" customHeight="false" outlineLevel="0" collapsed="false">
      <c r="A3499" s="0" t="n">
        <v>4712</v>
      </c>
      <c r="B3499" s="0" t="s">
        <v>4268</v>
      </c>
      <c r="C3499" s="0" t="s">
        <v>1185</v>
      </c>
      <c r="D3499" s="0" t="s">
        <v>756</v>
      </c>
      <c r="E3499" s="0" t="n">
        <v>75.34</v>
      </c>
    </row>
    <row r="3500" customFormat="false" ht="15" hidden="false" customHeight="false" outlineLevel="0" collapsed="false">
      <c r="A3500" s="0" t="n">
        <v>4710</v>
      </c>
      <c r="B3500" s="0" t="s">
        <v>4269</v>
      </c>
      <c r="C3500" s="0" t="s">
        <v>1185</v>
      </c>
      <c r="D3500" s="0" t="s">
        <v>756</v>
      </c>
      <c r="E3500" s="0" t="n">
        <v>241.6</v>
      </c>
    </row>
    <row r="3501" customFormat="false" ht="15" hidden="false" customHeight="false" outlineLevel="0" collapsed="false">
      <c r="A3501" s="0" t="n">
        <v>4746</v>
      </c>
      <c r="B3501" s="0" t="s">
        <v>4270</v>
      </c>
      <c r="C3501" s="0" t="s">
        <v>918</v>
      </c>
      <c r="D3501" s="0" t="s">
        <v>756</v>
      </c>
      <c r="E3501" s="0" t="n">
        <v>70.63</v>
      </c>
    </row>
    <row r="3502" customFormat="false" ht="15" hidden="false" customHeight="false" outlineLevel="0" collapsed="false">
      <c r="A3502" s="0" t="n">
        <v>4750</v>
      </c>
      <c r="B3502" s="0" t="s">
        <v>4271</v>
      </c>
      <c r="C3502" s="0" t="s">
        <v>920</v>
      </c>
      <c r="D3502" s="0" t="s">
        <v>763</v>
      </c>
      <c r="E3502" s="0" t="n">
        <v>17.73</v>
      </c>
    </row>
    <row r="3503" customFormat="false" ht="15" hidden="false" customHeight="false" outlineLevel="0" collapsed="false">
      <c r="A3503" s="0" t="n">
        <v>41065</v>
      </c>
      <c r="B3503" s="0" t="s">
        <v>4272</v>
      </c>
      <c r="C3503" s="0" t="s">
        <v>922</v>
      </c>
      <c r="D3503" s="0" t="s">
        <v>756</v>
      </c>
      <c r="E3503" s="0" t="n">
        <v>3128.89</v>
      </c>
    </row>
    <row r="3504" customFormat="false" ht="15" hidden="false" customHeight="false" outlineLevel="0" collapsed="false">
      <c r="A3504" s="0" t="n">
        <v>34747</v>
      </c>
      <c r="B3504" s="0" t="s">
        <v>4273</v>
      </c>
      <c r="C3504" s="0" t="s">
        <v>802</v>
      </c>
      <c r="D3504" s="0" t="s">
        <v>756</v>
      </c>
      <c r="E3504" s="0" t="n">
        <v>104.95</v>
      </c>
    </row>
    <row r="3505" customFormat="false" ht="15" hidden="false" customHeight="false" outlineLevel="0" collapsed="false">
      <c r="A3505" s="0" t="n">
        <v>4826</v>
      </c>
      <c r="B3505" s="0" t="s">
        <v>4274</v>
      </c>
      <c r="C3505" s="0" t="s">
        <v>802</v>
      </c>
      <c r="D3505" s="0" t="s">
        <v>756</v>
      </c>
      <c r="E3505" s="0" t="n">
        <v>112.85</v>
      </c>
    </row>
    <row r="3506" customFormat="false" ht="15" hidden="false" customHeight="false" outlineLevel="0" collapsed="false">
      <c r="A3506" s="0" t="n">
        <v>41975</v>
      </c>
      <c r="B3506" s="0" t="s">
        <v>4275</v>
      </c>
      <c r="C3506" s="0" t="s">
        <v>1185</v>
      </c>
      <c r="D3506" s="0" t="s">
        <v>758</v>
      </c>
      <c r="E3506" s="0" t="n">
        <v>81.3</v>
      </c>
    </row>
    <row r="3507" customFormat="false" ht="15" hidden="false" customHeight="false" outlineLevel="0" collapsed="false">
      <c r="A3507" s="0" t="n">
        <v>4825</v>
      </c>
      <c r="B3507" s="0" t="s">
        <v>4276</v>
      </c>
      <c r="C3507" s="0" t="s">
        <v>802</v>
      </c>
      <c r="D3507" s="0" t="s">
        <v>756</v>
      </c>
      <c r="E3507" s="0" t="n">
        <v>156.21</v>
      </c>
    </row>
    <row r="3508" customFormat="false" ht="15" hidden="false" customHeight="false" outlineLevel="0" collapsed="false">
      <c r="A3508" s="0" t="n">
        <v>34744</v>
      </c>
      <c r="B3508" s="0" t="s">
        <v>4277</v>
      </c>
      <c r="C3508" s="0" t="s">
        <v>1185</v>
      </c>
      <c r="D3508" s="0" t="s">
        <v>756</v>
      </c>
      <c r="E3508" s="0" t="n">
        <v>27.9</v>
      </c>
    </row>
    <row r="3509" customFormat="false" ht="15" hidden="false" customHeight="false" outlineLevel="0" collapsed="false">
      <c r="A3509" s="0" t="n">
        <v>39430</v>
      </c>
      <c r="B3509" s="0" t="s">
        <v>4278</v>
      </c>
      <c r="C3509" s="0" t="s">
        <v>755</v>
      </c>
      <c r="D3509" s="0" t="s">
        <v>756</v>
      </c>
      <c r="E3509" s="0" t="n">
        <v>2.62</v>
      </c>
    </row>
    <row r="3510" customFormat="false" ht="15" hidden="false" customHeight="false" outlineLevel="0" collapsed="false">
      <c r="A3510" s="0" t="n">
        <v>39573</v>
      </c>
      <c r="B3510" s="0" t="s">
        <v>4279</v>
      </c>
      <c r="C3510" s="0" t="s">
        <v>755</v>
      </c>
      <c r="D3510" s="0" t="s">
        <v>756</v>
      </c>
      <c r="E3510" s="0" t="n">
        <v>2.58</v>
      </c>
    </row>
    <row r="3511" customFormat="false" ht="15" hidden="false" customHeight="false" outlineLevel="0" collapsed="false">
      <c r="A3511" s="0" t="n">
        <v>38410</v>
      </c>
      <c r="B3511" s="0" t="s">
        <v>4280</v>
      </c>
      <c r="C3511" s="0" t="s">
        <v>755</v>
      </c>
      <c r="D3511" s="0" t="s">
        <v>756</v>
      </c>
      <c r="E3511" s="0" t="n">
        <v>14672.28</v>
      </c>
    </row>
    <row r="3512" customFormat="false" ht="15" hidden="false" customHeight="false" outlineLevel="0" collapsed="false">
      <c r="A3512" s="0" t="n">
        <v>41596</v>
      </c>
      <c r="B3512" s="0" t="s">
        <v>4281</v>
      </c>
      <c r="C3512" s="0" t="s">
        <v>806</v>
      </c>
      <c r="D3512" s="0" t="s">
        <v>758</v>
      </c>
      <c r="E3512" s="0" t="n">
        <v>14.1</v>
      </c>
    </row>
    <row r="3513" customFormat="false" ht="15" hidden="false" customHeight="false" outlineLevel="0" collapsed="false">
      <c r="A3513" s="0" t="n">
        <v>41598</v>
      </c>
      <c r="B3513" s="0" t="s">
        <v>4282</v>
      </c>
      <c r="C3513" s="0" t="s">
        <v>806</v>
      </c>
      <c r="D3513" s="0" t="s">
        <v>758</v>
      </c>
      <c r="E3513" s="0" t="n">
        <v>14.1</v>
      </c>
    </row>
    <row r="3514" customFormat="false" ht="15" hidden="false" customHeight="false" outlineLevel="0" collapsed="false">
      <c r="A3514" s="0" t="n">
        <v>41594</v>
      </c>
      <c r="B3514" s="0" t="s">
        <v>4283</v>
      </c>
      <c r="C3514" s="0" t="s">
        <v>806</v>
      </c>
      <c r="D3514" s="0" t="s">
        <v>758</v>
      </c>
      <c r="E3514" s="0" t="n">
        <v>14.33</v>
      </c>
    </row>
    <row r="3515" customFormat="false" ht="15" hidden="false" customHeight="false" outlineLevel="0" collapsed="false">
      <c r="A3515" s="0" t="n">
        <v>43663</v>
      </c>
      <c r="B3515" s="0" t="s">
        <v>4284</v>
      </c>
      <c r="C3515" s="0" t="s">
        <v>806</v>
      </c>
      <c r="D3515" s="0" t="s">
        <v>758</v>
      </c>
      <c r="E3515" s="0" t="n">
        <v>11.8</v>
      </c>
    </row>
    <row r="3516" customFormat="false" ht="15" hidden="false" customHeight="false" outlineLevel="0" collapsed="false">
      <c r="A3516" s="0" t="n">
        <v>4766</v>
      </c>
      <c r="B3516" s="0" t="s">
        <v>4285</v>
      </c>
      <c r="C3516" s="0" t="s">
        <v>806</v>
      </c>
      <c r="D3516" s="0" t="s">
        <v>758</v>
      </c>
      <c r="E3516" s="0" t="n">
        <v>11.11</v>
      </c>
    </row>
    <row r="3517" customFormat="false" ht="15" hidden="false" customHeight="false" outlineLevel="0" collapsed="false">
      <c r="A3517" s="0" t="n">
        <v>43664</v>
      </c>
      <c r="B3517" s="0" t="s">
        <v>4286</v>
      </c>
      <c r="C3517" s="0" t="s">
        <v>806</v>
      </c>
      <c r="D3517" s="0" t="s">
        <v>758</v>
      </c>
      <c r="E3517" s="0" t="n">
        <v>11.86</v>
      </c>
    </row>
    <row r="3518" customFormat="false" ht="15" hidden="false" customHeight="false" outlineLevel="0" collapsed="false">
      <c r="A3518" s="0" t="n">
        <v>43082</v>
      </c>
      <c r="B3518" s="0" t="s">
        <v>4287</v>
      </c>
      <c r="C3518" s="0" t="s">
        <v>806</v>
      </c>
      <c r="D3518" s="0" t="s">
        <v>758</v>
      </c>
      <c r="E3518" s="0" t="n">
        <v>12.93</v>
      </c>
    </row>
    <row r="3519" customFormat="false" ht="15" hidden="false" customHeight="false" outlineLevel="0" collapsed="false">
      <c r="A3519" s="0" t="n">
        <v>43665</v>
      </c>
      <c r="B3519" s="0" t="s">
        <v>4288</v>
      </c>
      <c r="C3519" s="0" t="s">
        <v>806</v>
      </c>
      <c r="D3519" s="0" t="s">
        <v>758</v>
      </c>
      <c r="E3519" s="0" t="n">
        <v>11.11</v>
      </c>
    </row>
    <row r="3520" customFormat="false" ht="15" hidden="false" customHeight="false" outlineLevel="0" collapsed="false">
      <c r="A3520" s="0" t="n">
        <v>10966</v>
      </c>
      <c r="B3520" s="0" t="s">
        <v>4289</v>
      </c>
      <c r="C3520" s="0" t="s">
        <v>806</v>
      </c>
      <c r="D3520" s="0" t="s">
        <v>758</v>
      </c>
      <c r="E3520" s="0" t="n">
        <v>11.8</v>
      </c>
    </row>
    <row r="3521" customFormat="false" ht="15" hidden="false" customHeight="false" outlineLevel="0" collapsed="false">
      <c r="A3521" s="0" t="n">
        <v>43692</v>
      </c>
      <c r="B3521" s="0" t="s">
        <v>4290</v>
      </c>
      <c r="C3521" s="0" t="s">
        <v>806</v>
      </c>
      <c r="D3521" s="0" t="s">
        <v>758</v>
      </c>
      <c r="E3521" s="0" t="n">
        <v>11.8</v>
      </c>
    </row>
    <row r="3522" customFormat="false" ht="15" hidden="false" customHeight="false" outlineLevel="0" collapsed="false">
      <c r="A3522" s="0" t="n">
        <v>43083</v>
      </c>
      <c r="B3522" s="0" t="s">
        <v>4291</v>
      </c>
      <c r="C3522" s="0" t="s">
        <v>806</v>
      </c>
      <c r="D3522" s="0" t="s">
        <v>758</v>
      </c>
      <c r="E3522" s="0" t="n">
        <v>11.2</v>
      </c>
    </row>
    <row r="3523" customFormat="false" ht="15" hidden="false" customHeight="false" outlineLevel="0" collapsed="false">
      <c r="A3523" s="0" t="n">
        <v>40535</v>
      </c>
      <c r="B3523" s="0" t="s">
        <v>4292</v>
      </c>
      <c r="C3523" s="0" t="s">
        <v>806</v>
      </c>
      <c r="D3523" s="0" t="s">
        <v>758</v>
      </c>
      <c r="E3523" s="0" t="n">
        <v>11.2</v>
      </c>
    </row>
    <row r="3524" customFormat="false" ht="15" hidden="false" customHeight="false" outlineLevel="0" collapsed="false">
      <c r="A3524" s="0" t="n">
        <v>39427</v>
      </c>
      <c r="B3524" s="0" t="s">
        <v>4293</v>
      </c>
      <c r="C3524" s="0" t="s">
        <v>802</v>
      </c>
      <c r="D3524" s="0" t="s">
        <v>756</v>
      </c>
      <c r="E3524" s="0" t="n">
        <v>6.95</v>
      </c>
    </row>
    <row r="3525" customFormat="false" ht="15" hidden="false" customHeight="false" outlineLevel="0" collapsed="false">
      <c r="A3525" s="0" t="n">
        <v>39424</v>
      </c>
      <c r="B3525" s="0" t="s">
        <v>4294</v>
      </c>
      <c r="C3525" s="0" t="s">
        <v>802</v>
      </c>
      <c r="D3525" s="0" t="s">
        <v>756</v>
      </c>
      <c r="E3525" s="0" t="n">
        <v>4.13</v>
      </c>
    </row>
    <row r="3526" customFormat="false" ht="15" hidden="false" customHeight="false" outlineLevel="0" collapsed="false">
      <c r="A3526" s="0" t="n">
        <v>39425</v>
      </c>
      <c r="B3526" s="0" t="s">
        <v>4295</v>
      </c>
      <c r="C3526" s="0" t="s">
        <v>802</v>
      </c>
      <c r="D3526" s="0" t="s">
        <v>756</v>
      </c>
      <c r="E3526" s="0" t="n">
        <v>4.08</v>
      </c>
    </row>
    <row r="3527" customFormat="false" ht="15" hidden="false" customHeight="false" outlineLevel="0" collapsed="false">
      <c r="A3527" s="0" t="n">
        <v>40664</v>
      </c>
      <c r="B3527" s="0" t="s">
        <v>4296</v>
      </c>
      <c r="C3527" s="0" t="s">
        <v>806</v>
      </c>
      <c r="D3527" s="0" t="s">
        <v>758</v>
      </c>
      <c r="E3527" s="0" t="n">
        <v>22.98</v>
      </c>
    </row>
    <row r="3528" customFormat="false" ht="15" hidden="false" customHeight="false" outlineLevel="0" collapsed="false">
      <c r="A3528" s="0" t="n">
        <v>34360</v>
      </c>
      <c r="B3528" s="0" t="s">
        <v>4297</v>
      </c>
      <c r="C3528" s="0" t="s">
        <v>806</v>
      </c>
      <c r="D3528" s="0" t="s">
        <v>758</v>
      </c>
      <c r="E3528" s="0" t="n">
        <v>41.11</v>
      </c>
    </row>
    <row r="3529" customFormat="false" ht="15" hidden="false" customHeight="false" outlineLevel="0" collapsed="false">
      <c r="A3529" s="0" t="n">
        <v>20259</v>
      </c>
      <c r="B3529" s="0" t="s">
        <v>4298</v>
      </c>
      <c r="C3529" s="0" t="s">
        <v>802</v>
      </c>
      <c r="D3529" s="0" t="s">
        <v>758</v>
      </c>
      <c r="E3529" s="0" t="n">
        <v>11</v>
      </c>
    </row>
    <row r="3530" customFormat="false" ht="15" hidden="false" customHeight="false" outlineLevel="0" collapsed="false">
      <c r="A3530" s="0" t="n">
        <v>14077</v>
      </c>
      <c r="B3530" s="0" t="s">
        <v>4299</v>
      </c>
      <c r="C3530" s="0" t="s">
        <v>802</v>
      </c>
      <c r="D3530" s="0" t="s">
        <v>758</v>
      </c>
      <c r="E3530" s="0" t="n">
        <v>168.36</v>
      </c>
    </row>
    <row r="3531" customFormat="false" ht="15" hidden="false" customHeight="false" outlineLevel="0" collapsed="false">
      <c r="A3531" s="0" t="n">
        <v>3678</v>
      </c>
      <c r="B3531" s="0" t="s">
        <v>4300</v>
      </c>
      <c r="C3531" s="0" t="s">
        <v>802</v>
      </c>
      <c r="D3531" s="0" t="s">
        <v>758</v>
      </c>
      <c r="E3531" s="0" t="n">
        <v>76.1</v>
      </c>
    </row>
    <row r="3532" customFormat="false" ht="15" hidden="false" customHeight="false" outlineLevel="0" collapsed="false">
      <c r="A3532" s="0" t="n">
        <v>39418</v>
      </c>
      <c r="B3532" s="0" t="s">
        <v>4301</v>
      </c>
      <c r="C3532" s="0" t="s">
        <v>802</v>
      </c>
      <c r="D3532" s="0" t="s">
        <v>756</v>
      </c>
      <c r="E3532" s="0" t="n">
        <v>7.75</v>
      </c>
    </row>
    <row r="3533" customFormat="false" ht="15" hidden="false" customHeight="false" outlineLevel="0" collapsed="false">
      <c r="A3533" s="0" t="n">
        <v>39419</v>
      </c>
      <c r="B3533" s="0" t="s">
        <v>4302</v>
      </c>
      <c r="C3533" s="0" t="s">
        <v>802</v>
      </c>
      <c r="D3533" s="0" t="s">
        <v>756</v>
      </c>
      <c r="E3533" s="0" t="n">
        <v>9.45</v>
      </c>
    </row>
    <row r="3534" customFormat="false" ht="15" hidden="false" customHeight="false" outlineLevel="0" collapsed="false">
      <c r="A3534" s="0" t="n">
        <v>39420</v>
      </c>
      <c r="B3534" s="0" t="s">
        <v>4303</v>
      </c>
      <c r="C3534" s="0" t="s">
        <v>802</v>
      </c>
      <c r="D3534" s="0" t="s">
        <v>756</v>
      </c>
      <c r="E3534" s="0" t="n">
        <v>10.43</v>
      </c>
    </row>
    <row r="3535" customFormat="false" ht="15" hidden="false" customHeight="false" outlineLevel="0" collapsed="false">
      <c r="A3535" s="0" t="n">
        <v>39571</v>
      </c>
      <c r="B3535" s="0" t="s">
        <v>4304</v>
      </c>
      <c r="C3535" s="0" t="s">
        <v>802</v>
      </c>
      <c r="D3535" s="0" t="s">
        <v>756</v>
      </c>
      <c r="E3535" s="0" t="n">
        <v>6.3</v>
      </c>
    </row>
    <row r="3536" customFormat="false" ht="15" hidden="false" customHeight="false" outlineLevel="0" collapsed="false">
      <c r="A3536" s="0" t="n">
        <v>39421</v>
      </c>
      <c r="B3536" s="0" t="s">
        <v>4305</v>
      </c>
      <c r="C3536" s="0" t="s">
        <v>802</v>
      </c>
      <c r="D3536" s="0" t="s">
        <v>756</v>
      </c>
      <c r="E3536" s="0" t="n">
        <v>9.18</v>
      </c>
    </row>
    <row r="3537" customFormat="false" ht="15" hidden="false" customHeight="false" outlineLevel="0" collapsed="false">
      <c r="A3537" s="0" t="n">
        <v>39422</v>
      </c>
      <c r="B3537" s="0" t="s">
        <v>4306</v>
      </c>
      <c r="C3537" s="0" t="s">
        <v>802</v>
      </c>
      <c r="D3537" s="0" t="s">
        <v>763</v>
      </c>
      <c r="E3537" s="0" t="n">
        <v>10.72</v>
      </c>
    </row>
    <row r="3538" customFormat="false" ht="15" hidden="false" customHeight="false" outlineLevel="0" collapsed="false">
      <c r="A3538" s="0" t="n">
        <v>39423</v>
      </c>
      <c r="B3538" s="0" t="s">
        <v>4307</v>
      </c>
      <c r="C3538" s="0" t="s">
        <v>802</v>
      </c>
      <c r="D3538" s="0" t="s">
        <v>756</v>
      </c>
      <c r="E3538" s="0" t="n">
        <v>12.45</v>
      </c>
    </row>
    <row r="3539" customFormat="false" ht="15" hidden="false" customHeight="false" outlineLevel="0" collapsed="false">
      <c r="A3539" s="0" t="n">
        <v>39426</v>
      </c>
      <c r="B3539" s="0" t="s">
        <v>4308</v>
      </c>
      <c r="C3539" s="0" t="s">
        <v>802</v>
      </c>
      <c r="D3539" s="0" t="s">
        <v>756</v>
      </c>
      <c r="E3539" s="0" t="n">
        <v>27.98</v>
      </c>
    </row>
    <row r="3540" customFormat="false" ht="15" hidden="false" customHeight="false" outlineLevel="0" collapsed="false">
      <c r="A3540" s="0" t="n">
        <v>39429</v>
      </c>
      <c r="B3540" s="0" t="s">
        <v>4309</v>
      </c>
      <c r="C3540" s="0" t="s">
        <v>802</v>
      </c>
      <c r="D3540" s="0" t="s">
        <v>756</v>
      </c>
      <c r="E3540" s="0" t="n">
        <v>8.82</v>
      </c>
    </row>
    <row r="3541" customFormat="false" ht="15" hidden="false" customHeight="false" outlineLevel="0" collapsed="false">
      <c r="A3541" s="0" t="n">
        <v>39428</v>
      </c>
      <c r="B3541" s="0" t="s">
        <v>4310</v>
      </c>
      <c r="C3541" s="0" t="s">
        <v>802</v>
      </c>
      <c r="D3541" s="0" t="s">
        <v>756</v>
      </c>
      <c r="E3541" s="0" t="n">
        <v>6.74</v>
      </c>
    </row>
    <row r="3542" customFormat="false" ht="15" hidden="false" customHeight="false" outlineLevel="0" collapsed="false">
      <c r="A3542" s="0" t="n">
        <v>39572</v>
      </c>
      <c r="B3542" s="0" t="s">
        <v>4311</v>
      </c>
      <c r="C3542" s="0" t="s">
        <v>802</v>
      </c>
      <c r="D3542" s="0" t="s">
        <v>756</v>
      </c>
      <c r="E3542" s="0" t="n">
        <v>5.84</v>
      </c>
    </row>
    <row r="3543" customFormat="false" ht="15" hidden="false" customHeight="false" outlineLevel="0" collapsed="false">
      <c r="A3543" s="0" t="n">
        <v>39570</v>
      </c>
      <c r="B3543" s="0" t="s">
        <v>4312</v>
      </c>
      <c r="C3543" s="0" t="s">
        <v>802</v>
      </c>
      <c r="D3543" s="0" t="s">
        <v>756</v>
      </c>
      <c r="E3543" s="0" t="n">
        <v>6.19</v>
      </c>
    </row>
    <row r="3544" customFormat="false" ht="15" hidden="false" customHeight="false" outlineLevel="0" collapsed="false">
      <c r="A3544" s="0" t="n">
        <v>39569</v>
      </c>
      <c r="B3544" s="0" t="s">
        <v>4313</v>
      </c>
      <c r="C3544" s="0" t="s">
        <v>802</v>
      </c>
      <c r="D3544" s="0" t="s">
        <v>756</v>
      </c>
      <c r="E3544" s="0" t="n">
        <v>6.12</v>
      </c>
    </row>
    <row r="3545" customFormat="false" ht="15" hidden="false" customHeight="false" outlineLevel="0" collapsed="false">
      <c r="A3545" s="0" t="n">
        <v>11552</v>
      </c>
      <c r="B3545" s="0" t="s">
        <v>4314</v>
      </c>
      <c r="C3545" s="0" t="s">
        <v>802</v>
      </c>
      <c r="D3545" s="0" t="s">
        <v>756</v>
      </c>
      <c r="E3545" s="0" t="n">
        <v>6.73</v>
      </c>
    </row>
    <row r="3546" customFormat="false" ht="15" hidden="false" customHeight="false" outlineLevel="0" collapsed="false">
      <c r="A3546" s="0" t="n">
        <v>40598</v>
      </c>
      <c r="B3546" s="0" t="s">
        <v>4315</v>
      </c>
      <c r="C3546" s="0" t="s">
        <v>806</v>
      </c>
      <c r="D3546" s="0" t="s">
        <v>758</v>
      </c>
      <c r="E3546" s="0" t="n">
        <v>10.92</v>
      </c>
    </row>
    <row r="3547" customFormat="false" ht="15" hidden="false" customHeight="false" outlineLevel="0" collapsed="false">
      <c r="A3547" s="0" t="n">
        <v>39029</v>
      </c>
      <c r="B3547" s="0" t="s">
        <v>4316</v>
      </c>
      <c r="C3547" s="0" t="s">
        <v>802</v>
      </c>
      <c r="D3547" s="0" t="s">
        <v>756</v>
      </c>
      <c r="E3547" s="0" t="n">
        <v>19.75</v>
      </c>
    </row>
    <row r="3548" customFormat="false" ht="15" hidden="false" customHeight="false" outlineLevel="0" collapsed="false">
      <c r="A3548" s="0" t="n">
        <v>39028</v>
      </c>
      <c r="B3548" s="0" t="s">
        <v>4317</v>
      </c>
      <c r="C3548" s="0" t="s">
        <v>802</v>
      </c>
      <c r="D3548" s="0" t="s">
        <v>756</v>
      </c>
      <c r="E3548" s="0" t="n">
        <v>11.5</v>
      </c>
    </row>
    <row r="3549" customFormat="false" ht="15" hidden="false" customHeight="false" outlineLevel="0" collapsed="false">
      <c r="A3549" s="0" t="n">
        <v>39328</v>
      </c>
      <c r="B3549" s="0" t="s">
        <v>4318</v>
      </c>
      <c r="C3549" s="0" t="s">
        <v>802</v>
      </c>
      <c r="D3549" s="0" t="s">
        <v>756</v>
      </c>
      <c r="E3549" s="0" t="n">
        <v>6.32</v>
      </c>
    </row>
    <row r="3550" customFormat="false" ht="15" hidden="false" customHeight="false" outlineLevel="0" collapsed="false">
      <c r="A3550" s="0" t="n">
        <v>38541</v>
      </c>
      <c r="B3550" s="0" t="s">
        <v>4319</v>
      </c>
      <c r="C3550" s="0" t="s">
        <v>755</v>
      </c>
      <c r="D3550" s="0" t="s">
        <v>758</v>
      </c>
      <c r="E3550" s="0" t="n">
        <v>4171710.49</v>
      </c>
    </row>
    <row r="3551" customFormat="false" ht="15" hidden="false" customHeight="false" outlineLevel="0" collapsed="false">
      <c r="A3551" s="0" t="n">
        <v>38542</v>
      </c>
      <c r="B3551" s="0" t="s">
        <v>4320</v>
      </c>
      <c r="C3551" s="0" t="s">
        <v>755</v>
      </c>
      <c r="D3551" s="0" t="s">
        <v>758</v>
      </c>
      <c r="E3551" s="0" t="n">
        <v>6486842.06</v>
      </c>
    </row>
    <row r="3552" customFormat="false" ht="15" hidden="false" customHeight="false" outlineLevel="0" collapsed="false">
      <c r="A3552" s="0" t="n">
        <v>38543</v>
      </c>
      <c r="B3552" s="0" t="s">
        <v>4321</v>
      </c>
      <c r="C3552" s="0" t="s">
        <v>755</v>
      </c>
      <c r="D3552" s="0" t="s">
        <v>758</v>
      </c>
      <c r="E3552" s="0" t="n">
        <v>1588157.93</v>
      </c>
    </row>
    <row r="3553" customFormat="false" ht="15" hidden="false" customHeight="false" outlineLevel="0" collapsed="false">
      <c r="A3553" s="0" t="n">
        <v>40406</v>
      </c>
      <c r="B3553" s="0" t="s">
        <v>4322</v>
      </c>
      <c r="C3553" s="0" t="s">
        <v>755</v>
      </c>
      <c r="D3553" s="0" t="s">
        <v>758</v>
      </c>
      <c r="E3553" s="0" t="n">
        <v>55894.14</v>
      </c>
    </row>
    <row r="3554" customFormat="false" ht="15" hidden="false" customHeight="false" outlineLevel="0" collapsed="false">
      <c r="A3554" s="0" t="n">
        <v>40789</v>
      </c>
      <c r="B3554" s="0" t="s">
        <v>4323</v>
      </c>
      <c r="C3554" s="0" t="s">
        <v>755</v>
      </c>
      <c r="D3554" s="0" t="s">
        <v>758</v>
      </c>
      <c r="E3554" s="0" t="n">
        <v>8054.92</v>
      </c>
    </row>
    <row r="3555" customFormat="false" ht="15" hidden="false" customHeight="false" outlineLevel="0" collapsed="false">
      <c r="A3555" s="0" t="n">
        <v>40791</v>
      </c>
      <c r="B3555" s="0" t="s">
        <v>4324</v>
      </c>
      <c r="C3555" s="0" t="s">
        <v>755</v>
      </c>
      <c r="D3555" s="0" t="s">
        <v>758</v>
      </c>
      <c r="E3555" s="0" t="n">
        <v>25215.4</v>
      </c>
    </row>
    <row r="3556" customFormat="false" ht="15" hidden="false" customHeight="false" outlineLevel="0" collapsed="false">
      <c r="A3556" s="0" t="n">
        <v>11651</v>
      </c>
      <c r="B3556" s="0" t="s">
        <v>4325</v>
      </c>
      <c r="C3556" s="0" t="s">
        <v>755</v>
      </c>
      <c r="D3556" s="0" t="s">
        <v>758</v>
      </c>
      <c r="E3556" s="0" t="n">
        <v>13790.66</v>
      </c>
    </row>
    <row r="3557" customFormat="false" ht="15" hidden="false" customHeight="false" outlineLevel="0" collapsed="false">
      <c r="A3557" s="0" t="n">
        <v>40435</v>
      </c>
      <c r="B3557" s="0" t="s">
        <v>4326</v>
      </c>
      <c r="C3557" s="0" t="s">
        <v>755</v>
      </c>
      <c r="D3557" s="0" t="s">
        <v>758</v>
      </c>
      <c r="E3557" s="0" t="n">
        <v>871250</v>
      </c>
    </row>
    <row r="3558" customFormat="false" ht="15" hidden="false" customHeight="false" outlineLevel="0" collapsed="false">
      <c r="A3558" s="0" t="n">
        <v>39012</v>
      </c>
      <c r="B3558" s="0" t="s">
        <v>4327</v>
      </c>
      <c r="C3558" s="0" t="s">
        <v>755</v>
      </c>
      <c r="D3558" s="0" t="s">
        <v>758</v>
      </c>
      <c r="E3558" s="0" t="n">
        <v>909028.93</v>
      </c>
    </row>
    <row r="3559" customFormat="false" ht="15" hidden="false" customHeight="false" outlineLevel="0" collapsed="false">
      <c r="A3559" s="0" t="n">
        <v>13617</v>
      </c>
      <c r="B3559" s="0" t="s">
        <v>4328</v>
      </c>
      <c r="C3559" s="0" t="s">
        <v>755</v>
      </c>
      <c r="D3559" s="0" t="s">
        <v>756</v>
      </c>
      <c r="E3559" s="0" t="n">
        <v>92729.68</v>
      </c>
    </row>
    <row r="3560" customFormat="false" ht="15" hidden="false" customHeight="false" outlineLevel="0" collapsed="false">
      <c r="A3560" s="0" t="n">
        <v>35274</v>
      </c>
      <c r="B3560" s="0" t="s">
        <v>4329</v>
      </c>
      <c r="C3560" s="0" t="s">
        <v>802</v>
      </c>
      <c r="D3560" s="0" t="s">
        <v>756</v>
      </c>
      <c r="E3560" s="0" t="n">
        <v>52.14</v>
      </c>
    </row>
    <row r="3561" customFormat="false" ht="15" hidden="false" customHeight="false" outlineLevel="0" collapsed="false">
      <c r="A3561" s="0" t="n">
        <v>35275</v>
      </c>
      <c r="B3561" s="0" t="s">
        <v>4330</v>
      </c>
      <c r="C3561" s="0" t="s">
        <v>802</v>
      </c>
      <c r="D3561" s="0" t="s">
        <v>756</v>
      </c>
      <c r="E3561" s="0" t="n">
        <v>110.67</v>
      </c>
    </row>
    <row r="3562" customFormat="false" ht="15" hidden="false" customHeight="false" outlineLevel="0" collapsed="false">
      <c r="A3562" s="0" t="n">
        <v>35276</v>
      </c>
      <c r="B3562" s="0" t="s">
        <v>4331</v>
      </c>
      <c r="C3562" s="0" t="s">
        <v>802</v>
      </c>
      <c r="D3562" s="0" t="s">
        <v>756</v>
      </c>
      <c r="E3562" s="0" t="n">
        <v>192.57</v>
      </c>
    </row>
    <row r="3563" customFormat="false" ht="15" hidden="false" customHeight="false" outlineLevel="0" collapsed="false">
      <c r="A3563" s="0" t="n">
        <v>38386</v>
      </c>
      <c r="B3563" s="0" t="s">
        <v>4332</v>
      </c>
      <c r="C3563" s="0" t="s">
        <v>755</v>
      </c>
      <c r="D3563" s="0" t="s">
        <v>756</v>
      </c>
      <c r="E3563" s="0" t="n">
        <v>4.76</v>
      </c>
    </row>
    <row r="3564" customFormat="false" ht="15" hidden="false" customHeight="false" outlineLevel="0" collapsed="false">
      <c r="A3564" s="0" t="n">
        <v>11091</v>
      </c>
      <c r="B3564" s="0" t="s">
        <v>4333</v>
      </c>
      <c r="C3564" s="0" t="s">
        <v>755</v>
      </c>
      <c r="D3564" s="0" t="s">
        <v>756</v>
      </c>
      <c r="E3564" s="0" t="n">
        <v>1.91</v>
      </c>
    </row>
    <row r="3565" customFormat="false" ht="15" hidden="false" customHeight="false" outlineLevel="0" collapsed="false">
      <c r="A3565" s="0" t="n">
        <v>37586</v>
      </c>
      <c r="B3565" s="0" t="s">
        <v>4334</v>
      </c>
      <c r="C3565" s="0" t="s">
        <v>2952</v>
      </c>
      <c r="D3565" s="0" t="s">
        <v>758</v>
      </c>
      <c r="E3565" s="0" t="n">
        <v>46.91</v>
      </c>
    </row>
    <row r="3566" customFormat="false" ht="15" hidden="false" customHeight="false" outlineLevel="0" collapsed="false">
      <c r="A3566" s="0" t="n">
        <v>37395</v>
      </c>
      <c r="B3566" s="0" t="s">
        <v>4335</v>
      </c>
      <c r="C3566" s="0" t="s">
        <v>2952</v>
      </c>
      <c r="D3566" s="0" t="s">
        <v>758</v>
      </c>
      <c r="E3566" s="0" t="n">
        <v>40.33</v>
      </c>
    </row>
    <row r="3567" customFormat="false" ht="15" hidden="false" customHeight="false" outlineLevel="0" collapsed="false">
      <c r="A3567" s="0" t="n">
        <v>14147</v>
      </c>
      <c r="B3567" s="0" t="s">
        <v>4336</v>
      </c>
      <c r="C3567" s="0" t="s">
        <v>2952</v>
      </c>
      <c r="D3567" s="0" t="s">
        <v>758</v>
      </c>
      <c r="E3567" s="0" t="n">
        <v>53.5</v>
      </c>
    </row>
    <row r="3568" customFormat="false" ht="15" hidden="false" customHeight="false" outlineLevel="0" collapsed="false">
      <c r="A3568" s="0" t="n">
        <v>37396</v>
      </c>
      <c r="B3568" s="0" t="s">
        <v>4337</v>
      </c>
      <c r="C3568" s="0" t="s">
        <v>2952</v>
      </c>
      <c r="D3568" s="0" t="s">
        <v>758</v>
      </c>
      <c r="E3568" s="0" t="n">
        <v>33</v>
      </c>
    </row>
    <row r="3569" customFormat="false" ht="15" hidden="false" customHeight="false" outlineLevel="0" collapsed="false">
      <c r="A3569" s="0" t="n">
        <v>37397</v>
      </c>
      <c r="B3569" s="0" t="s">
        <v>4338</v>
      </c>
      <c r="C3569" s="0" t="s">
        <v>2952</v>
      </c>
      <c r="D3569" s="0" t="s">
        <v>758</v>
      </c>
      <c r="E3569" s="0" t="n">
        <v>34.57</v>
      </c>
    </row>
    <row r="3570" customFormat="false" ht="15" hidden="false" customHeight="false" outlineLevel="0" collapsed="false">
      <c r="A3570" s="0" t="n">
        <v>43606</v>
      </c>
      <c r="B3570" s="0" t="s">
        <v>4339</v>
      </c>
      <c r="C3570" s="0" t="s">
        <v>755</v>
      </c>
      <c r="D3570" s="0" t="s">
        <v>756</v>
      </c>
      <c r="E3570" s="0" t="n">
        <v>8.06</v>
      </c>
    </row>
    <row r="3571" customFormat="false" ht="15" hidden="false" customHeight="false" outlineLevel="0" collapsed="false">
      <c r="A3571" s="0" t="n">
        <v>444</v>
      </c>
      <c r="B3571" s="0" t="s">
        <v>4340</v>
      </c>
      <c r="C3571" s="0" t="s">
        <v>755</v>
      </c>
      <c r="D3571" s="0" t="s">
        <v>756</v>
      </c>
      <c r="E3571" s="0" t="n">
        <v>33.58</v>
      </c>
    </row>
    <row r="3572" customFormat="false" ht="15" hidden="false" customHeight="false" outlineLevel="0" collapsed="false">
      <c r="A3572" s="0" t="n">
        <v>445</v>
      </c>
      <c r="B3572" s="0" t="s">
        <v>4341</v>
      </c>
      <c r="C3572" s="0" t="s">
        <v>755</v>
      </c>
      <c r="D3572" s="0" t="s">
        <v>756</v>
      </c>
      <c r="E3572" s="0" t="n">
        <v>45.97</v>
      </c>
    </row>
    <row r="3573" customFormat="false" ht="15" hidden="false" customHeight="false" outlineLevel="0" collapsed="false">
      <c r="A3573" s="0" t="n">
        <v>4783</v>
      </c>
      <c r="B3573" s="0" t="s">
        <v>4342</v>
      </c>
      <c r="C3573" s="0" t="s">
        <v>920</v>
      </c>
      <c r="D3573" s="0" t="s">
        <v>763</v>
      </c>
      <c r="E3573" s="0" t="n">
        <v>17.73</v>
      </c>
    </row>
    <row r="3574" customFormat="false" ht="15" hidden="false" customHeight="false" outlineLevel="0" collapsed="false">
      <c r="A3574" s="0" t="n">
        <v>41079</v>
      </c>
      <c r="B3574" s="0" t="s">
        <v>4343</v>
      </c>
      <c r="C3574" s="0" t="s">
        <v>922</v>
      </c>
      <c r="D3574" s="0" t="s">
        <v>756</v>
      </c>
      <c r="E3574" s="0" t="n">
        <v>3128.89</v>
      </c>
    </row>
    <row r="3575" customFormat="false" ht="15" hidden="false" customHeight="false" outlineLevel="0" collapsed="false">
      <c r="A3575" s="0" t="n">
        <v>12874</v>
      </c>
      <c r="B3575" s="0" t="s">
        <v>4344</v>
      </c>
      <c r="C3575" s="0" t="s">
        <v>920</v>
      </c>
      <c r="D3575" s="0" t="s">
        <v>756</v>
      </c>
      <c r="E3575" s="0" t="n">
        <v>17.21</v>
      </c>
    </row>
    <row r="3576" customFormat="false" ht="15" hidden="false" customHeight="false" outlineLevel="0" collapsed="false">
      <c r="A3576" s="0" t="n">
        <v>41082</v>
      </c>
      <c r="B3576" s="0" t="s">
        <v>4345</v>
      </c>
      <c r="C3576" s="0" t="s">
        <v>922</v>
      </c>
      <c r="D3576" s="0" t="s">
        <v>756</v>
      </c>
      <c r="E3576" s="0" t="n">
        <v>3038.35</v>
      </c>
    </row>
    <row r="3577" customFormat="false" ht="15" hidden="false" customHeight="false" outlineLevel="0" collapsed="false">
      <c r="A3577" s="0" t="n">
        <v>4785</v>
      </c>
      <c r="B3577" s="0" t="s">
        <v>4346</v>
      </c>
      <c r="C3577" s="0" t="s">
        <v>920</v>
      </c>
      <c r="D3577" s="0" t="s">
        <v>756</v>
      </c>
      <c r="E3577" s="0" t="n">
        <v>17.73</v>
      </c>
    </row>
    <row r="3578" customFormat="false" ht="15" hidden="false" customHeight="false" outlineLevel="0" collapsed="false">
      <c r="A3578" s="0" t="n">
        <v>41081</v>
      </c>
      <c r="B3578" s="0" t="s">
        <v>4347</v>
      </c>
      <c r="C3578" s="0" t="s">
        <v>922</v>
      </c>
      <c r="D3578" s="0" t="s">
        <v>756</v>
      </c>
      <c r="E3578" s="0" t="n">
        <v>3128.89</v>
      </c>
    </row>
    <row r="3579" customFormat="false" ht="15" hidden="false" customHeight="false" outlineLevel="0" collapsed="false">
      <c r="A3579" s="0" t="n">
        <v>4801</v>
      </c>
      <c r="B3579" s="0" t="s">
        <v>4348</v>
      </c>
      <c r="C3579" s="0" t="s">
        <v>1185</v>
      </c>
      <c r="D3579" s="0" t="s">
        <v>756</v>
      </c>
      <c r="E3579" s="0" t="n">
        <v>82.72</v>
      </c>
    </row>
    <row r="3580" customFormat="false" ht="15" hidden="false" customHeight="false" outlineLevel="0" collapsed="false">
      <c r="A3580" s="0" t="n">
        <v>4794</v>
      </c>
      <c r="B3580" s="0" t="s">
        <v>4349</v>
      </c>
      <c r="C3580" s="0" t="s">
        <v>1185</v>
      </c>
      <c r="D3580" s="0" t="s">
        <v>756</v>
      </c>
      <c r="E3580" s="0" t="n">
        <v>376.76</v>
      </c>
    </row>
    <row r="3581" customFormat="false" ht="15" hidden="false" customHeight="false" outlineLevel="0" collapsed="false">
      <c r="A3581" s="0" t="n">
        <v>4796</v>
      </c>
      <c r="B3581" s="0" t="s">
        <v>4350</v>
      </c>
      <c r="C3581" s="0" t="s">
        <v>1185</v>
      </c>
      <c r="D3581" s="0" t="s">
        <v>756</v>
      </c>
      <c r="E3581" s="0" t="n">
        <v>228.84</v>
      </c>
    </row>
    <row r="3582" customFormat="false" ht="15" hidden="false" customHeight="false" outlineLevel="0" collapsed="false">
      <c r="A3582" s="0" t="n">
        <v>4800</v>
      </c>
      <c r="B3582" s="0" t="s">
        <v>4351</v>
      </c>
      <c r="C3582" s="0" t="s">
        <v>1185</v>
      </c>
      <c r="D3582" s="0" t="s">
        <v>756</v>
      </c>
      <c r="E3582" s="0" t="n">
        <v>62.93</v>
      </c>
    </row>
    <row r="3583" customFormat="false" ht="15" hidden="false" customHeight="false" outlineLevel="0" collapsed="false">
      <c r="A3583" s="0" t="n">
        <v>4795</v>
      </c>
      <c r="B3583" s="0" t="s">
        <v>4352</v>
      </c>
      <c r="C3583" s="0" t="s">
        <v>1185</v>
      </c>
      <c r="D3583" s="0" t="s">
        <v>756</v>
      </c>
      <c r="E3583" s="0" t="n">
        <v>366.76</v>
      </c>
    </row>
    <row r="3584" customFormat="false" ht="15" hidden="false" customHeight="false" outlineLevel="0" collapsed="false">
      <c r="A3584" s="0" t="n">
        <v>39694</v>
      </c>
      <c r="B3584" s="0" t="s">
        <v>4353</v>
      </c>
      <c r="C3584" s="0" t="s">
        <v>1185</v>
      </c>
      <c r="D3584" s="0" t="s">
        <v>756</v>
      </c>
      <c r="E3584" s="0" t="n">
        <v>353.4</v>
      </c>
    </row>
    <row r="3585" customFormat="false" ht="15" hidden="false" customHeight="false" outlineLevel="0" collapsed="false">
      <c r="A3585" s="0" t="n">
        <v>1292</v>
      </c>
      <c r="B3585" s="0" t="s">
        <v>4354</v>
      </c>
      <c r="C3585" s="0" t="s">
        <v>1185</v>
      </c>
      <c r="D3585" s="0" t="s">
        <v>756</v>
      </c>
      <c r="E3585" s="0" t="n">
        <v>56.87</v>
      </c>
    </row>
    <row r="3586" customFormat="false" ht="15" hidden="false" customHeight="false" outlineLevel="0" collapsed="false">
      <c r="A3586" s="0" t="n">
        <v>1287</v>
      </c>
      <c r="B3586" s="0" t="s">
        <v>4355</v>
      </c>
      <c r="C3586" s="0" t="s">
        <v>1185</v>
      </c>
      <c r="D3586" s="0" t="s">
        <v>763</v>
      </c>
      <c r="E3586" s="0" t="n">
        <v>27.9</v>
      </c>
    </row>
    <row r="3587" customFormat="false" ht="15" hidden="false" customHeight="false" outlineLevel="0" collapsed="false">
      <c r="A3587" s="0" t="n">
        <v>1297</v>
      </c>
      <c r="B3587" s="0" t="s">
        <v>4356</v>
      </c>
      <c r="C3587" s="0" t="s">
        <v>1185</v>
      </c>
      <c r="D3587" s="0" t="s">
        <v>756</v>
      </c>
      <c r="E3587" s="0" t="n">
        <v>23.14</v>
      </c>
    </row>
    <row r="3588" customFormat="false" ht="15" hidden="false" customHeight="false" outlineLevel="0" collapsed="false">
      <c r="A3588" s="0" t="n">
        <v>4786</v>
      </c>
      <c r="B3588" s="0" t="s">
        <v>4357</v>
      </c>
      <c r="C3588" s="0" t="s">
        <v>1185</v>
      </c>
      <c r="D3588" s="0" t="s">
        <v>758</v>
      </c>
      <c r="E3588" s="0" t="n">
        <v>93.5</v>
      </c>
    </row>
    <row r="3589" customFormat="false" ht="15" hidden="false" customHeight="false" outlineLevel="0" collapsed="false">
      <c r="A3589" s="0" t="n">
        <v>10840</v>
      </c>
      <c r="B3589" s="0" t="s">
        <v>4358</v>
      </c>
      <c r="C3589" s="0" t="s">
        <v>1185</v>
      </c>
      <c r="D3589" s="0" t="s">
        <v>763</v>
      </c>
      <c r="E3589" s="0" t="n">
        <v>396</v>
      </c>
    </row>
    <row r="3590" customFormat="false" ht="15" hidden="false" customHeight="false" outlineLevel="0" collapsed="false">
      <c r="A3590" s="0" t="n">
        <v>10841</v>
      </c>
      <c r="B3590" s="0" t="s">
        <v>4359</v>
      </c>
      <c r="C3590" s="0" t="s">
        <v>1185</v>
      </c>
      <c r="D3590" s="0" t="s">
        <v>756</v>
      </c>
      <c r="E3590" s="0" t="n">
        <v>298.86</v>
      </c>
    </row>
    <row r="3591" customFormat="false" ht="15" hidden="false" customHeight="false" outlineLevel="0" collapsed="false">
      <c r="A3591" s="0" t="n">
        <v>44540</v>
      </c>
      <c r="B3591" s="0" t="s">
        <v>4360</v>
      </c>
      <c r="C3591" s="0" t="s">
        <v>1185</v>
      </c>
      <c r="D3591" s="0" t="s">
        <v>756</v>
      </c>
      <c r="E3591" s="0" t="n">
        <v>381.88</v>
      </c>
    </row>
    <row r="3592" customFormat="false" ht="15" hidden="false" customHeight="false" outlineLevel="0" collapsed="false">
      <c r="A3592" s="0" t="n">
        <v>10842</v>
      </c>
      <c r="B3592" s="0" t="s">
        <v>4361</v>
      </c>
      <c r="C3592" s="0" t="s">
        <v>1185</v>
      </c>
      <c r="D3592" s="0" t="s">
        <v>756</v>
      </c>
      <c r="E3592" s="0" t="n">
        <v>431.69</v>
      </c>
    </row>
    <row r="3593" customFormat="false" ht="15" hidden="false" customHeight="false" outlineLevel="0" collapsed="false">
      <c r="A3593" s="0" t="n">
        <v>21108</v>
      </c>
      <c r="B3593" s="0" t="s">
        <v>4362</v>
      </c>
      <c r="C3593" s="0" t="s">
        <v>1185</v>
      </c>
      <c r="D3593" s="0" t="s">
        <v>756</v>
      </c>
      <c r="E3593" s="0" t="n">
        <v>75.8</v>
      </c>
    </row>
    <row r="3594" customFormat="false" ht="15" hidden="false" customHeight="false" outlineLevel="0" collapsed="false">
      <c r="A3594" s="0" t="n">
        <v>38180</v>
      </c>
      <c r="B3594" s="0" t="s">
        <v>4363</v>
      </c>
      <c r="C3594" s="0" t="s">
        <v>1185</v>
      </c>
      <c r="D3594" s="0" t="s">
        <v>756</v>
      </c>
      <c r="E3594" s="0" t="n">
        <v>184.25</v>
      </c>
    </row>
    <row r="3595" customFormat="false" ht="15" hidden="false" customHeight="false" outlineLevel="0" collapsed="false">
      <c r="A3595" s="0" t="n">
        <v>40648</v>
      </c>
      <c r="B3595" s="0" t="s">
        <v>4364</v>
      </c>
      <c r="C3595" s="0" t="s">
        <v>1185</v>
      </c>
      <c r="D3595" s="0" t="s">
        <v>758</v>
      </c>
      <c r="E3595" s="0" t="n">
        <v>179.52</v>
      </c>
    </row>
    <row r="3596" customFormat="false" ht="15" hidden="false" customHeight="false" outlineLevel="0" collapsed="false">
      <c r="A3596" s="0" t="n">
        <v>40649</v>
      </c>
      <c r="B3596" s="0" t="s">
        <v>4365</v>
      </c>
      <c r="C3596" s="0" t="s">
        <v>1185</v>
      </c>
      <c r="D3596" s="0" t="s">
        <v>758</v>
      </c>
      <c r="E3596" s="0" t="n">
        <v>104.57</v>
      </c>
    </row>
    <row r="3597" customFormat="false" ht="15" hidden="false" customHeight="false" outlineLevel="0" collapsed="false">
      <c r="A3597" s="0" t="n">
        <v>40650</v>
      </c>
      <c r="B3597" s="0" t="s">
        <v>4366</v>
      </c>
      <c r="C3597" s="0" t="s">
        <v>1185</v>
      </c>
      <c r="D3597" s="0" t="s">
        <v>758</v>
      </c>
      <c r="E3597" s="0" t="n">
        <v>134.64</v>
      </c>
    </row>
    <row r="3598" customFormat="false" ht="15" hidden="false" customHeight="false" outlineLevel="0" collapsed="false">
      <c r="A3598" s="0" t="n">
        <v>40651</v>
      </c>
      <c r="B3598" s="0" t="s">
        <v>4367</v>
      </c>
      <c r="C3598" s="0" t="s">
        <v>1185</v>
      </c>
      <c r="D3598" s="0" t="s">
        <v>758</v>
      </c>
      <c r="E3598" s="0" t="n">
        <v>248.33</v>
      </c>
    </row>
    <row r="3599" customFormat="false" ht="15" hidden="false" customHeight="false" outlineLevel="0" collapsed="false">
      <c r="A3599" s="0" t="n">
        <v>40652</v>
      </c>
      <c r="B3599" s="0" t="s">
        <v>4368</v>
      </c>
      <c r="C3599" s="0" t="s">
        <v>1185</v>
      </c>
      <c r="D3599" s="0" t="s">
        <v>758</v>
      </c>
      <c r="E3599" s="0" t="n">
        <v>133.14</v>
      </c>
    </row>
    <row r="3600" customFormat="false" ht="15" hidden="false" customHeight="false" outlineLevel="0" collapsed="false">
      <c r="A3600" s="0" t="n">
        <v>40647</v>
      </c>
      <c r="B3600" s="0" t="s">
        <v>4369</v>
      </c>
      <c r="C3600" s="0" t="s">
        <v>1185</v>
      </c>
      <c r="D3600" s="0" t="s">
        <v>758</v>
      </c>
      <c r="E3600" s="0" t="n">
        <v>146.6</v>
      </c>
    </row>
    <row r="3601" customFormat="false" ht="15" hidden="false" customHeight="false" outlineLevel="0" collapsed="false">
      <c r="A3601" s="0" t="n">
        <v>40653</v>
      </c>
      <c r="B3601" s="0" t="s">
        <v>4370</v>
      </c>
      <c r="C3601" s="0" t="s">
        <v>1185</v>
      </c>
      <c r="D3601" s="0" t="s">
        <v>758</v>
      </c>
      <c r="E3601" s="0" t="n">
        <v>112.2</v>
      </c>
    </row>
    <row r="3602" customFormat="false" ht="15" hidden="false" customHeight="false" outlineLevel="0" collapsed="false">
      <c r="A3602" s="0" t="n">
        <v>36178</v>
      </c>
      <c r="B3602" s="0" t="s">
        <v>4371</v>
      </c>
      <c r="C3602" s="0" t="s">
        <v>755</v>
      </c>
      <c r="D3602" s="0" t="s">
        <v>756</v>
      </c>
      <c r="E3602" s="0" t="n">
        <v>15.15</v>
      </c>
    </row>
    <row r="3603" customFormat="false" ht="15" hidden="false" customHeight="false" outlineLevel="0" collapsed="false">
      <c r="A3603" s="0" t="n">
        <v>38195</v>
      </c>
      <c r="B3603" s="0" t="s">
        <v>4372</v>
      </c>
      <c r="C3603" s="0" t="s">
        <v>1185</v>
      </c>
      <c r="D3603" s="0" t="s">
        <v>756</v>
      </c>
      <c r="E3603" s="0" t="n">
        <v>89.53</v>
      </c>
    </row>
    <row r="3604" customFormat="false" ht="15" hidden="false" customHeight="false" outlineLevel="0" collapsed="false">
      <c r="A3604" s="0" t="n">
        <v>38181</v>
      </c>
      <c r="B3604" s="0" t="s">
        <v>4373</v>
      </c>
      <c r="C3604" s="0" t="s">
        <v>1185</v>
      </c>
      <c r="D3604" s="0" t="s">
        <v>756</v>
      </c>
      <c r="E3604" s="0" t="n">
        <v>251.52</v>
      </c>
    </row>
    <row r="3605" customFormat="false" ht="15" hidden="false" customHeight="false" outlineLevel="0" collapsed="false">
      <c r="A3605" s="0" t="n">
        <v>38182</v>
      </c>
      <c r="B3605" s="0" t="s">
        <v>4374</v>
      </c>
      <c r="C3605" s="0" t="s">
        <v>1185</v>
      </c>
      <c r="D3605" s="0" t="s">
        <v>756</v>
      </c>
      <c r="E3605" s="0" t="n">
        <v>239.59</v>
      </c>
    </row>
    <row r="3606" customFormat="false" ht="15" hidden="false" customHeight="false" outlineLevel="0" collapsed="false">
      <c r="A3606" s="0" t="n">
        <v>38186</v>
      </c>
      <c r="B3606" s="0" t="s">
        <v>4375</v>
      </c>
      <c r="C3606" s="0" t="s">
        <v>1185</v>
      </c>
      <c r="D3606" s="0" t="s">
        <v>756</v>
      </c>
      <c r="E3606" s="0" t="n">
        <v>622.77</v>
      </c>
    </row>
    <row r="3607" customFormat="false" ht="15" hidden="false" customHeight="false" outlineLevel="0" collapsed="false">
      <c r="A3607" s="0" t="n">
        <v>38185</v>
      </c>
      <c r="B3607" s="0" t="s">
        <v>4376</v>
      </c>
      <c r="C3607" s="0" t="s">
        <v>1185</v>
      </c>
      <c r="D3607" s="0" t="s">
        <v>756</v>
      </c>
      <c r="E3607" s="0" t="n">
        <v>554.48</v>
      </c>
    </row>
    <row r="3608" customFormat="false" ht="15" hidden="false" customHeight="false" outlineLevel="0" collapsed="false">
      <c r="A3608" s="0" t="n">
        <v>40654</v>
      </c>
      <c r="B3608" s="0" t="s">
        <v>4377</v>
      </c>
      <c r="C3608" s="0" t="s">
        <v>1185</v>
      </c>
      <c r="D3608" s="0" t="s">
        <v>758</v>
      </c>
      <c r="E3608" s="0" t="n">
        <v>174.28</v>
      </c>
    </row>
    <row r="3609" customFormat="false" ht="15" hidden="false" customHeight="false" outlineLevel="0" collapsed="false">
      <c r="A3609" s="0" t="n">
        <v>44541</v>
      </c>
      <c r="B3609" s="0" t="s">
        <v>4378</v>
      </c>
      <c r="C3609" s="0" t="s">
        <v>1185</v>
      </c>
      <c r="D3609" s="0" t="s">
        <v>756</v>
      </c>
      <c r="E3609" s="0" t="n">
        <v>315.47</v>
      </c>
    </row>
    <row r="3610" customFormat="false" ht="15" hidden="false" customHeight="false" outlineLevel="0" collapsed="false">
      <c r="A3610" s="0" t="n">
        <v>4822</v>
      </c>
      <c r="B3610" s="0" t="s">
        <v>4379</v>
      </c>
      <c r="C3610" s="0" t="s">
        <v>1185</v>
      </c>
      <c r="D3610" s="0" t="s">
        <v>756</v>
      </c>
      <c r="E3610" s="0" t="n">
        <v>432.39</v>
      </c>
    </row>
    <row r="3611" customFormat="false" ht="15" hidden="false" customHeight="false" outlineLevel="0" collapsed="false">
      <c r="A3611" s="0" t="n">
        <v>4818</v>
      </c>
      <c r="B3611" s="0" t="s">
        <v>4380</v>
      </c>
      <c r="C3611" s="0" t="s">
        <v>1185</v>
      </c>
      <c r="D3611" s="0" t="s">
        <v>763</v>
      </c>
      <c r="E3611" s="0" t="n">
        <v>444.44</v>
      </c>
    </row>
    <row r="3612" customFormat="false" ht="15" hidden="false" customHeight="false" outlineLevel="0" collapsed="false">
      <c r="A3612" s="0" t="n">
        <v>39567</v>
      </c>
      <c r="B3612" s="0" t="s">
        <v>4381</v>
      </c>
      <c r="C3612" s="0" t="s">
        <v>1185</v>
      </c>
      <c r="D3612" s="0" t="s">
        <v>756</v>
      </c>
      <c r="E3612" s="0" t="n">
        <v>44.87</v>
      </c>
    </row>
    <row r="3613" customFormat="false" ht="15" hidden="false" customHeight="false" outlineLevel="0" collapsed="false">
      <c r="A3613" s="0" t="n">
        <v>39566</v>
      </c>
      <c r="B3613" s="0" t="s">
        <v>4382</v>
      </c>
      <c r="C3613" s="0" t="s">
        <v>1185</v>
      </c>
      <c r="D3613" s="0" t="s">
        <v>756</v>
      </c>
      <c r="E3613" s="0" t="n">
        <v>47.49</v>
      </c>
    </row>
    <row r="3614" customFormat="false" ht="15" hidden="false" customHeight="false" outlineLevel="0" collapsed="false">
      <c r="A3614" s="0" t="n">
        <v>39416</v>
      </c>
      <c r="B3614" s="0" t="s">
        <v>4383</v>
      </c>
      <c r="C3614" s="0" t="s">
        <v>1185</v>
      </c>
      <c r="D3614" s="0" t="s">
        <v>756</v>
      </c>
      <c r="E3614" s="0" t="n">
        <v>28.94</v>
      </c>
    </row>
    <row r="3615" customFormat="false" ht="15" hidden="false" customHeight="false" outlineLevel="0" collapsed="false">
      <c r="A3615" s="0" t="n">
        <v>39417</v>
      </c>
      <c r="B3615" s="0" t="s">
        <v>4384</v>
      </c>
      <c r="C3615" s="0" t="s">
        <v>1185</v>
      </c>
      <c r="D3615" s="0" t="s">
        <v>756</v>
      </c>
      <c r="E3615" s="0" t="n">
        <v>28.23</v>
      </c>
    </row>
    <row r="3616" customFormat="false" ht="15" hidden="false" customHeight="false" outlineLevel="0" collapsed="false">
      <c r="A3616" s="0" t="n">
        <v>43742</v>
      </c>
      <c r="B3616" s="0" t="s">
        <v>4385</v>
      </c>
      <c r="C3616" s="0" t="s">
        <v>1185</v>
      </c>
      <c r="D3616" s="0" t="s">
        <v>756</v>
      </c>
      <c r="E3616" s="0" t="n">
        <v>30.45</v>
      </c>
    </row>
    <row r="3617" customFormat="false" ht="15" hidden="false" customHeight="false" outlineLevel="0" collapsed="false">
      <c r="A3617" s="0" t="n">
        <v>39414</v>
      </c>
      <c r="B3617" s="0" t="s">
        <v>4386</v>
      </c>
      <c r="C3617" s="0" t="s">
        <v>1185</v>
      </c>
      <c r="D3617" s="0" t="s">
        <v>756</v>
      </c>
      <c r="E3617" s="0" t="n">
        <v>27.41</v>
      </c>
    </row>
    <row r="3618" customFormat="false" ht="15" hidden="false" customHeight="false" outlineLevel="0" collapsed="false">
      <c r="A3618" s="0" t="n">
        <v>39415</v>
      </c>
      <c r="B3618" s="0" t="s">
        <v>4387</v>
      </c>
      <c r="C3618" s="0" t="s">
        <v>1185</v>
      </c>
      <c r="D3618" s="0" t="s">
        <v>756</v>
      </c>
      <c r="E3618" s="0" t="n">
        <v>23.63</v>
      </c>
    </row>
    <row r="3619" customFormat="false" ht="15" hidden="false" customHeight="false" outlineLevel="0" collapsed="false">
      <c r="A3619" s="0" t="n">
        <v>43740</v>
      </c>
      <c r="B3619" s="0" t="s">
        <v>4388</v>
      </c>
      <c r="C3619" s="0" t="s">
        <v>1185</v>
      </c>
      <c r="D3619" s="0" t="s">
        <v>756</v>
      </c>
      <c r="E3619" s="0" t="n">
        <v>28.86</v>
      </c>
    </row>
    <row r="3620" customFormat="false" ht="15" hidden="false" customHeight="false" outlineLevel="0" collapsed="false">
      <c r="A3620" s="0" t="n">
        <v>39412</v>
      </c>
      <c r="B3620" s="0" t="s">
        <v>4389</v>
      </c>
      <c r="C3620" s="0" t="s">
        <v>1185</v>
      </c>
      <c r="D3620" s="0" t="s">
        <v>763</v>
      </c>
      <c r="E3620" s="0" t="n">
        <v>19.79</v>
      </c>
    </row>
    <row r="3621" customFormat="false" ht="15" hidden="false" customHeight="false" outlineLevel="0" collapsed="false">
      <c r="A3621" s="0" t="n">
        <v>39413</v>
      </c>
      <c r="B3621" s="0" t="s">
        <v>4390</v>
      </c>
      <c r="C3621" s="0" t="s">
        <v>1185</v>
      </c>
      <c r="D3621" s="0" t="s">
        <v>756</v>
      </c>
      <c r="E3621" s="0" t="n">
        <v>21.4</v>
      </c>
    </row>
    <row r="3622" customFormat="false" ht="15" hidden="false" customHeight="false" outlineLevel="0" collapsed="false">
      <c r="A3622" s="0" t="n">
        <v>43741</v>
      </c>
      <c r="B3622" s="0" t="s">
        <v>4391</v>
      </c>
      <c r="C3622" s="0" t="s">
        <v>1185</v>
      </c>
      <c r="D3622" s="0" t="s">
        <v>756</v>
      </c>
      <c r="E3622" s="0" t="n">
        <v>22.81</v>
      </c>
    </row>
    <row r="3623" customFormat="false" ht="15" hidden="false" customHeight="false" outlineLevel="0" collapsed="false">
      <c r="A3623" s="0" t="n">
        <v>11062</v>
      </c>
      <c r="B3623" s="0" t="s">
        <v>4392</v>
      </c>
      <c r="C3623" s="0" t="s">
        <v>1185</v>
      </c>
      <c r="D3623" s="0" t="s">
        <v>756</v>
      </c>
      <c r="E3623" s="0" t="n">
        <v>73.59</v>
      </c>
    </row>
    <row r="3624" customFormat="false" ht="15" hidden="false" customHeight="false" outlineLevel="0" collapsed="false">
      <c r="A3624" s="0" t="n">
        <v>11063</v>
      </c>
      <c r="B3624" s="0" t="s">
        <v>4393</v>
      </c>
      <c r="C3624" s="0" t="s">
        <v>1185</v>
      </c>
      <c r="D3624" s="0" t="s">
        <v>756</v>
      </c>
      <c r="E3624" s="0" t="n">
        <v>45.04</v>
      </c>
    </row>
    <row r="3625" customFormat="false" ht="15" hidden="false" customHeight="false" outlineLevel="0" collapsed="false">
      <c r="A3625" s="0" t="n">
        <v>13521</v>
      </c>
      <c r="B3625" s="0" t="s">
        <v>4394</v>
      </c>
      <c r="C3625" s="0" t="s">
        <v>755</v>
      </c>
      <c r="D3625" s="0" t="s">
        <v>756</v>
      </c>
      <c r="E3625" s="0" t="n">
        <v>99</v>
      </c>
    </row>
    <row r="3626" customFormat="false" ht="15" hidden="false" customHeight="false" outlineLevel="0" collapsed="false">
      <c r="A3626" s="0" t="n">
        <v>10851</v>
      </c>
      <c r="B3626" s="0" t="s">
        <v>4395</v>
      </c>
      <c r="C3626" s="0" t="s">
        <v>755</v>
      </c>
      <c r="D3626" s="0" t="s">
        <v>758</v>
      </c>
      <c r="E3626" s="0" t="n">
        <v>70.83</v>
      </c>
    </row>
    <row r="3627" customFormat="false" ht="15" hidden="false" customHeight="false" outlineLevel="0" collapsed="false">
      <c r="A3627" s="0" t="n">
        <v>39515</v>
      </c>
      <c r="B3627" s="0" t="s">
        <v>4396</v>
      </c>
      <c r="C3627" s="0" t="s">
        <v>755</v>
      </c>
      <c r="D3627" s="0" t="s">
        <v>758</v>
      </c>
      <c r="E3627" s="0" t="n">
        <v>56.81</v>
      </c>
    </row>
    <row r="3628" customFormat="false" ht="15" hidden="false" customHeight="false" outlineLevel="0" collapsed="false">
      <c r="A3628" s="0" t="n">
        <v>39516</v>
      </c>
      <c r="B3628" s="0" t="s">
        <v>4397</v>
      </c>
      <c r="C3628" s="0" t="s">
        <v>755</v>
      </c>
      <c r="D3628" s="0" t="s">
        <v>758</v>
      </c>
      <c r="E3628" s="0" t="n">
        <v>47.9</v>
      </c>
    </row>
    <row r="3629" customFormat="false" ht="15" hidden="false" customHeight="false" outlineLevel="0" collapsed="false">
      <c r="A3629" s="0" t="n">
        <v>39514</v>
      </c>
      <c r="B3629" s="0" t="s">
        <v>4398</v>
      </c>
      <c r="C3629" s="0" t="s">
        <v>755</v>
      </c>
      <c r="D3629" s="0" t="s">
        <v>758</v>
      </c>
      <c r="E3629" s="0" t="n">
        <v>29.8</v>
      </c>
    </row>
    <row r="3630" customFormat="false" ht="15" hidden="false" customHeight="false" outlineLevel="0" collapsed="false">
      <c r="A3630" s="0" t="n">
        <v>4812</v>
      </c>
      <c r="B3630" s="0" t="s">
        <v>4399</v>
      </c>
      <c r="C3630" s="0" t="s">
        <v>1185</v>
      </c>
      <c r="D3630" s="0" t="s">
        <v>756</v>
      </c>
      <c r="E3630" s="0" t="n">
        <v>11.87</v>
      </c>
    </row>
    <row r="3631" customFormat="false" ht="15" hidden="false" customHeight="false" outlineLevel="0" collapsed="false">
      <c r="A3631" s="0" t="n">
        <v>10849</v>
      </c>
      <c r="B3631" s="0" t="s">
        <v>4400</v>
      </c>
      <c r="C3631" s="0" t="s">
        <v>755</v>
      </c>
      <c r="D3631" s="0" t="s">
        <v>756</v>
      </c>
      <c r="E3631" s="0" t="n">
        <v>1440.01</v>
      </c>
    </row>
    <row r="3632" customFormat="false" ht="15" hidden="false" customHeight="false" outlineLevel="0" collapsed="false">
      <c r="A3632" s="0" t="n">
        <v>10848</v>
      </c>
      <c r="B3632" s="0" t="s">
        <v>4401</v>
      </c>
      <c r="C3632" s="0" t="s">
        <v>755</v>
      </c>
      <c r="D3632" s="0" t="s">
        <v>756</v>
      </c>
      <c r="E3632" s="0" t="n">
        <v>904.5</v>
      </c>
    </row>
    <row r="3633" customFormat="false" ht="15" hidden="false" customHeight="false" outlineLevel="0" collapsed="false">
      <c r="A3633" s="0" t="n">
        <v>4813</v>
      </c>
      <c r="B3633" s="0" t="s">
        <v>4402</v>
      </c>
      <c r="C3633" s="0" t="s">
        <v>1185</v>
      </c>
      <c r="D3633" s="0" t="s">
        <v>763</v>
      </c>
      <c r="E3633" s="0" t="n">
        <v>300</v>
      </c>
    </row>
    <row r="3634" customFormat="false" ht="15" hidden="false" customHeight="false" outlineLevel="0" collapsed="false">
      <c r="A3634" s="0" t="n">
        <v>37560</v>
      </c>
      <c r="B3634" s="0" t="s">
        <v>4403</v>
      </c>
      <c r="C3634" s="0" t="s">
        <v>755</v>
      </c>
      <c r="D3634" s="0" t="s">
        <v>756</v>
      </c>
      <c r="E3634" s="0" t="n">
        <v>59.06</v>
      </c>
    </row>
    <row r="3635" customFormat="false" ht="15" hidden="false" customHeight="false" outlineLevel="0" collapsed="false">
      <c r="A3635" s="0" t="n">
        <v>37557</v>
      </c>
      <c r="B3635" s="0" t="s">
        <v>4404</v>
      </c>
      <c r="C3635" s="0" t="s">
        <v>755</v>
      </c>
      <c r="D3635" s="0" t="s">
        <v>756</v>
      </c>
      <c r="E3635" s="0" t="n">
        <v>17.93</v>
      </c>
    </row>
    <row r="3636" customFormat="false" ht="15" hidden="false" customHeight="false" outlineLevel="0" collapsed="false">
      <c r="A3636" s="0" t="n">
        <v>37556</v>
      </c>
      <c r="B3636" s="0" t="s">
        <v>4405</v>
      </c>
      <c r="C3636" s="0" t="s">
        <v>755</v>
      </c>
      <c r="D3636" s="0" t="s">
        <v>756</v>
      </c>
      <c r="E3636" s="0" t="n">
        <v>34.7</v>
      </c>
    </row>
    <row r="3637" customFormat="false" ht="15" hidden="false" customHeight="false" outlineLevel="0" collapsed="false">
      <c r="A3637" s="0" t="n">
        <v>37559</v>
      </c>
      <c r="B3637" s="0" t="s">
        <v>4406</v>
      </c>
      <c r="C3637" s="0" t="s">
        <v>755</v>
      </c>
      <c r="D3637" s="0" t="s">
        <v>756</v>
      </c>
      <c r="E3637" s="0" t="n">
        <v>42.56</v>
      </c>
    </row>
    <row r="3638" customFormat="false" ht="15" hidden="false" customHeight="false" outlineLevel="0" collapsed="false">
      <c r="A3638" s="0" t="n">
        <v>37539</v>
      </c>
      <c r="B3638" s="0" t="s">
        <v>4407</v>
      </c>
      <c r="C3638" s="0" t="s">
        <v>755</v>
      </c>
      <c r="D3638" s="0" t="s">
        <v>763</v>
      </c>
      <c r="E3638" s="0" t="n">
        <v>30</v>
      </c>
    </row>
    <row r="3639" customFormat="false" ht="15" hidden="false" customHeight="false" outlineLevel="0" collapsed="false">
      <c r="A3639" s="0" t="n">
        <v>37558</v>
      </c>
      <c r="B3639" s="0" t="s">
        <v>4408</v>
      </c>
      <c r="C3639" s="0" t="s">
        <v>755</v>
      </c>
      <c r="D3639" s="0" t="s">
        <v>756</v>
      </c>
      <c r="E3639" s="0" t="n">
        <v>55.93</v>
      </c>
    </row>
    <row r="3640" customFormat="false" ht="15" hidden="false" customHeight="false" outlineLevel="0" collapsed="false">
      <c r="A3640" s="0" t="n">
        <v>34723</v>
      </c>
      <c r="B3640" s="0" t="s">
        <v>4409</v>
      </c>
      <c r="C3640" s="0" t="s">
        <v>1185</v>
      </c>
      <c r="D3640" s="0" t="s">
        <v>756</v>
      </c>
      <c r="E3640" s="0" t="n">
        <v>693</v>
      </c>
    </row>
    <row r="3641" customFormat="false" ht="15" hidden="false" customHeight="false" outlineLevel="0" collapsed="false">
      <c r="A3641" s="0" t="n">
        <v>34721</v>
      </c>
      <c r="B3641" s="0" t="s">
        <v>4410</v>
      </c>
      <c r="C3641" s="0" t="s">
        <v>1185</v>
      </c>
      <c r="D3641" s="0" t="s">
        <v>756</v>
      </c>
      <c r="E3641" s="0" t="n">
        <v>864</v>
      </c>
    </row>
    <row r="3642" customFormat="false" ht="15" hidden="false" customHeight="false" outlineLevel="0" collapsed="false">
      <c r="A3642" s="0" t="n">
        <v>4309</v>
      </c>
      <c r="B3642" s="0" t="s">
        <v>4411</v>
      </c>
      <c r="C3642" s="0" t="s">
        <v>755</v>
      </c>
      <c r="D3642" s="0" t="s">
        <v>756</v>
      </c>
      <c r="E3642" s="0" t="n">
        <v>8.59</v>
      </c>
    </row>
    <row r="3643" customFormat="false" ht="15" hidden="false" customHeight="false" outlineLevel="0" collapsed="false">
      <c r="A3643" s="0" t="n">
        <v>4307</v>
      </c>
      <c r="B3643" s="0" t="s">
        <v>4412</v>
      </c>
      <c r="C3643" s="0" t="s">
        <v>755</v>
      </c>
      <c r="D3643" s="0" t="s">
        <v>756</v>
      </c>
      <c r="E3643" s="0" t="n">
        <v>14.7</v>
      </c>
    </row>
    <row r="3644" customFormat="false" ht="15" hidden="false" customHeight="false" outlineLevel="0" collapsed="false">
      <c r="A3644" s="0" t="n">
        <v>10850</v>
      </c>
      <c r="B3644" s="0" t="s">
        <v>4413</v>
      </c>
      <c r="C3644" s="0" t="s">
        <v>755</v>
      </c>
      <c r="D3644" s="0" t="s">
        <v>756</v>
      </c>
      <c r="E3644" s="0" t="n">
        <v>45</v>
      </c>
    </row>
    <row r="3645" customFormat="false" ht="15" hidden="false" customHeight="false" outlineLevel="0" collapsed="false">
      <c r="A3645" s="0" t="n">
        <v>42438</v>
      </c>
      <c r="B3645" s="0" t="s">
        <v>4414</v>
      </c>
      <c r="C3645" s="0" t="s">
        <v>755</v>
      </c>
      <c r="D3645" s="0" t="s">
        <v>758</v>
      </c>
      <c r="E3645" s="0" t="n">
        <v>2072.34</v>
      </c>
    </row>
    <row r="3646" customFormat="false" ht="15" hidden="false" customHeight="false" outlineLevel="0" collapsed="false">
      <c r="A3646" s="0" t="n">
        <v>4792</v>
      </c>
      <c r="B3646" s="0" t="s">
        <v>4415</v>
      </c>
      <c r="C3646" s="0" t="s">
        <v>1185</v>
      </c>
      <c r="D3646" s="0" t="s">
        <v>756</v>
      </c>
      <c r="E3646" s="0" t="n">
        <v>176.87</v>
      </c>
    </row>
    <row r="3647" customFormat="false" ht="15" hidden="false" customHeight="false" outlineLevel="0" collapsed="false">
      <c r="A3647" s="0" t="n">
        <v>4790</v>
      </c>
      <c r="B3647" s="0" t="s">
        <v>4416</v>
      </c>
      <c r="C3647" s="0" t="s">
        <v>1185</v>
      </c>
      <c r="D3647" s="0" t="s">
        <v>763</v>
      </c>
      <c r="E3647" s="0" t="n">
        <v>106.34</v>
      </c>
    </row>
    <row r="3648" customFormat="false" ht="15" hidden="false" customHeight="false" outlineLevel="0" collapsed="false">
      <c r="A3648" s="0" t="n">
        <v>40671</v>
      </c>
      <c r="B3648" s="0" t="s">
        <v>4417</v>
      </c>
      <c r="C3648" s="0" t="s">
        <v>1185</v>
      </c>
      <c r="D3648" s="0" t="s">
        <v>756</v>
      </c>
      <c r="E3648" s="0" t="n">
        <v>99.45</v>
      </c>
    </row>
    <row r="3649" customFormat="false" ht="15" hidden="false" customHeight="false" outlineLevel="0" collapsed="false">
      <c r="A3649" s="0" t="n">
        <v>7552</v>
      </c>
      <c r="B3649" s="0" t="s">
        <v>4418</v>
      </c>
      <c r="C3649" s="0" t="s">
        <v>755</v>
      </c>
      <c r="D3649" s="0" t="s">
        <v>756</v>
      </c>
      <c r="E3649" s="0" t="n">
        <v>26.17</v>
      </c>
    </row>
    <row r="3650" customFormat="false" ht="15" hidden="false" customHeight="false" outlineLevel="0" collapsed="false">
      <c r="A3650" s="0" t="n">
        <v>4893</v>
      </c>
      <c r="B3650" s="0" t="s">
        <v>4419</v>
      </c>
      <c r="C3650" s="0" t="s">
        <v>755</v>
      </c>
      <c r="D3650" s="0" t="s">
        <v>758</v>
      </c>
      <c r="E3650" s="0" t="n">
        <v>14.78</v>
      </c>
    </row>
    <row r="3651" customFormat="false" ht="15" hidden="false" customHeight="false" outlineLevel="0" collapsed="false">
      <c r="A3651" s="0" t="n">
        <v>4894</v>
      </c>
      <c r="B3651" s="0" t="s">
        <v>4420</v>
      </c>
      <c r="C3651" s="0" t="s">
        <v>755</v>
      </c>
      <c r="D3651" s="0" t="s">
        <v>758</v>
      </c>
      <c r="E3651" s="0" t="n">
        <v>12.68</v>
      </c>
    </row>
    <row r="3652" customFormat="false" ht="15" hidden="false" customHeight="false" outlineLevel="0" collapsed="false">
      <c r="A3652" s="0" t="n">
        <v>4888</v>
      </c>
      <c r="B3652" s="0" t="s">
        <v>4421</v>
      </c>
      <c r="C3652" s="0" t="s">
        <v>755</v>
      </c>
      <c r="D3652" s="0" t="s">
        <v>758</v>
      </c>
      <c r="E3652" s="0" t="n">
        <v>4.32</v>
      </c>
    </row>
    <row r="3653" customFormat="false" ht="15" hidden="false" customHeight="false" outlineLevel="0" collapsed="false">
      <c r="A3653" s="0" t="n">
        <v>4890</v>
      </c>
      <c r="B3653" s="0" t="s">
        <v>4422</v>
      </c>
      <c r="C3653" s="0" t="s">
        <v>755</v>
      </c>
      <c r="D3653" s="0" t="s">
        <v>758</v>
      </c>
      <c r="E3653" s="0" t="n">
        <v>8.11</v>
      </c>
    </row>
    <row r="3654" customFormat="false" ht="15" hidden="false" customHeight="false" outlineLevel="0" collapsed="false">
      <c r="A3654" s="0" t="n">
        <v>12411</v>
      </c>
      <c r="B3654" s="0" t="s">
        <v>4423</v>
      </c>
      <c r="C3654" s="0" t="s">
        <v>755</v>
      </c>
      <c r="D3654" s="0" t="s">
        <v>758</v>
      </c>
      <c r="E3654" s="0" t="n">
        <v>43.71</v>
      </c>
    </row>
    <row r="3655" customFormat="false" ht="15" hidden="false" customHeight="false" outlineLevel="0" collapsed="false">
      <c r="A3655" s="0" t="n">
        <v>4891</v>
      </c>
      <c r="B3655" s="0" t="s">
        <v>4424</v>
      </c>
      <c r="C3655" s="0" t="s">
        <v>755</v>
      </c>
      <c r="D3655" s="0" t="s">
        <v>758</v>
      </c>
      <c r="E3655" s="0" t="n">
        <v>21.85</v>
      </c>
    </row>
    <row r="3656" customFormat="false" ht="15" hidden="false" customHeight="false" outlineLevel="0" collapsed="false">
      <c r="A3656" s="0" t="n">
        <v>4889</v>
      </c>
      <c r="B3656" s="0" t="s">
        <v>4425</v>
      </c>
      <c r="C3656" s="0" t="s">
        <v>755</v>
      </c>
      <c r="D3656" s="0" t="s">
        <v>758</v>
      </c>
      <c r="E3656" s="0" t="n">
        <v>5.84</v>
      </c>
    </row>
    <row r="3657" customFormat="false" ht="15" hidden="false" customHeight="false" outlineLevel="0" collapsed="false">
      <c r="A3657" s="0" t="n">
        <v>4892</v>
      </c>
      <c r="B3657" s="0" t="s">
        <v>4426</v>
      </c>
      <c r="C3657" s="0" t="s">
        <v>755</v>
      </c>
      <c r="D3657" s="0" t="s">
        <v>758</v>
      </c>
      <c r="E3657" s="0" t="n">
        <v>61.2</v>
      </c>
    </row>
    <row r="3658" customFormat="false" ht="15" hidden="false" customHeight="false" outlineLevel="0" collapsed="false">
      <c r="A3658" s="0" t="n">
        <v>12412</v>
      </c>
      <c r="B3658" s="0" t="s">
        <v>4427</v>
      </c>
      <c r="C3658" s="0" t="s">
        <v>755</v>
      </c>
      <c r="D3658" s="0" t="s">
        <v>758</v>
      </c>
      <c r="E3658" s="0" t="n">
        <v>113.74</v>
      </c>
    </row>
    <row r="3659" customFormat="false" ht="15" hidden="false" customHeight="false" outlineLevel="0" collapsed="false">
      <c r="A3659" s="0" t="n">
        <v>11073</v>
      </c>
      <c r="B3659" s="0" t="s">
        <v>4428</v>
      </c>
      <c r="C3659" s="0" t="s">
        <v>755</v>
      </c>
      <c r="D3659" s="0" t="s">
        <v>756</v>
      </c>
      <c r="E3659" s="0" t="n">
        <v>6.84</v>
      </c>
    </row>
    <row r="3660" customFormat="false" ht="15" hidden="false" customHeight="false" outlineLevel="0" collapsed="false">
      <c r="A3660" s="0" t="n">
        <v>11071</v>
      </c>
      <c r="B3660" s="0" t="s">
        <v>4429</v>
      </c>
      <c r="C3660" s="0" t="s">
        <v>755</v>
      </c>
      <c r="D3660" s="0" t="s">
        <v>756</v>
      </c>
      <c r="E3660" s="0" t="n">
        <v>11.08</v>
      </c>
    </row>
    <row r="3661" customFormat="false" ht="15" hidden="false" customHeight="false" outlineLevel="0" collapsed="false">
      <c r="A3661" s="0" t="n">
        <v>11072</v>
      </c>
      <c r="B3661" s="0" t="s">
        <v>4430</v>
      </c>
      <c r="C3661" s="0" t="s">
        <v>755</v>
      </c>
      <c r="D3661" s="0" t="s">
        <v>756</v>
      </c>
      <c r="E3661" s="0" t="n">
        <v>3.87</v>
      </c>
    </row>
    <row r="3662" customFormat="false" ht="15" hidden="false" customHeight="false" outlineLevel="0" collapsed="false">
      <c r="A3662" s="0" t="n">
        <v>4895</v>
      </c>
      <c r="B3662" s="0" t="s">
        <v>4431</v>
      </c>
      <c r="C3662" s="0" t="s">
        <v>755</v>
      </c>
      <c r="D3662" s="0" t="s">
        <v>756</v>
      </c>
      <c r="E3662" s="0" t="n">
        <v>0.85</v>
      </c>
    </row>
    <row r="3663" customFormat="false" ht="15" hidden="false" customHeight="false" outlineLevel="0" collapsed="false">
      <c r="A3663" s="0" t="n">
        <v>4907</v>
      </c>
      <c r="B3663" s="0" t="s">
        <v>4432</v>
      </c>
      <c r="C3663" s="0" t="s">
        <v>755</v>
      </c>
      <c r="D3663" s="0" t="s">
        <v>758</v>
      </c>
      <c r="E3663" s="0" t="n">
        <v>40.21</v>
      </c>
    </row>
    <row r="3664" customFormat="false" ht="15" hidden="false" customHeight="false" outlineLevel="0" collapsed="false">
      <c r="A3664" s="0" t="n">
        <v>4902</v>
      </c>
      <c r="B3664" s="0" t="s">
        <v>4433</v>
      </c>
      <c r="C3664" s="0" t="s">
        <v>755</v>
      </c>
      <c r="D3664" s="0" t="s">
        <v>758</v>
      </c>
      <c r="E3664" s="0" t="n">
        <v>91</v>
      </c>
    </row>
    <row r="3665" customFormat="false" ht="15" hidden="false" customHeight="false" outlineLevel="0" collapsed="false">
      <c r="A3665" s="0" t="n">
        <v>4908</v>
      </c>
      <c r="B3665" s="0" t="s">
        <v>4434</v>
      </c>
      <c r="C3665" s="0" t="s">
        <v>755</v>
      </c>
      <c r="D3665" s="0" t="s">
        <v>758</v>
      </c>
      <c r="E3665" s="0" t="n">
        <v>184.79</v>
      </c>
    </row>
    <row r="3666" customFormat="false" ht="15" hidden="false" customHeight="false" outlineLevel="0" collapsed="false">
      <c r="A3666" s="0" t="n">
        <v>4909</v>
      </c>
      <c r="B3666" s="0" t="s">
        <v>4435</v>
      </c>
      <c r="C3666" s="0" t="s">
        <v>755</v>
      </c>
      <c r="D3666" s="0" t="s">
        <v>758</v>
      </c>
      <c r="E3666" s="0" t="n">
        <v>356.87</v>
      </c>
    </row>
    <row r="3667" customFormat="false" ht="15" hidden="false" customHeight="false" outlineLevel="0" collapsed="false">
      <c r="A3667" s="0" t="n">
        <v>4903</v>
      </c>
      <c r="B3667" s="0" t="s">
        <v>4436</v>
      </c>
      <c r="C3667" s="0" t="s">
        <v>755</v>
      </c>
      <c r="D3667" s="0" t="s">
        <v>758</v>
      </c>
      <c r="E3667" s="0" t="n">
        <v>1049.33</v>
      </c>
    </row>
    <row r="3668" customFormat="false" ht="15" hidden="false" customHeight="false" outlineLevel="0" collapsed="false">
      <c r="A3668" s="0" t="n">
        <v>4897</v>
      </c>
      <c r="B3668" s="0" t="s">
        <v>4437</v>
      </c>
      <c r="C3668" s="0" t="s">
        <v>755</v>
      </c>
      <c r="D3668" s="0" t="s">
        <v>756</v>
      </c>
      <c r="E3668" s="0" t="n">
        <v>3.61</v>
      </c>
    </row>
    <row r="3669" customFormat="false" ht="15" hidden="false" customHeight="false" outlineLevel="0" collapsed="false">
      <c r="A3669" s="0" t="n">
        <v>4896</v>
      </c>
      <c r="B3669" s="0" t="s">
        <v>4438</v>
      </c>
      <c r="C3669" s="0" t="s">
        <v>755</v>
      </c>
      <c r="D3669" s="0" t="s">
        <v>756</v>
      </c>
      <c r="E3669" s="0" t="n">
        <v>1.29</v>
      </c>
    </row>
    <row r="3670" customFormat="false" ht="15" hidden="false" customHeight="false" outlineLevel="0" collapsed="false">
      <c r="A3670" s="0" t="n">
        <v>4900</v>
      </c>
      <c r="B3670" s="0" t="s">
        <v>4439</v>
      </c>
      <c r="C3670" s="0" t="s">
        <v>755</v>
      </c>
      <c r="D3670" s="0" t="s">
        <v>756</v>
      </c>
      <c r="E3670" s="0" t="n">
        <v>10.76</v>
      </c>
    </row>
    <row r="3671" customFormat="false" ht="15" hidden="false" customHeight="false" outlineLevel="0" collapsed="false">
      <c r="A3671" s="0" t="n">
        <v>4898</v>
      </c>
      <c r="B3671" s="0" t="s">
        <v>4440</v>
      </c>
      <c r="C3671" s="0" t="s">
        <v>755</v>
      </c>
      <c r="D3671" s="0" t="s">
        <v>756</v>
      </c>
      <c r="E3671" s="0" t="n">
        <v>4.02</v>
      </c>
    </row>
    <row r="3672" customFormat="false" ht="15" hidden="false" customHeight="false" outlineLevel="0" collapsed="false">
      <c r="A3672" s="0" t="n">
        <v>4899</v>
      </c>
      <c r="B3672" s="0" t="s">
        <v>4441</v>
      </c>
      <c r="C3672" s="0" t="s">
        <v>755</v>
      </c>
      <c r="D3672" s="0" t="s">
        <v>756</v>
      </c>
      <c r="E3672" s="0" t="n">
        <v>14.76</v>
      </c>
    </row>
    <row r="3673" customFormat="false" ht="15" hidden="false" customHeight="false" outlineLevel="0" collapsed="false">
      <c r="A3673" s="0" t="n">
        <v>11096</v>
      </c>
      <c r="B3673" s="0" t="s">
        <v>4442</v>
      </c>
      <c r="C3673" s="0" t="s">
        <v>806</v>
      </c>
      <c r="D3673" s="0" t="s">
        <v>756</v>
      </c>
      <c r="E3673" s="0" t="n">
        <v>1.38</v>
      </c>
    </row>
    <row r="3674" customFormat="false" ht="15" hidden="false" customHeight="false" outlineLevel="0" collapsed="false">
      <c r="A3674" s="0" t="n">
        <v>4741</v>
      </c>
      <c r="B3674" s="0" t="s">
        <v>4443</v>
      </c>
      <c r="C3674" s="0" t="s">
        <v>918</v>
      </c>
      <c r="D3674" s="0" t="s">
        <v>756</v>
      </c>
      <c r="E3674" s="0" t="n">
        <v>95.03</v>
      </c>
    </row>
    <row r="3675" customFormat="false" ht="15" hidden="false" customHeight="false" outlineLevel="0" collapsed="false">
      <c r="A3675" s="0" t="n">
        <v>4752</v>
      </c>
      <c r="B3675" s="0" t="s">
        <v>4444</v>
      </c>
      <c r="C3675" s="0" t="s">
        <v>920</v>
      </c>
      <c r="D3675" s="0" t="s">
        <v>756</v>
      </c>
      <c r="E3675" s="0" t="n">
        <v>19.52</v>
      </c>
    </row>
    <row r="3676" customFormat="false" ht="15" hidden="false" customHeight="false" outlineLevel="0" collapsed="false">
      <c r="A3676" s="0" t="n">
        <v>41091</v>
      </c>
      <c r="B3676" s="0" t="s">
        <v>4445</v>
      </c>
      <c r="C3676" s="0" t="s">
        <v>922</v>
      </c>
      <c r="D3676" s="0" t="s">
        <v>756</v>
      </c>
      <c r="E3676" s="0" t="n">
        <v>3446.59</v>
      </c>
    </row>
    <row r="3677" customFormat="false" ht="15" hidden="false" customHeight="false" outlineLevel="0" collapsed="false">
      <c r="A3677" s="0" t="n">
        <v>13954</v>
      </c>
      <c r="B3677" s="0" t="s">
        <v>4446</v>
      </c>
      <c r="C3677" s="0" t="s">
        <v>755</v>
      </c>
      <c r="D3677" s="0" t="s">
        <v>758</v>
      </c>
      <c r="E3677" s="0" t="n">
        <v>7146.79</v>
      </c>
    </row>
    <row r="3678" customFormat="false" ht="15" hidden="false" customHeight="false" outlineLevel="0" collapsed="false">
      <c r="A3678" s="0" t="n">
        <v>3411</v>
      </c>
      <c r="B3678" s="0" t="s">
        <v>4447</v>
      </c>
      <c r="C3678" s="0" t="s">
        <v>806</v>
      </c>
      <c r="D3678" s="0" t="s">
        <v>758</v>
      </c>
      <c r="E3678" s="0" t="n">
        <v>44.43</v>
      </c>
    </row>
    <row r="3679" customFormat="false" ht="15" hidden="false" customHeight="false" outlineLevel="0" collapsed="false">
      <c r="A3679" s="0" t="n">
        <v>39995</v>
      </c>
      <c r="B3679" s="0" t="s">
        <v>4448</v>
      </c>
      <c r="C3679" s="0" t="s">
        <v>918</v>
      </c>
      <c r="D3679" s="0" t="s">
        <v>758</v>
      </c>
      <c r="E3679" s="0" t="n">
        <v>341.81</v>
      </c>
    </row>
    <row r="3680" customFormat="false" ht="15" hidden="false" customHeight="false" outlineLevel="0" collapsed="false">
      <c r="A3680" s="0" t="n">
        <v>11615</v>
      </c>
      <c r="B3680" s="0" t="s">
        <v>4449</v>
      </c>
      <c r="C3680" s="0" t="s">
        <v>1185</v>
      </c>
      <c r="D3680" s="0" t="s">
        <v>758</v>
      </c>
      <c r="E3680" s="0" t="n">
        <v>2.9</v>
      </c>
    </row>
    <row r="3681" customFormat="false" ht="15" hidden="false" customHeight="false" outlineLevel="0" collapsed="false">
      <c r="A3681" s="0" t="n">
        <v>3408</v>
      </c>
      <c r="B3681" s="0" t="s">
        <v>4450</v>
      </c>
      <c r="C3681" s="0" t="s">
        <v>1185</v>
      </c>
      <c r="D3681" s="0" t="s">
        <v>758</v>
      </c>
      <c r="E3681" s="0" t="n">
        <v>7.7</v>
      </c>
    </row>
    <row r="3682" customFormat="false" ht="15" hidden="false" customHeight="false" outlineLevel="0" collapsed="false">
      <c r="A3682" s="0" t="n">
        <v>3409</v>
      </c>
      <c r="B3682" s="0" t="s">
        <v>4451</v>
      </c>
      <c r="C3682" s="0" t="s">
        <v>1185</v>
      </c>
      <c r="D3682" s="0" t="s">
        <v>758</v>
      </c>
      <c r="E3682" s="0" t="n">
        <v>19.25</v>
      </c>
    </row>
    <row r="3683" customFormat="false" ht="15" hidden="false" customHeight="false" outlineLevel="0" collapsed="false">
      <c r="A3683" s="0" t="n">
        <v>11427</v>
      </c>
      <c r="B3683" s="0" t="s">
        <v>4452</v>
      </c>
      <c r="C3683" s="0" t="s">
        <v>806</v>
      </c>
      <c r="D3683" s="0" t="s">
        <v>758</v>
      </c>
      <c r="E3683" s="0" t="n">
        <v>110.86</v>
      </c>
    </row>
    <row r="3684" customFormat="false" ht="15" hidden="false" customHeight="false" outlineLevel="0" collapsed="false">
      <c r="A3684" s="0" t="n">
        <v>4491</v>
      </c>
      <c r="B3684" s="0" t="s">
        <v>4453</v>
      </c>
      <c r="C3684" s="0" t="s">
        <v>802</v>
      </c>
      <c r="D3684" s="0" t="s">
        <v>756</v>
      </c>
      <c r="E3684" s="0" t="n">
        <v>7.83</v>
      </c>
    </row>
    <row r="3685" customFormat="false" ht="15" hidden="false" customHeight="false" outlineLevel="0" collapsed="false">
      <c r="A3685" s="0" t="n">
        <v>2745</v>
      </c>
      <c r="B3685" s="0" t="s">
        <v>4454</v>
      </c>
      <c r="C3685" s="0" t="s">
        <v>802</v>
      </c>
      <c r="D3685" s="0" t="s">
        <v>756</v>
      </c>
      <c r="E3685" s="0" t="n">
        <v>3.34</v>
      </c>
    </row>
    <row r="3686" customFormat="false" ht="15" hidden="false" customHeight="false" outlineLevel="0" collapsed="false">
      <c r="A3686" s="0" t="n">
        <v>14439</v>
      </c>
      <c r="B3686" s="0" t="s">
        <v>4455</v>
      </c>
      <c r="C3686" s="0" t="s">
        <v>802</v>
      </c>
      <c r="D3686" s="0" t="s">
        <v>756</v>
      </c>
      <c r="E3686" s="0" t="n">
        <v>4.15</v>
      </c>
    </row>
    <row r="3687" customFormat="false" ht="15" hidden="false" customHeight="false" outlineLevel="0" collapsed="false">
      <c r="A3687" s="0" t="n">
        <v>44496</v>
      </c>
      <c r="B3687" s="0" t="s">
        <v>4456</v>
      </c>
      <c r="C3687" s="0" t="s">
        <v>755</v>
      </c>
      <c r="D3687" s="0" t="s">
        <v>756</v>
      </c>
      <c r="E3687" s="0" t="n">
        <v>143.05</v>
      </c>
    </row>
    <row r="3688" customFormat="false" ht="15" hidden="false" customHeight="false" outlineLevel="0" collapsed="false">
      <c r="A3688" s="0" t="n">
        <v>12362</v>
      </c>
      <c r="B3688" s="0" t="s">
        <v>4457</v>
      </c>
      <c r="C3688" s="0" t="s">
        <v>755</v>
      </c>
      <c r="D3688" s="0" t="s">
        <v>756</v>
      </c>
      <c r="E3688" s="0" t="n">
        <v>18.25</v>
      </c>
    </row>
    <row r="3689" customFormat="false" ht="15" hidden="false" customHeight="false" outlineLevel="0" collapsed="false">
      <c r="A3689" s="0" t="n">
        <v>421</v>
      </c>
      <c r="B3689" s="0" t="s">
        <v>4458</v>
      </c>
      <c r="C3689" s="0" t="s">
        <v>755</v>
      </c>
      <c r="D3689" s="0" t="s">
        <v>758</v>
      </c>
      <c r="E3689" s="0" t="n">
        <v>16.45</v>
      </c>
    </row>
    <row r="3690" customFormat="false" ht="15" hidden="false" customHeight="false" outlineLevel="0" collapsed="false">
      <c r="A3690" s="0" t="n">
        <v>14148</v>
      </c>
      <c r="B3690" s="0" t="s">
        <v>4459</v>
      </c>
      <c r="C3690" s="0" t="s">
        <v>755</v>
      </c>
      <c r="D3690" s="0" t="s">
        <v>758</v>
      </c>
      <c r="E3690" s="0" t="n">
        <v>0.91</v>
      </c>
    </row>
    <row r="3691" customFormat="false" ht="15" hidden="false" customHeight="false" outlineLevel="0" collapsed="false">
      <c r="A3691" s="0" t="n">
        <v>4341</v>
      </c>
      <c r="B3691" s="0" t="s">
        <v>4460</v>
      </c>
      <c r="C3691" s="0" t="s">
        <v>755</v>
      </c>
      <c r="D3691" s="0" t="s">
        <v>758</v>
      </c>
      <c r="E3691" s="0" t="n">
        <v>0.94</v>
      </c>
    </row>
    <row r="3692" customFormat="false" ht="15" hidden="false" customHeight="false" outlineLevel="0" collapsed="false">
      <c r="A3692" s="0" t="n">
        <v>4337</v>
      </c>
      <c r="B3692" s="0" t="s">
        <v>4461</v>
      </c>
      <c r="C3692" s="0" t="s">
        <v>755</v>
      </c>
      <c r="D3692" s="0" t="s">
        <v>758</v>
      </c>
      <c r="E3692" s="0" t="n">
        <v>2.37</v>
      </c>
    </row>
    <row r="3693" customFormat="false" ht="15" hidden="false" customHeight="false" outlineLevel="0" collapsed="false">
      <c r="A3693" s="0" t="n">
        <v>4339</v>
      </c>
      <c r="B3693" s="0" t="s">
        <v>4462</v>
      </c>
      <c r="C3693" s="0" t="s">
        <v>755</v>
      </c>
      <c r="D3693" s="0" t="s">
        <v>758</v>
      </c>
      <c r="E3693" s="0" t="n">
        <v>0.5</v>
      </c>
    </row>
    <row r="3694" customFormat="false" ht="15" hidden="false" customHeight="false" outlineLevel="0" collapsed="false">
      <c r="A3694" s="0" t="n">
        <v>39997</v>
      </c>
      <c r="B3694" s="0" t="s">
        <v>4463</v>
      </c>
      <c r="C3694" s="0" t="s">
        <v>755</v>
      </c>
      <c r="D3694" s="0" t="s">
        <v>758</v>
      </c>
      <c r="E3694" s="0" t="n">
        <v>0.28</v>
      </c>
    </row>
    <row r="3695" customFormat="false" ht="15" hidden="false" customHeight="false" outlineLevel="0" collapsed="false">
      <c r="A3695" s="0" t="n">
        <v>11971</v>
      </c>
      <c r="B3695" s="0" t="s">
        <v>4464</v>
      </c>
      <c r="C3695" s="0" t="s">
        <v>755</v>
      </c>
      <c r="D3695" s="0" t="s">
        <v>758</v>
      </c>
      <c r="E3695" s="0" t="n">
        <v>3.93</v>
      </c>
    </row>
    <row r="3696" customFormat="false" ht="15" hidden="false" customHeight="false" outlineLevel="0" collapsed="false">
      <c r="A3696" s="0" t="n">
        <v>4342</v>
      </c>
      <c r="B3696" s="0" t="s">
        <v>4465</v>
      </c>
      <c r="C3696" s="0" t="s">
        <v>755</v>
      </c>
      <c r="D3696" s="0" t="s">
        <v>758</v>
      </c>
      <c r="E3696" s="0" t="n">
        <v>0.2</v>
      </c>
    </row>
    <row r="3697" customFormat="false" ht="15" hidden="false" customHeight="false" outlineLevel="0" collapsed="false">
      <c r="A3697" s="0" t="n">
        <v>4330</v>
      </c>
      <c r="B3697" s="0" t="s">
        <v>4466</v>
      </c>
      <c r="C3697" s="0" t="s">
        <v>755</v>
      </c>
      <c r="D3697" s="0" t="s">
        <v>758</v>
      </c>
      <c r="E3697" s="0" t="n">
        <v>0.13</v>
      </c>
    </row>
    <row r="3698" customFormat="false" ht="15" hidden="false" customHeight="false" outlineLevel="0" collapsed="false">
      <c r="A3698" s="0" t="n">
        <v>4340</v>
      </c>
      <c r="B3698" s="0" t="s">
        <v>4467</v>
      </c>
      <c r="C3698" s="0" t="s">
        <v>755</v>
      </c>
      <c r="D3698" s="0" t="s">
        <v>758</v>
      </c>
      <c r="E3698" s="0" t="n">
        <v>1.1</v>
      </c>
    </row>
    <row r="3699" customFormat="false" ht="15" hidden="false" customHeight="false" outlineLevel="0" collapsed="false">
      <c r="A3699" s="0" t="n">
        <v>5088</v>
      </c>
      <c r="B3699" s="0" t="s">
        <v>4468</v>
      </c>
      <c r="C3699" s="0" t="s">
        <v>755</v>
      </c>
      <c r="D3699" s="0" t="s">
        <v>756</v>
      </c>
      <c r="E3699" s="0" t="n">
        <v>6.29</v>
      </c>
    </row>
    <row r="3700" customFormat="false" ht="15" hidden="false" customHeight="false" outlineLevel="0" collapsed="false">
      <c r="A3700" s="0" t="n">
        <v>11154</v>
      </c>
      <c r="B3700" s="0" t="s">
        <v>4469</v>
      </c>
      <c r="C3700" s="0" t="s">
        <v>755</v>
      </c>
      <c r="D3700" s="0" t="s">
        <v>756</v>
      </c>
      <c r="E3700" s="0" t="n">
        <v>1348.42</v>
      </c>
    </row>
    <row r="3701" customFormat="false" ht="15" hidden="false" customHeight="false" outlineLevel="0" collapsed="false">
      <c r="A3701" s="0" t="n">
        <v>4989</v>
      </c>
      <c r="B3701" s="0" t="s">
        <v>4470</v>
      </c>
      <c r="C3701" s="0" t="s">
        <v>755</v>
      </c>
      <c r="D3701" s="0" t="s">
        <v>756</v>
      </c>
      <c r="E3701" s="0" t="n">
        <v>303.56</v>
      </c>
    </row>
    <row r="3702" customFormat="false" ht="15" hidden="false" customHeight="false" outlineLevel="0" collapsed="false">
      <c r="A3702" s="0" t="n">
        <v>4982</v>
      </c>
      <c r="B3702" s="0" t="s">
        <v>4471</v>
      </c>
      <c r="C3702" s="0" t="s">
        <v>755</v>
      </c>
      <c r="D3702" s="0" t="s">
        <v>756</v>
      </c>
      <c r="E3702" s="0" t="n">
        <v>284.73</v>
      </c>
    </row>
    <row r="3703" customFormat="false" ht="15" hidden="false" customHeight="false" outlineLevel="0" collapsed="false">
      <c r="A3703" s="0" t="n">
        <v>4962</v>
      </c>
      <c r="B3703" s="0" t="s">
        <v>4472</v>
      </c>
      <c r="C3703" s="0" t="s">
        <v>755</v>
      </c>
      <c r="D3703" s="0" t="s">
        <v>756</v>
      </c>
      <c r="E3703" s="0" t="n">
        <v>224.54</v>
      </c>
    </row>
    <row r="3704" customFormat="false" ht="15" hidden="false" customHeight="false" outlineLevel="0" collapsed="false">
      <c r="A3704" s="0" t="n">
        <v>4981</v>
      </c>
      <c r="B3704" s="0" t="s">
        <v>4473</v>
      </c>
      <c r="C3704" s="0" t="s">
        <v>755</v>
      </c>
      <c r="D3704" s="0" t="s">
        <v>763</v>
      </c>
      <c r="E3704" s="0" t="n">
        <v>199.9</v>
      </c>
    </row>
    <row r="3705" customFormat="false" ht="15" hidden="false" customHeight="false" outlineLevel="0" collapsed="false">
      <c r="A3705" s="0" t="n">
        <v>4964</v>
      </c>
      <c r="B3705" s="0" t="s">
        <v>4474</v>
      </c>
      <c r="C3705" s="0" t="s">
        <v>755</v>
      </c>
      <c r="D3705" s="0" t="s">
        <v>756</v>
      </c>
      <c r="E3705" s="0" t="n">
        <v>253.6</v>
      </c>
    </row>
    <row r="3706" customFormat="false" ht="15" hidden="false" customHeight="false" outlineLevel="0" collapsed="false">
      <c r="A3706" s="0" t="n">
        <v>4992</v>
      </c>
      <c r="B3706" s="0" t="s">
        <v>4475</v>
      </c>
      <c r="C3706" s="0" t="s">
        <v>755</v>
      </c>
      <c r="D3706" s="0" t="s">
        <v>756</v>
      </c>
      <c r="E3706" s="0" t="n">
        <v>247.72</v>
      </c>
    </row>
    <row r="3707" customFormat="false" ht="15" hidden="false" customHeight="false" outlineLevel="0" collapsed="false">
      <c r="A3707" s="0" t="n">
        <v>4987</v>
      </c>
      <c r="B3707" s="0" t="s">
        <v>4476</v>
      </c>
      <c r="C3707" s="0" t="s">
        <v>755</v>
      </c>
      <c r="D3707" s="0" t="s">
        <v>756</v>
      </c>
      <c r="E3707" s="0" t="n">
        <v>283.41</v>
      </c>
    </row>
    <row r="3708" customFormat="false" ht="15" hidden="false" customHeight="false" outlineLevel="0" collapsed="false">
      <c r="A3708" s="0" t="n">
        <v>4930</v>
      </c>
      <c r="B3708" s="0" t="s">
        <v>4477</v>
      </c>
      <c r="C3708" s="0" t="s">
        <v>1185</v>
      </c>
      <c r="D3708" s="0" t="s">
        <v>756</v>
      </c>
      <c r="E3708" s="0" t="n">
        <v>571.14</v>
      </c>
    </row>
    <row r="3709" customFormat="false" ht="15" hidden="false" customHeight="false" outlineLevel="0" collapsed="false">
      <c r="A3709" s="0" t="n">
        <v>39021</v>
      </c>
      <c r="B3709" s="0" t="s">
        <v>4478</v>
      </c>
      <c r="C3709" s="0" t="s">
        <v>755</v>
      </c>
      <c r="D3709" s="0" t="s">
        <v>756</v>
      </c>
      <c r="E3709" s="0" t="n">
        <v>607.27</v>
      </c>
    </row>
    <row r="3710" customFormat="false" ht="15" hidden="false" customHeight="false" outlineLevel="0" collapsed="false">
      <c r="A3710" s="0" t="n">
        <v>39022</v>
      </c>
      <c r="B3710" s="0" t="s">
        <v>4479</v>
      </c>
      <c r="C3710" s="0" t="s">
        <v>755</v>
      </c>
      <c r="D3710" s="0" t="s">
        <v>763</v>
      </c>
      <c r="E3710" s="0" t="n">
        <v>543.95</v>
      </c>
    </row>
    <row r="3711" customFormat="false" ht="15" hidden="false" customHeight="false" outlineLevel="0" collapsed="false">
      <c r="A3711" s="0" t="n">
        <v>39024</v>
      </c>
      <c r="B3711" s="0" t="s">
        <v>4480</v>
      </c>
      <c r="C3711" s="0" t="s">
        <v>755</v>
      </c>
      <c r="D3711" s="0" t="s">
        <v>758</v>
      </c>
      <c r="E3711" s="0" t="n">
        <v>692.19</v>
      </c>
    </row>
    <row r="3712" customFormat="false" ht="15" hidden="false" customHeight="false" outlineLevel="0" collapsed="false">
      <c r="A3712" s="0" t="n">
        <v>4914</v>
      </c>
      <c r="B3712" s="0" t="s">
        <v>4481</v>
      </c>
      <c r="C3712" s="0" t="s">
        <v>1185</v>
      </c>
      <c r="D3712" s="0" t="s">
        <v>758</v>
      </c>
      <c r="E3712" s="0" t="n">
        <v>561.24</v>
      </c>
    </row>
    <row r="3713" customFormat="false" ht="15" hidden="false" customHeight="false" outlineLevel="0" collapsed="false">
      <c r="A3713" s="0" t="n">
        <v>4917</v>
      </c>
      <c r="B3713" s="0" t="s">
        <v>4482</v>
      </c>
      <c r="C3713" s="0" t="s">
        <v>1185</v>
      </c>
      <c r="D3713" s="0" t="s">
        <v>758</v>
      </c>
      <c r="E3713" s="0" t="n">
        <v>387.6</v>
      </c>
    </row>
    <row r="3714" customFormat="false" ht="15" hidden="false" customHeight="false" outlineLevel="0" collapsed="false">
      <c r="A3714" s="0" t="n">
        <v>39025</v>
      </c>
      <c r="B3714" s="0" t="s">
        <v>4483</v>
      </c>
      <c r="C3714" s="0" t="s">
        <v>755</v>
      </c>
      <c r="D3714" s="0" t="s">
        <v>758</v>
      </c>
      <c r="E3714" s="0" t="n">
        <v>709.77</v>
      </c>
    </row>
    <row r="3715" customFormat="false" ht="15" hidden="false" customHeight="false" outlineLevel="0" collapsed="false">
      <c r="A3715" s="0" t="n">
        <v>4922</v>
      </c>
      <c r="B3715" s="0" t="s">
        <v>4484</v>
      </c>
      <c r="C3715" s="0" t="s">
        <v>1185</v>
      </c>
      <c r="D3715" s="0" t="s">
        <v>758</v>
      </c>
      <c r="E3715" s="0" t="n">
        <v>359.53</v>
      </c>
    </row>
    <row r="3716" customFormat="false" ht="15" hidden="false" customHeight="false" outlineLevel="0" collapsed="false">
      <c r="A3716" s="0" t="n">
        <v>4911</v>
      </c>
      <c r="B3716" s="0" t="s">
        <v>4485</v>
      </c>
      <c r="C3716" s="0" t="s">
        <v>1185</v>
      </c>
      <c r="D3716" s="0" t="s">
        <v>758</v>
      </c>
      <c r="E3716" s="0" t="n">
        <v>404.6</v>
      </c>
    </row>
    <row r="3717" customFormat="false" ht="15" hidden="false" customHeight="false" outlineLevel="0" collapsed="false">
      <c r="A3717" s="0" t="n">
        <v>37518</v>
      </c>
      <c r="B3717" s="0" t="s">
        <v>4486</v>
      </c>
      <c r="C3717" s="0" t="s">
        <v>1185</v>
      </c>
      <c r="D3717" s="0" t="s">
        <v>758</v>
      </c>
      <c r="E3717" s="0" t="n">
        <v>657.47</v>
      </c>
    </row>
    <row r="3718" customFormat="false" ht="15" hidden="false" customHeight="false" outlineLevel="0" collapsed="false">
      <c r="A3718" s="0" t="n">
        <v>4910</v>
      </c>
      <c r="B3718" s="0" t="s">
        <v>4487</v>
      </c>
      <c r="C3718" s="0" t="s">
        <v>1185</v>
      </c>
      <c r="D3718" s="0" t="s">
        <v>758</v>
      </c>
      <c r="E3718" s="0" t="n">
        <v>554.26</v>
      </c>
    </row>
    <row r="3719" customFormat="false" ht="15" hidden="false" customHeight="false" outlineLevel="0" collapsed="false">
      <c r="A3719" s="0" t="n">
        <v>4943</v>
      </c>
      <c r="B3719" s="0" t="s">
        <v>4488</v>
      </c>
      <c r="C3719" s="0" t="s">
        <v>1185</v>
      </c>
      <c r="D3719" s="0" t="s">
        <v>758</v>
      </c>
      <c r="E3719" s="0" t="n">
        <v>825.71</v>
      </c>
    </row>
    <row r="3720" customFormat="false" ht="15" hidden="false" customHeight="false" outlineLevel="0" collapsed="false">
      <c r="A3720" s="0" t="n">
        <v>5002</v>
      </c>
      <c r="B3720" s="0" t="s">
        <v>4489</v>
      </c>
      <c r="C3720" s="0" t="s">
        <v>1185</v>
      </c>
      <c r="D3720" s="0" t="s">
        <v>758</v>
      </c>
      <c r="E3720" s="0" t="n">
        <v>371.61</v>
      </c>
    </row>
    <row r="3721" customFormat="false" ht="15" hidden="false" customHeight="false" outlineLevel="0" collapsed="false">
      <c r="A3721" s="0" t="n">
        <v>4977</v>
      </c>
      <c r="B3721" s="0" t="s">
        <v>4490</v>
      </c>
      <c r="C3721" s="0" t="s">
        <v>1185</v>
      </c>
      <c r="D3721" s="0" t="s">
        <v>758</v>
      </c>
      <c r="E3721" s="0" t="n">
        <v>250.85</v>
      </c>
    </row>
    <row r="3722" customFormat="false" ht="15" hidden="false" customHeight="false" outlineLevel="0" collapsed="false">
      <c r="A3722" s="0" t="n">
        <v>5028</v>
      </c>
      <c r="B3722" s="0" t="s">
        <v>4491</v>
      </c>
      <c r="C3722" s="0" t="s">
        <v>1185</v>
      </c>
      <c r="D3722" s="0" t="s">
        <v>758</v>
      </c>
      <c r="E3722" s="0" t="n">
        <v>613.79</v>
      </c>
    </row>
    <row r="3723" customFormat="false" ht="15" hidden="false" customHeight="false" outlineLevel="0" collapsed="false">
      <c r="A3723" s="0" t="n">
        <v>4998</v>
      </c>
      <c r="B3723" s="0" t="s">
        <v>4492</v>
      </c>
      <c r="C3723" s="0" t="s">
        <v>1185</v>
      </c>
      <c r="D3723" s="0" t="s">
        <v>758</v>
      </c>
      <c r="E3723" s="0" t="n">
        <v>509.77</v>
      </c>
    </row>
    <row r="3724" customFormat="false" ht="15" hidden="false" customHeight="false" outlineLevel="0" collapsed="false">
      <c r="A3724" s="0" t="n">
        <v>4969</v>
      </c>
      <c r="B3724" s="0" t="s">
        <v>4493</v>
      </c>
      <c r="C3724" s="0" t="s">
        <v>1185</v>
      </c>
      <c r="D3724" s="0" t="s">
        <v>758</v>
      </c>
      <c r="E3724" s="0" t="n">
        <v>354.78</v>
      </c>
    </row>
    <row r="3725" customFormat="false" ht="15" hidden="false" customHeight="false" outlineLevel="0" collapsed="false">
      <c r="A3725" s="0" t="n">
        <v>11364</v>
      </c>
      <c r="B3725" s="0" t="s">
        <v>4494</v>
      </c>
      <c r="C3725" s="0" t="s">
        <v>755</v>
      </c>
      <c r="D3725" s="0" t="s">
        <v>756</v>
      </c>
      <c r="E3725" s="0" t="n">
        <v>171.73</v>
      </c>
    </row>
    <row r="3726" customFormat="false" ht="15" hidden="false" customHeight="false" outlineLevel="0" collapsed="false">
      <c r="A3726" s="0" t="n">
        <v>11365</v>
      </c>
      <c r="B3726" s="0" t="s">
        <v>4495</v>
      </c>
      <c r="C3726" s="0" t="s">
        <v>755</v>
      </c>
      <c r="D3726" s="0" t="s">
        <v>756</v>
      </c>
      <c r="E3726" s="0" t="n">
        <v>178.21</v>
      </c>
    </row>
    <row r="3727" customFormat="false" ht="15" hidden="false" customHeight="false" outlineLevel="0" collapsed="false">
      <c r="A3727" s="0" t="n">
        <v>11366</v>
      </c>
      <c r="B3727" s="0" t="s">
        <v>4496</v>
      </c>
      <c r="C3727" s="0" t="s">
        <v>755</v>
      </c>
      <c r="D3727" s="0" t="s">
        <v>756</v>
      </c>
      <c r="E3727" s="0" t="n">
        <v>189.44</v>
      </c>
    </row>
    <row r="3728" customFormat="false" ht="15" hidden="false" customHeight="false" outlineLevel="0" collapsed="false">
      <c r="A3728" s="0" t="n">
        <v>43777</v>
      </c>
      <c r="B3728" s="0" t="s">
        <v>4497</v>
      </c>
      <c r="C3728" s="0" t="s">
        <v>755</v>
      </c>
      <c r="D3728" s="0" t="s">
        <v>756</v>
      </c>
      <c r="E3728" s="0" t="n">
        <v>222.53</v>
      </c>
    </row>
    <row r="3729" customFormat="false" ht="15" hidden="false" customHeight="false" outlineLevel="0" collapsed="false">
      <c r="A3729" s="0" t="n">
        <v>20322</v>
      </c>
      <c r="B3729" s="0" t="s">
        <v>4498</v>
      </c>
      <c r="C3729" s="0" t="s">
        <v>755</v>
      </c>
      <c r="D3729" s="0" t="s">
        <v>756</v>
      </c>
      <c r="E3729" s="0" t="n">
        <v>206.57</v>
      </c>
    </row>
    <row r="3730" customFormat="false" ht="15" hidden="false" customHeight="false" outlineLevel="0" collapsed="false">
      <c r="A3730" s="0" t="n">
        <v>10553</v>
      </c>
      <c r="B3730" s="0" t="s">
        <v>4499</v>
      </c>
      <c r="C3730" s="0" t="s">
        <v>755</v>
      </c>
      <c r="D3730" s="0" t="s">
        <v>756</v>
      </c>
      <c r="E3730" s="0" t="n">
        <v>187.57</v>
      </c>
    </row>
    <row r="3731" customFormat="false" ht="15" hidden="false" customHeight="false" outlineLevel="0" collapsed="false">
      <c r="A3731" s="0" t="n">
        <v>5020</v>
      </c>
      <c r="B3731" s="0" t="s">
        <v>4500</v>
      </c>
      <c r="C3731" s="0" t="s">
        <v>755</v>
      </c>
      <c r="D3731" s="0" t="s">
        <v>756</v>
      </c>
      <c r="E3731" s="0" t="n">
        <v>197.75</v>
      </c>
    </row>
    <row r="3732" customFormat="false" ht="15" hidden="false" customHeight="false" outlineLevel="0" collapsed="false">
      <c r="A3732" s="0" t="n">
        <v>10554</v>
      </c>
      <c r="B3732" s="0" t="s">
        <v>4501</v>
      </c>
      <c r="C3732" s="0" t="s">
        <v>755</v>
      </c>
      <c r="D3732" s="0" t="s">
        <v>756</v>
      </c>
      <c r="E3732" s="0" t="n">
        <v>189.23</v>
      </c>
    </row>
    <row r="3733" customFormat="false" ht="15" hidden="false" customHeight="false" outlineLevel="0" collapsed="false">
      <c r="A3733" s="0" t="n">
        <v>10555</v>
      </c>
      <c r="B3733" s="0" t="s">
        <v>4502</v>
      </c>
      <c r="C3733" s="0" t="s">
        <v>755</v>
      </c>
      <c r="D3733" s="0" t="s">
        <v>756</v>
      </c>
      <c r="E3733" s="0" t="n">
        <v>206.36</v>
      </c>
    </row>
    <row r="3734" customFormat="false" ht="15" hidden="false" customHeight="false" outlineLevel="0" collapsed="false">
      <c r="A3734" s="0" t="n">
        <v>10556</v>
      </c>
      <c r="B3734" s="0" t="s">
        <v>4503</v>
      </c>
      <c r="C3734" s="0" t="s">
        <v>755</v>
      </c>
      <c r="D3734" s="0" t="s">
        <v>756</v>
      </c>
      <c r="E3734" s="0" t="n">
        <v>274.38</v>
      </c>
    </row>
    <row r="3735" customFormat="false" ht="15" hidden="false" customHeight="false" outlineLevel="0" collapsed="false">
      <c r="A3735" s="0" t="n">
        <v>39502</v>
      </c>
      <c r="B3735" s="0" t="s">
        <v>4504</v>
      </c>
      <c r="C3735" s="0" t="s">
        <v>755</v>
      </c>
      <c r="D3735" s="0" t="s">
        <v>756</v>
      </c>
      <c r="E3735" s="0" t="n">
        <v>385.29</v>
      </c>
    </row>
    <row r="3736" customFormat="false" ht="15" hidden="false" customHeight="false" outlineLevel="0" collapsed="false">
      <c r="A3736" s="0" t="n">
        <v>39504</v>
      </c>
      <c r="B3736" s="0" t="s">
        <v>4505</v>
      </c>
      <c r="C3736" s="0" t="s">
        <v>755</v>
      </c>
      <c r="D3736" s="0" t="s">
        <v>756</v>
      </c>
      <c r="E3736" s="0" t="n">
        <v>426.06</v>
      </c>
    </row>
    <row r="3737" customFormat="false" ht="15" hidden="false" customHeight="false" outlineLevel="0" collapsed="false">
      <c r="A3737" s="0" t="n">
        <v>39503</v>
      </c>
      <c r="B3737" s="0" t="s">
        <v>4506</v>
      </c>
      <c r="C3737" s="0" t="s">
        <v>755</v>
      </c>
      <c r="D3737" s="0" t="s">
        <v>756</v>
      </c>
      <c r="E3737" s="0" t="n">
        <v>448.42</v>
      </c>
    </row>
    <row r="3738" customFormat="false" ht="15" hidden="false" customHeight="false" outlineLevel="0" collapsed="false">
      <c r="A3738" s="0" t="n">
        <v>39505</v>
      </c>
      <c r="B3738" s="0" t="s">
        <v>4507</v>
      </c>
      <c r="C3738" s="0" t="s">
        <v>755</v>
      </c>
      <c r="D3738" s="0" t="s">
        <v>756</v>
      </c>
      <c r="E3738" s="0" t="n">
        <v>483.23</v>
      </c>
    </row>
    <row r="3739" customFormat="false" ht="15" hidden="false" customHeight="false" outlineLevel="0" collapsed="false">
      <c r="A3739" s="0" t="n">
        <v>44471</v>
      </c>
      <c r="B3739" s="0" t="s">
        <v>4508</v>
      </c>
      <c r="C3739" s="0" t="s">
        <v>755</v>
      </c>
      <c r="D3739" s="0" t="s">
        <v>758</v>
      </c>
      <c r="E3739" s="0" t="n">
        <v>598.65</v>
      </c>
    </row>
    <row r="3740" customFormat="false" ht="15" hidden="false" customHeight="false" outlineLevel="0" collapsed="false">
      <c r="A3740" s="0" t="n">
        <v>4944</v>
      </c>
      <c r="B3740" s="0" t="s">
        <v>4509</v>
      </c>
      <c r="C3740" s="0" t="s">
        <v>1185</v>
      </c>
      <c r="D3740" s="0" t="s">
        <v>758</v>
      </c>
      <c r="E3740" s="0" t="n">
        <v>1234.44</v>
      </c>
    </row>
    <row r="3741" customFormat="false" ht="15" hidden="false" customHeight="false" outlineLevel="0" collapsed="false">
      <c r="A3741" s="0" t="n">
        <v>21102</v>
      </c>
      <c r="B3741" s="0" t="s">
        <v>4510</v>
      </c>
      <c r="C3741" s="0" t="s">
        <v>755</v>
      </c>
      <c r="D3741" s="0" t="s">
        <v>756</v>
      </c>
      <c r="E3741" s="0" t="n">
        <v>28.06</v>
      </c>
    </row>
    <row r="3742" customFormat="false" ht="15" hidden="false" customHeight="false" outlineLevel="0" collapsed="false">
      <c r="A3742" s="0" t="n">
        <v>21101</v>
      </c>
      <c r="B3742" s="0" t="s">
        <v>4511</v>
      </c>
      <c r="C3742" s="0" t="s">
        <v>755</v>
      </c>
      <c r="D3742" s="0" t="s">
        <v>756</v>
      </c>
      <c r="E3742" s="0" t="n">
        <v>18.02</v>
      </c>
    </row>
    <row r="3743" customFormat="false" ht="15" hidden="false" customHeight="false" outlineLevel="0" collapsed="false">
      <c r="A3743" s="0" t="n">
        <v>34713</v>
      </c>
      <c r="B3743" s="0" t="s">
        <v>4512</v>
      </c>
      <c r="C3743" s="0" t="s">
        <v>1185</v>
      </c>
      <c r="D3743" s="0" t="s">
        <v>756</v>
      </c>
      <c r="E3743" s="0" t="n">
        <v>258.32</v>
      </c>
    </row>
    <row r="3744" customFormat="false" ht="15" hidden="false" customHeight="false" outlineLevel="0" collapsed="false">
      <c r="A3744" s="0" t="n">
        <v>37563</v>
      </c>
      <c r="B3744" s="0" t="s">
        <v>4513</v>
      </c>
      <c r="C3744" s="0" t="s">
        <v>1185</v>
      </c>
      <c r="D3744" s="0" t="s">
        <v>756</v>
      </c>
      <c r="E3744" s="0" t="n">
        <v>628.47</v>
      </c>
    </row>
    <row r="3745" customFormat="false" ht="15" hidden="false" customHeight="false" outlineLevel="0" collapsed="false">
      <c r="A3745" s="0" t="n">
        <v>4948</v>
      </c>
      <c r="B3745" s="0" t="s">
        <v>4514</v>
      </c>
      <c r="C3745" s="0" t="s">
        <v>1185</v>
      </c>
      <c r="D3745" s="0" t="s">
        <v>756</v>
      </c>
      <c r="E3745" s="0" t="n">
        <v>546.78</v>
      </c>
    </row>
    <row r="3746" customFormat="false" ht="15" hidden="false" customHeight="false" outlineLevel="0" collapsed="false">
      <c r="A3746" s="0" t="n">
        <v>37561</v>
      </c>
      <c r="B3746" s="0" t="s">
        <v>4515</v>
      </c>
      <c r="C3746" s="0" t="s">
        <v>1185</v>
      </c>
      <c r="D3746" s="0" t="s">
        <v>756</v>
      </c>
      <c r="E3746" s="0" t="n">
        <v>509.95</v>
      </c>
    </row>
    <row r="3747" customFormat="false" ht="15" hidden="false" customHeight="false" outlineLevel="0" collapsed="false">
      <c r="A3747" s="0" t="n">
        <v>37562</v>
      </c>
      <c r="B3747" s="0" t="s">
        <v>4516</v>
      </c>
      <c r="C3747" s="0" t="s">
        <v>1185</v>
      </c>
      <c r="D3747" s="0" t="s">
        <v>756</v>
      </c>
      <c r="E3747" s="0" t="n">
        <v>668.6</v>
      </c>
    </row>
    <row r="3748" customFormat="false" ht="15" hidden="false" customHeight="false" outlineLevel="0" collapsed="false">
      <c r="A3748" s="0" t="n">
        <v>14164</v>
      </c>
      <c r="B3748" s="0" t="s">
        <v>4517</v>
      </c>
      <c r="C3748" s="0" t="s">
        <v>755</v>
      </c>
      <c r="D3748" s="0" t="s">
        <v>758</v>
      </c>
      <c r="E3748" s="0" t="n">
        <v>2134.14</v>
      </c>
    </row>
    <row r="3749" customFormat="false" ht="15" hidden="false" customHeight="false" outlineLevel="0" collapsed="false">
      <c r="A3749" s="0" t="n">
        <v>14163</v>
      </c>
      <c r="B3749" s="0" t="s">
        <v>4518</v>
      </c>
      <c r="C3749" s="0" t="s">
        <v>755</v>
      </c>
      <c r="D3749" s="0" t="s">
        <v>758</v>
      </c>
      <c r="E3749" s="0" t="n">
        <v>2425.58</v>
      </c>
    </row>
    <row r="3750" customFormat="false" ht="15" hidden="false" customHeight="false" outlineLevel="0" collapsed="false">
      <c r="A3750" s="0" t="n">
        <v>5051</v>
      </c>
      <c r="B3750" s="0" t="s">
        <v>4519</v>
      </c>
      <c r="C3750" s="0" t="s">
        <v>755</v>
      </c>
      <c r="D3750" s="0" t="s">
        <v>758</v>
      </c>
      <c r="E3750" s="0" t="n">
        <v>2062.93</v>
      </c>
    </row>
    <row r="3751" customFormat="false" ht="15" hidden="false" customHeight="false" outlineLevel="0" collapsed="false">
      <c r="A3751" s="0" t="n">
        <v>14162</v>
      </c>
      <c r="B3751" s="0" t="s">
        <v>4520</v>
      </c>
      <c r="C3751" s="0" t="s">
        <v>755</v>
      </c>
      <c r="D3751" s="0" t="s">
        <v>758</v>
      </c>
      <c r="E3751" s="0" t="n">
        <v>2059.93</v>
      </c>
    </row>
    <row r="3752" customFormat="false" ht="15" hidden="false" customHeight="false" outlineLevel="0" collapsed="false">
      <c r="A3752" s="0" t="n">
        <v>5052</v>
      </c>
      <c r="B3752" s="0" t="s">
        <v>4521</v>
      </c>
      <c r="C3752" s="0" t="s">
        <v>755</v>
      </c>
      <c r="D3752" s="0" t="s">
        <v>758</v>
      </c>
      <c r="E3752" s="0" t="n">
        <v>1537</v>
      </c>
    </row>
    <row r="3753" customFormat="false" ht="15" hidden="false" customHeight="false" outlineLevel="0" collapsed="false">
      <c r="A3753" s="0" t="n">
        <v>14166</v>
      </c>
      <c r="B3753" s="0" t="s">
        <v>4522</v>
      </c>
      <c r="C3753" s="0" t="s">
        <v>755</v>
      </c>
      <c r="D3753" s="0" t="s">
        <v>758</v>
      </c>
      <c r="E3753" s="0" t="n">
        <v>1556.51</v>
      </c>
    </row>
    <row r="3754" customFormat="false" ht="15" hidden="false" customHeight="false" outlineLevel="0" collapsed="false">
      <c r="A3754" s="0" t="n">
        <v>14165</v>
      </c>
      <c r="B3754" s="0" t="s">
        <v>4523</v>
      </c>
      <c r="C3754" s="0" t="s">
        <v>755</v>
      </c>
      <c r="D3754" s="0" t="s">
        <v>758</v>
      </c>
      <c r="E3754" s="0" t="n">
        <v>2156.34</v>
      </c>
    </row>
    <row r="3755" customFormat="false" ht="15" hidden="false" customHeight="false" outlineLevel="0" collapsed="false">
      <c r="A3755" s="0" t="n">
        <v>5050</v>
      </c>
      <c r="B3755" s="0" t="s">
        <v>4524</v>
      </c>
      <c r="C3755" s="0" t="s">
        <v>755</v>
      </c>
      <c r="D3755" s="0" t="s">
        <v>758</v>
      </c>
      <c r="E3755" s="0" t="n">
        <v>530.72</v>
      </c>
    </row>
    <row r="3756" customFormat="false" ht="15" hidden="false" customHeight="false" outlineLevel="0" collapsed="false">
      <c r="A3756" s="0" t="n">
        <v>12366</v>
      </c>
      <c r="B3756" s="0" t="s">
        <v>4525</v>
      </c>
      <c r="C3756" s="0" t="s">
        <v>755</v>
      </c>
      <c r="D3756" s="0" t="s">
        <v>758</v>
      </c>
      <c r="E3756" s="0" t="n">
        <v>1124.36</v>
      </c>
    </row>
    <row r="3757" customFormat="false" ht="15" hidden="false" customHeight="false" outlineLevel="0" collapsed="false">
      <c r="A3757" s="0" t="n">
        <v>5045</v>
      </c>
      <c r="B3757" s="0" t="s">
        <v>4526</v>
      </c>
      <c r="C3757" s="0" t="s">
        <v>755</v>
      </c>
      <c r="D3757" s="0" t="s">
        <v>758</v>
      </c>
      <c r="E3757" s="0" t="n">
        <v>1785.85</v>
      </c>
    </row>
    <row r="3758" customFormat="false" ht="15" hidden="false" customHeight="false" outlineLevel="0" collapsed="false">
      <c r="A3758" s="0" t="n">
        <v>5035</v>
      </c>
      <c r="B3758" s="0" t="s">
        <v>4527</v>
      </c>
      <c r="C3758" s="0" t="s">
        <v>755</v>
      </c>
      <c r="D3758" s="0" t="s">
        <v>758</v>
      </c>
      <c r="E3758" s="0" t="n">
        <v>2739.82</v>
      </c>
    </row>
    <row r="3759" customFormat="false" ht="15" hidden="false" customHeight="false" outlineLevel="0" collapsed="false">
      <c r="A3759" s="0" t="n">
        <v>41180</v>
      </c>
      <c r="B3759" s="0" t="s">
        <v>4528</v>
      </c>
      <c r="C3759" s="0" t="s">
        <v>755</v>
      </c>
      <c r="D3759" s="0" t="s">
        <v>758</v>
      </c>
      <c r="E3759" s="0" t="n">
        <v>4014.57</v>
      </c>
    </row>
    <row r="3760" customFormat="false" ht="15" hidden="false" customHeight="false" outlineLevel="0" collapsed="false">
      <c r="A3760" s="0" t="n">
        <v>41181</v>
      </c>
      <c r="B3760" s="0" t="s">
        <v>4529</v>
      </c>
      <c r="C3760" s="0" t="s">
        <v>755</v>
      </c>
      <c r="D3760" s="0" t="s">
        <v>758</v>
      </c>
      <c r="E3760" s="0" t="n">
        <v>5315.16</v>
      </c>
    </row>
    <row r="3761" customFormat="false" ht="15" hidden="false" customHeight="false" outlineLevel="0" collapsed="false">
      <c r="A3761" s="0" t="n">
        <v>41182</v>
      </c>
      <c r="B3761" s="0" t="s">
        <v>4530</v>
      </c>
      <c r="C3761" s="0" t="s">
        <v>755</v>
      </c>
      <c r="D3761" s="0" t="s">
        <v>758</v>
      </c>
      <c r="E3761" s="0" t="n">
        <v>7625.04</v>
      </c>
    </row>
    <row r="3762" customFormat="false" ht="15" hidden="false" customHeight="false" outlineLevel="0" collapsed="false">
      <c r="A3762" s="0" t="n">
        <v>41183</v>
      </c>
      <c r="B3762" s="0" t="s">
        <v>4531</v>
      </c>
      <c r="C3762" s="0" t="s">
        <v>755</v>
      </c>
      <c r="D3762" s="0" t="s">
        <v>758</v>
      </c>
      <c r="E3762" s="0" t="n">
        <v>9520.02</v>
      </c>
    </row>
    <row r="3763" customFormat="false" ht="15" hidden="false" customHeight="false" outlineLevel="0" collapsed="false">
      <c r="A3763" s="0" t="n">
        <v>41184</v>
      </c>
      <c r="B3763" s="0" t="s">
        <v>4532</v>
      </c>
      <c r="C3763" s="0" t="s">
        <v>755</v>
      </c>
      <c r="D3763" s="0" t="s">
        <v>758</v>
      </c>
      <c r="E3763" s="0" t="n">
        <v>14494.81</v>
      </c>
    </row>
    <row r="3764" customFormat="false" ht="15" hidden="false" customHeight="false" outlineLevel="0" collapsed="false">
      <c r="A3764" s="0" t="n">
        <v>41185</v>
      </c>
      <c r="B3764" s="0" t="s">
        <v>4533</v>
      </c>
      <c r="C3764" s="0" t="s">
        <v>755</v>
      </c>
      <c r="D3764" s="0" t="s">
        <v>758</v>
      </c>
      <c r="E3764" s="0" t="n">
        <v>5375.33</v>
      </c>
    </row>
    <row r="3765" customFormat="false" ht="15" hidden="false" customHeight="false" outlineLevel="0" collapsed="false">
      <c r="A3765" s="0" t="n">
        <v>41186</v>
      </c>
      <c r="B3765" s="0" t="s">
        <v>4534</v>
      </c>
      <c r="C3765" s="0" t="s">
        <v>755</v>
      </c>
      <c r="D3765" s="0" t="s">
        <v>758</v>
      </c>
      <c r="E3765" s="0" t="n">
        <v>7532.9</v>
      </c>
    </row>
    <row r="3766" customFormat="false" ht="15" hidden="false" customHeight="false" outlineLevel="0" collapsed="false">
      <c r="A3766" s="0" t="n">
        <v>41187</v>
      </c>
      <c r="B3766" s="0" t="s">
        <v>4535</v>
      </c>
      <c r="C3766" s="0" t="s">
        <v>755</v>
      </c>
      <c r="D3766" s="0" t="s">
        <v>758</v>
      </c>
      <c r="E3766" s="0" t="n">
        <v>10102.24</v>
      </c>
    </row>
    <row r="3767" customFormat="false" ht="15" hidden="false" customHeight="false" outlineLevel="0" collapsed="false">
      <c r="A3767" s="0" t="n">
        <v>41188</v>
      </c>
      <c r="B3767" s="0" t="s">
        <v>4536</v>
      </c>
      <c r="C3767" s="0" t="s">
        <v>755</v>
      </c>
      <c r="D3767" s="0" t="s">
        <v>758</v>
      </c>
      <c r="E3767" s="0" t="n">
        <v>12918.51</v>
      </c>
    </row>
    <row r="3768" customFormat="false" ht="15" hidden="false" customHeight="false" outlineLevel="0" collapsed="false">
      <c r="A3768" s="0" t="n">
        <v>5036</v>
      </c>
      <c r="B3768" s="0" t="s">
        <v>4537</v>
      </c>
      <c r="C3768" s="0" t="s">
        <v>755</v>
      </c>
      <c r="D3768" s="0" t="s">
        <v>758</v>
      </c>
      <c r="E3768" s="0" t="n">
        <v>968.69</v>
      </c>
    </row>
    <row r="3769" customFormat="false" ht="15" hidden="false" customHeight="false" outlineLevel="0" collapsed="false">
      <c r="A3769" s="0" t="n">
        <v>41189</v>
      </c>
      <c r="B3769" s="0" t="s">
        <v>4538</v>
      </c>
      <c r="C3769" s="0" t="s">
        <v>755</v>
      </c>
      <c r="D3769" s="0" t="s">
        <v>758</v>
      </c>
      <c r="E3769" s="0" t="n">
        <v>16608.1</v>
      </c>
    </row>
    <row r="3770" customFormat="false" ht="15" hidden="false" customHeight="false" outlineLevel="0" collapsed="false">
      <c r="A3770" s="0" t="n">
        <v>41190</v>
      </c>
      <c r="B3770" s="0" t="s">
        <v>4539</v>
      </c>
      <c r="C3770" s="0" t="s">
        <v>755</v>
      </c>
      <c r="D3770" s="0" t="s">
        <v>758</v>
      </c>
      <c r="E3770" s="0" t="n">
        <v>5775.71</v>
      </c>
    </row>
    <row r="3771" customFormat="false" ht="15" hidden="false" customHeight="false" outlineLevel="0" collapsed="false">
      <c r="A3771" s="0" t="n">
        <v>41191</v>
      </c>
      <c r="B3771" s="0" t="s">
        <v>4540</v>
      </c>
      <c r="C3771" s="0" t="s">
        <v>755</v>
      </c>
      <c r="D3771" s="0" t="s">
        <v>758</v>
      </c>
      <c r="E3771" s="0" t="n">
        <v>8856.84</v>
      </c>
    </row>
    <row r="3772" customFormat="false" ht="15" hidden="false" customHeight="false" outlineLevel="0" collapsed="false">
      <c r="A3772" s="0" t="n">
        <v>41192</v>
      </c>
      <c r="B3772" s="0" t="s">
        <v>4541</v>
      </c>
      <c r="C3772" s="0" t="s">
        <v>755</v>
      </c>
      <c r="D3772" s="0" t="s">
        <v>758</v>
      </c>
      <c r="E3772" s="0" t="n">
        <v>9233.19</v>
      </c>
    </row>
    <row r="3773" customFormat="false" ht="15" hidden="false" customHeight="false" outlineLevel="0" collapsed="false">
      <c r="A3773" s="0" t="n">
        <v>41193</v>
      </c>
      <c r="B3773" s="0" t="s">
        <v>4542</v>
      </c>
      <c r="C3773" s="0" t="s">
        <v>755</v>
      </c>
      <c r="D3773" s="0" t="s">
        <v>758</v>
      </c>
      <c r="E3773" s="0" t="n">
        <v>15086.73</v>
      </c>
    </row>
    <row r="3774" customFormat="false" ht="15" hidden="false" customHeight="false" outlineLevel="0" collapsed="false">
      <c r="A3774" s="0" t="n">
        <v>41194</v>
      </c>
      <c r="B3774" s="0" t="s">
        <v>4543</v>
      </c>
      <c r="C3774" s="0" t="s">
        <v>755</v>
      </c>
      <c r="D3774" s="0" t="s">
        <v>758</v>
      </c>
      <c r="E3774" s="0" t="n">
        <v>18001.89</v>
      </c>
    </row>
    <row r="3775" customFormat="false" ht="15" hidden="false" customHeight="false" outlineLevel="0" collapsed="false">
      <c r="A3775" s="0" t="n">
        <v>5044</v>
      </c>
      <c r="B3775" s="0" t="s">
        <v>4544</v>
      </c>
      <c r="C3775" s="0" t="s">
        <v>755</v>
      </c>
      <c r="D3775" s="0" t="s">
        <v>758</v>
      </c>
      <c r="E3775" s="0" t="n">
        <v>1553.24</v>
      </c>
    </row>
    <row r="3776" customFormat="false" ht="15" hidden="false" customHeight="false" outlineLevel="0" collapsed="false">
      <c r="A3776" s="0" t="n">
        <v>5059</v>
      </c>
      <c r="B3776" s="0" t="s">
        <v>4545</v>
      </c>
      <c r="C3776" s="0" t="s">
        <v>755</v>
      </c>
      <c r="D3776" s="0" t="s">
        <v>758</v>
      </c>
      <c r="E3776" s="0" t="n">
        <v>1158.43</v>
      </c>
    </row>
    <row r="3777" customFormat="false" ht="15" hidden="false" customHeight="false" outlineLevel="0" collapsed="false">
      <c r="A3777" s="0" t="n">
        <v>41201</v>
      </c>
      <c r="B3777" s="0" t="s">
        <v>4546</v>
      </c>
      <c r="C3777" s="0" t="s">
        <v>755</v>
      </c>
      <c r="D3777" s="0" t="s">
        <v>758</v>
      </c>
      <c r="E3777" s="0" t="n">
        <v>2350.93</v>
      </c>
    </row>
    <row r="3778" customFormat="false" ht="15" hidden="false" customHeight="false" outlineLevel="0" collapsed="false">
      <c r="A3778" s="0" t="n">
        <v>41199</v>
      </c>
      <c r="B3778" s="0" t="s">
        <v>4547</v>
      </c>
      <c r="C3778" s="0" t="s">
        <v>755</v>
      </c>
      <c r="D3778" s="0" t="s">
        <v>758</v>
      </c>
      <c r="E3778" s="0" t="n">
        <v>755.44</v>
      </c>
    </row>
    <row r="3779" customFormat="false" ht="15" hidden="false" customHeight="false" outlineLevel="0" collapsed="false">
      <c r="A3779" s="0" t="n">
        <v>5057</v>
      </c>
      <c r="B3779" s="0" t="s">
        <v>4548</v>
      </c>
      <c r="C3779" s="0" t="s">
        <v>755</v>
      </c>
      <c r="D3779" s="0" t="s">
        <v>758</v>
      </c>
      <c r="E3779" s="0" t="n">
        <v>1022.73</v>
      </c>
    </row>
    <row r="3780" customFormat="false" ht="15" hidden="false" customHeight="false" outlineLevel="0" collapsed="false">
      <c r="A3780" s="0" t="n">
        <v>41200</v>
      </c>
      <c r="B3780" s="0" t="s">
        <v>4549</v>
      </c>
      <c r="C3780" s="0" t="s">
        <v>755</v>
      </c>
      <c r="D3780" s="0" t="s">
        <v>758</v>
      </c>
      <c r="E3780" s="0" t="n">
        <v>1470.36</v>
      </c>
    </row>
    <row r="3781" customFormat="false" ht="15" hidden="false" customHeight="false" outlineLevel="0" collapsed="false">
      <c r="A3781" s="0" t="n">
        <v>41205</v>
      </c>
      <c r="B3781" s="0" t="s">
        <v>4550</v>
      </c>
      <c r="C3781" s="0" t="s">
        <v>755</v>
      </c>
      <c r="D3781" s="0" t="s">
        <v>758</v>
      </c>
      <c r="E3781" s="0" t="n">
        <v>2724.55</v>
      </c>
    </row>
    <row r="3782" customFormat="false" ht="15" hidden="false" customHeight="false" outlineLevel="0" collapsed="false">
      <c r="A3782" s="0" t="n">
        <v>41202</v>
      </c>
      <c r="B3782" s="0" t="s">
        <v>4551</v>
      </c>
      <c r="C3782" s="0" t="s">
        <v>755</v>
      </c>
      <c r="D3782" s="0" t="s">
        <v>758</v>
      </c>
      <c r="E3782" s="0" t="n">
        <v>795.04</v>
      </c>
    </row>
    <row r="3783" customFormat="false" ht="15" hidden="false" customHeight="false" outlineLevel="0" collapsed="false">
      <c r="A3783" s="0" t="n">
        <v>41206</v>
      </c>
      <c r="B3783" s="0" t="s">
        <v>4552</v>
      </c>
      <c r="C3783" s="0" t="s">
        <v>755</v>
      </c>
      <c r="D3783" s="0" t="s">
        <v>758</v>
      </c>
      <c r="E3783" s="0" t="n">
        <v>3592.2</v>
      </c>
    </row>
    <row r="3784" customFormat="false" ht="15" hidden="false" customHeight="false" outlineLevel="0" collapsed="false">
      <c r="A3784" s="0" t="n">
        <v>12372</v>
      </c>
      <c r="B3784" s="0" t="s">
        <v>4553</v>
      </c>
      <c r="C3784" s="0" t="s">
        <v>755</v>
      </c>
      <c r="D3784" s="0" t="s">
        <v>758</v>
      </c>
      <c r="E3784" s="0" t="n">
        <v>834.8</v>
      </c>
    </row>
    <row r="3785" customFormat="false" ht="15" hidden="false" customHeight="false" outlineLevel="0" collapsed="false">
      <c r="A3785" s="0" t="n">
        <v>41207</v>
      </c>
      <c r="B3785" s="0" t="s">
        <v>4554</v>
      </c>
      <c r="C3785" s="0" t="s">
        <v>755</v>
      </c>
      <c r="D3785" s="0" t="s">
        <v>758</v>
      </c>
      <c r="E3785" s="0" t="n">
        <v>4835.81</v>
      </c>
    </row>
    <row r="3786" customFormat="false" ht="15" hidden="false" customHeight="false" outlineLevel="0" collapsed="false">
      <c r="A3786" s="0" t="n">
        <v>41203</v>
      </c>
      <c r="B3786" s="0" t="s">
        <v>4555</v>
      </c>
      <c r="C3786" s="0" t="s">
        <v>755</v>
      </c>
      <c r="D3786" s="0" t="s">
        <v>758</v>
      </c>
      <c r="E3786" s="0" t="n">
        <v>1273.57</v>
      </c>
    </row>
    <row r="3787" customFormat="false" ht="15" hidden="false" customHeight="false" outlineLevel="0" collapsed="false">
      <c r="A3787" s="0" t="n">
        <v>41204</v>
      </c>
      <c r="B3787" s="0" t="s">
        <v>4556</v>
      </c>
      <c r="C3787" s="0" t="s">
        <v>755</v>
      </c>
      <c r="D3787" s="0" t="s">
        <v>758</v>
      </c>
      <c r="E3787" s="0" t="n">
        <v>1800.5</v>
      </c>
    </row>
    <row r="3788" customFormat="false" ht="15" hidden="false" customHeight="false" outlineLevel="0" collapsed="false">
      <c r="A3788" s="0" t="n">
        <v>41210</v>
      </c>
      <c r="B3788" s="0" t="s">
        <v>4557</v>
      </c>
      <c r="C3788" s="0" t="s">
        <v>755</v>
      </c>
      <c r="D3788" s="0" t="s">
        <v>758</v>
      </c>
      <c r="E3788" s="0" t="n">
        <v>3007.69</v>
      </c>
    </row>
    <row r="3789" customFormat="false" ht="15" hidden="false" customHeight="false" outlineLevel="0" collapsed="false">
      <c r="A3789" s="0" t="n">
        <v>41208</v>
      </c>
      <c r="B3789" s="0" t="s">
        <v>4558</v>
      </c>
      <c r="C3789" s="0" t="s">
        <v>755</v>
      </c>
      <c r="D3789" s="0" t="s">
        <v>758</v>
      </c>
      <c r="E3789" s="0" t="n">
        <v>1052.87</v>
      </c>
    </row>
    <row r="3790" customFormat="false" ht="15" hidden="false" customHeight="false" outlineLevel="0" collapsed="false">
      <c r="A3790" s="0" t="n">
        <v>41211</v>
      </c>
      <c r="B3790" s="0" t="s">
        <v>4559</v>
      </c>
      <c r="C3790" s="0" t="s">
        <v>755</v>
      </c>
      <c r="D3790" s="0" t="s">
        <v>758</v>
      </c>
      <c r="E3790" s="0" t="n">
        <v>4237.79</v>
      </c>
    </row>
    <row r="3791" customFormat="false" ht="15" hidden="false" customHeight="false" outlineLevel="0" collapsed="false">
      <c r="A3791" s="0" t="n">
        <v>13339</v>
      </c>
      <c r="B3791" s="0" t="s">
        <v>4560</v>
      </c>
      <c r="C3791" s="0" t="s">
        <v>755</v>
      </c>
      <c r="D3791" s="0" t="s">
        <v>758</v>
      </c>
      <c r="E3791" s="0" t="n">
        <v>1426.89</v>
      </c>
    </row>
    <row r="3792" customFormat="false" ht="15" hidden="false" customHeight="false" outlineLevel="0" collapsed="false">
      <c r="A3792" s="0" t="n">
        <v>41213</v>
      </c>
      <c r="B3792" s="0" t="s">
        <v>4561</v>
      </c>
      <c r="C3792" s="0" t="s">
        <v>755</v>
      </c>
      <c r="D3792" s="0" t="s">
        <v>758</v>
      </c>
      <c r="E3792" s="0" t="n">
        <v>8783.91</v>
      </c>
    </row>
    <row r="3793" customFormat="false" ht="15" hidden="false" customHeight="false" outlineLevel="0" collapsed="false">
      <c r="A3793" s="0" t="n">
        <v>41209</v>
      </c>
      <c r="B3793" s="0" t="s">
        <v>4562</v>
      </c>
      <c r="C3793" s="0" t="s">
        <v>755</v>
      </c>
      <c r="D3793" s="0" t="s">
        <v>758</v>
      </c>
      <c r="E3793" s="0" t="n">
        <v>1963.22</v>
      </c>
    </row>
    <row r="3794" customFormat="false" ht="15" hidden="false" customHeight="false" outlineLevel="0" collapsed="false">
      <c r="A3794" s="0" t="n">
        <v>41216</v>
      </c>
      <c r="B3794" s="0" t="s">
        <v>4563</v>
      </c>
      <c r="C3794" s="0" t="s">
        <v>755</v>
      </c>
      <c r="D3794" s="0" t="s">
        <v>758</v>
      </c>
      <c r="E3794" s="0" t="n">
        <v>3677.38</v>
      </c>
    </row>
    <row r="3795" customFormat="false" ht="15" hidden="false" customHeight="false" outlineLevel="0" collapsed="false">
      <c r="A3795" s="0" t="n">
        <v>41217</v>
      </c>
      <c r="B3795" s="0" t="s">
        <v>4564</v>
      </c>
      <c r="C3795" s="0" t="s">
        <v>755</v>
      </c>
      <c r="D3795" s="0" t="s">
        <v>758</v>
      </c>
      <c r="E3795" s="0" t="n">
        <v>5896.14</v>
      </c>
    </row>
    <row r="3796" customFormat="false" ht="15" hidden="false" customHeight="false" outlineLevel="0" collapsed="false">
      <c r="A3796" s="0" t="n">
        <v>41218</v>
      </c>
      <c r="B3796" s="0" t="s">
        <v>4565</v>
      </c>
      <c r="C3796" s="0" t="s">
        <v>755</v>
      </c>
      <c r="D3796" s="0" t="s">
        <v>758</v>
      </c>
      <c r="E3796" s="0" t="n">
        <v>7906.9</v>
      </c>
    </row>
    <row r="3797" customFormat="false" ht="15" hidden="false" customHeight="false" outlineLevel="0" collapsed="false">
      <c r="A3797" s="0" t="n">
        <v>41214</v>
      </c>
      <c r="B3797" s="0" t="s">
        <v>4566</v>
      </c>
      <c r="C3797" s="0" t="s">
        <v>755</v>
      </c>
      <c r="D3797" s="0" t="s">
        <v>758</v>
      </c>
      <c r="E3797" s="0" t="n">
        <v>1667.15</v>
      </c>
    </row>
    <row r="3798" customFormat="false" ht="15" hidden="false" customHeight="false" outlineLevel="0" collapsed="false">
      <c r="A3798" s="0" t="n">
        <v>41215</v>
      </c>
      <c r="B3798" s="0" t="s">
        <v>4567</v>
      </c>
      <c r="C3798" s="0" t="s">
        <v>755</v>
      </c>
      <c r="D3798" s="0" t="s">
        <v>758</v>
      </c>
      <c r="E3798" s="0" t="n">
        <v>2510.13</v>
      </c>
    </row>
    <row r="3799" customFormat="false" ht="15" hidden="false" customHeight="false" outlineLevel="0" collapsed="false">
      <c r="A3799" s="0" t="n">
        <v>41221</v>
      </c>
      <c r="B3799" s="0" t="s">
        <v>4568</v>
      </c>
      <c r="C3799" s="0" t="s">
        <v>755</v>
      </c>
      <c r="D3799" s="0" t="s">
        <v>758</v>
      </c>
      <c r="E3799" s="0" t="n">
        <v>7268.12</v>
      </c>
    </row>
    <row r="3800" customFormat="false" ht="15" hidden="false" customHeight="false" outlineLevel="0" collapsed="false">
      <c r="A3800" s="0" t="n">
        <v>41222</v>
      </c>
      <c r="B3800" s="0" t="s">
        <v>4569</v>
      </c>
      <c r="C3800" s="0" t="s">
        <v>755</v>
      </c>
      <c r="D3800" s="0" t="s">
        <v>758</v>
      </c>
      <c r="E3800" s="0" t="n">
        <v>10400.77</v>
      </c>
    </row>
    <row r="3801" customFormat="false" ht="15" hidden="false" customHeight="false" outlineLevel="0" collapsed="false">
      <c r="A3801" s="0" t="n">
        <v>41195</v>
      </c>
      <c r="B3801" s="0" t="s">
        <v>4570</v>
      </c>
      <c r="C3801" s="0" t="s">
        <v>755</v>
      </c>
      <c r="D3801" s="0" t="s">
        <v>758</v>
      </c>
      <c r="E3801" s="0" t="n">
        <v>534.57</v>
      </c>
    </row>
    <row r="3802" customFormat="false" ht="15" hidden="false" customHeight="false" outlineLevel="0" collapsed="false">
      <c r="A3802" s="0" t="n">
        <v>41198</v>
      </c>
      <c r="B3802" s="0" t="s">
        <v>4571</v>
      </c>
      <c r="C3802" s="0" t="s">
        <v>755</v>
      </c>
      <c r="D3802" s="0" t="s">
        <v>758</v>
      </c>
      <c r="E3802" s="0" t="n">
        <v>2088.97</v>
      </c>
    </row>
    <row r="3803" customFormat="false" ht="15" hidden="false" customHeight="false" outlineLevel="0" collapsed="false">
      <c r="A3803" s="0" t="n">
        <v>41196</v>
      </c>
      <c r="B3803" s="0" t="s">
        <v>4572</v>
      </c>
      <c r="C3803" s="0" t="s">
        <v>755</v>
      </c>
      <c r="D3803" s="0" t="s">
        <v>758</v>
      </c>
      <c r="E3803" s="0" t="n">
        <v>662.63</v>
      </c>
    </row>
    <row r="3804" customFormat="false" ht="15" hidden="false" customHeight="false" outlineLevel="0" collapsed="false">
      <c r="A3804" s="0" t="n">
        <v>5033</v>
      </c>
      <c r="B3804" s="0" t="s">
        <v>4573</v>
      </c>
      <c r="C3804" s="0" t="s">
        <v>755</v>
      </c>
      <c r="D3804" s="0" t="s">
        <v>758</v>
      </c>
      <c r="E3804" s="0" t="n">
        <v>870</v>
      </c>
    </row>
    <row r="3805" customFormat="false" ht="15" hidden="false" customHeight="false" outlineLevel="0" collapsed="false">
      <c r="A3805" s="0" t="n">
        <v>41197</v>
      </c>
      <c r="B3805" s="0" t="s">
        <v>4574</v>
      </c>
      <c r="C3805" s="0" t="s">
        <v>755</v>
      </c>
      <c r="D3805" s="0" t="s">
        <v>758</v>
      </c>
      <c r="E3805" s="0" t="n">
        <v>1292.27</v>
      </c>
    </row>
    <row r="3806" customFormat="false" ht="15" hidden="false" customHeight="false" outlineLevel="0" collapsed="false">
      <c r="A3806" s="0" t="n">
        <v>12388</v>
      </c>
      <c r="B3806" s="0" t="s">
        <v>4575</v>
      </c>
      <c r="C3806" s="0" t="s">
        <v>755</v>
      </c>
      <c r="D3806" s="0" t="s">
        <v>758</v>
      </c>
      <c r="E3806" s="0" t="n">
        <v>314.15</v>
      </c>
    </row>
    <row r="3807" customFormat="false" ht="15" hidden="false" customHeight="false" outlineLevel="0" collapsed="false">
      <c r="A3807" s="0" t="n">
        <v>2731</v>
      </c>
      <c r="B3807" s="0" t="s">
        <v>4576</v>
      </c>
      <c r="C3807" s="0" t="s">
        <v>802</v>
      </c>
      <c r="D3807" s="0" t="s">
        <v>756</v>
      </c>
      <c r="E3807" s="0" t="n">
        <v>95.52</v>
      </c>
    </row>
    <row r="3808" customFormat="false" ht="15" hidden="false" customHeight="false" outlineLevel="0" collapsed="false">
      <c r="A3808" s="0" t="n">
        <v>41457</v>
      </c>
      <c r="B3808" s="0" t="s">
        <v>4577</v>
      </c>
      <c r="C3808" s="0" t="s">
        <v>755</v>
      </c>
      <c r="D3808" s="0" t="s">
        <v>756</v>
      </c>
      <c r="E3808" s="0" t="n">
        <v>1615.38</v>
      </c>
    </row>
    <row r="3809" customFormat="false" ht="15" hidden="false" customHeight="false" outlineLevel="0" collapsed="false">
      <c r="A3809" s="0" t="n">
        <v>41458</v>
      </c>
      <c r="B3809" s="0" t="s">
        <v>4578</v>
      </c>
      <c r="C3809" s="0" t="s">
        <v>755</v>
      </c>
      <c r="D3809" s="0" t="s">
        <v>756</v>
      </c>
      <c r="E3809" s="0" t="n">
        <v>2255.15</v>
      </c>
    </row>
    <row r="3810" customFormat="false" ht="15" hidden="false" customHeight="false" outlineLevel="0" collapsed="false">
      <c r="A3810" s="0" t="n">
        <v>41459</v>
      </c>
      <c r="B3810" s="0" t="s">
        <v>4579</v>
      </c>
      <c r="C3810" s="0" t="s">
        <v>755</v>
      </c>
      <c r="D3810" s="0" t="s">
        <v>756</v>
      </c>
      <c r="E3810" s="0" t="n">
        <v>3145.77</v>
      </c>
    </row>
    <row r="3811" customFormat="false" ht="15" hidden="false" customHeight="false" outlineLevel="0" collapsed="false">
      <c r="A3811" s="0" t="n">
        <v>41461</v>
      </c>
      <c r="B3811" s="0" t="s">
        <v>4580</v>
      </c>
      <c r="C3811" s="0" t="s">
        <v>755</v>
      </c>
      <c r="D3811" s="0" t="s">
        <v>756</v>
      </c>
      <c r="E3811" s="0" t="n">
        <v>4289.09</v>
      </c>
    </row>
    <row r="3812" customFormat="false" ht="15" hidden="false" customHeight="false" outlineLevel="0" collapsed="false">
      <c r="A3812" s="0" t="n">
        <v>44537</v>
      </c>
      <c r="B3812" s="0" t="s">
        <v>4581</v>
      </c>
      <c r="C3812" s="0" t="s">
        <v>1881</v>
      </c>
      <c r="D3812" s="0" t="s">
        <v>756</v>
      </c>
      <c r="E3812" s="0" t="n">
        <v>348.7</v>
      </c>
    </row>
    <row r="3813" customFormat="false" ht="15" hidden="false" customHeight="false" outlineLevel="0" collapsed="false">
      <c r="A3813" s="0" t="n">
        <v>11844</v>
      </c>
      <c r="B3813" s="0" t="s">
        <v>4582</v>
      </c>
      <c r="C3813" s="0" t="s">
        <v>802</v>
      </c>
      <c r="D3813" s="0" t="s">
        <v>756</v>
      </c>
      <c r="E3813" s="0" t="n">
        <v>54.6</v>
      </c>
    </row>
    <row r="3814" customFormat="false" ht="15" hidden="false" customHeight="false" outlineLevel="0" collapsed="false">
      <c r="A3814" s="0" t="n">
        <v>4465</v>
      </c>
      <c r="B3814" s="0" t="s">
        <v>4583</v>
      </c>
      <c r="C3814" s="0" t="s">
        <v>802</v>
      </c>
      <c r="D3814" s="0" t="s">
        <v>756</v>
      </c>
      <c r="E3814" s="0" t="n">
        <v>45.38</v>
      </c>
    </row>
    <row r="3815" customFormat="false" ht="15" hidden="false" customHeight="false" outlineLevel="0" collapsed="false">
      <c r="A3815" s="0" t="n">
        <v>35273</v>
      </c>
      <c r="B3815" s="0" t="s">
        <v>4584</v>
      </c>
      <c r="C3815" s="0" t="s">
        <v>802</v>
      </c>
      <c r="D3815" s="0" t="s">
        <v>756</v>
      </c>
      <c r="E3815" s="0" t="n">
        <v>54.42</v>
      </c>
    </row>
    <row r="3816" customFormat="false" ht="15" hidden="false" customHeight="false" outlineLevel="0" collapsed="false">
      <c r="A3816" s="0" t="n">
        <v>4470</v>
      </c>
      <c r="B3816" s="0" t="s">
        <v>4585</v>
      </c>
      <c r="C3816" s="0" t="s">
        <v>802</v>
      </c>
      <c r="D3816" s="0" t="s">
        <v>756</v>
      </c>
      <c r="E3816" s="0" t="n">
        <v>125.59</v>
      </c>
    </row>
    <row r="3817" customFormat="false" ht="15" hidden="false" customHeight="false" outlineLevel="0" collapsed="false">
      <c r="A3817" s="0" t="n">
        <v>20208</v>
      </c>
      <c r="B3817" s="0" t="s">
        <v>4586</v>
      </c>
      <c r="C3817" s="0" t="s">
        <v>802</v>
      </c>
      <c r="D3817" s="0" t="s">
        <v>756</v>
      </c>
      <c r="E3817" s="0" t="n">
        <v>113.03</v>
      </c>
    </row>
    <row r="3818" customFormat="false" ht="15" hidden="false" customHeight="false" outlineLevel="0" collapsed="false">
      <c r="A3818" s="0" t="n">
        <v>20204</v>
      </c>
      <c r="B3818" s="0" t="s">
        <v>4587</v>
      </c>
      <c r="C3818" s="0" t="s">
        <v>802</v>
      </c>
      <c r="D3818" s="0" t="s">
        <v>756</v>
      </c>
      <c r="E3818" s="0" t="n">
        <v>83.72</v>
      </c>
    </row>
    <row r="3819" customFormat="false" ht="15" hidden="false" customHeight="false" outlineLevel="0" collapsed="false">
      <c r="A3819" s="0" t="n">
        <v>4437</v>
      </c>
      <c r="B3819" s="0" t="s">
        <v>4588</v>
      </c>
      <c r="C3819" s="0" t="s">
        <v>802</v>
      </c>
      <c r="D3819" s="0" t="s">
        <v>756</v>
      </c>
      <c r="E3819" s="0" t="n">
        <v>94.19</v>
      </c>
    </row>
    <row r="3820" customFormat="false" ht="15" hidden="false" customHeight="false" outlineLevel="0" collapsed="false">
      <c r="A3820" s="0" t="n">
        <v>14580</v>
      </c>
      <c r="B3820" s="0" t="s">
        <v>4589</v>
      </c>
      <c r="C3820" s="0" t="s">
        <v>802</v>
      </c>
      <c r="D3820" s="0" t="s">
        <v>756</v>
      </c>
      <c r="E3820" s="0" t="n">
        <v>94.19</v>
      </c>
    </row>
    <row r="3821" customFormat="false" ht="15" hidden="false" customHeight="false" outlineLevel="0" collapsed="false">
      <c r="A3821" s="0" t="n">
        <v>40304</v>
      </c>
      <c r="B3821" s="0" t="s">
        <v>4590</v>
      </c>
      <c r="C3821" s="0" t="s">
        <v>806</v>
      </c>
      <c r="D3821" s="0" t="s">
        <v>756</v>
      </c>
      <c r="E3821" s="0" t="n">
        <v>30.07</v>
      </c>
    </row>
    <row r="3822" customFormat="false" ht="15" hidden="false" customHeight="false" outlineLevel="0" collapsed="false">
      <c r="A3822" s="0" t="n">
        <v>5065</v>
      </c>
      <c r="B3822" s="0" t="s">
        <v>4591</v>
      </c>
      <c r="C3822" s="0" t="s">
        <v>806</v>
      </c>
      <c r="D3822" s="0" t="s">
        <v>756</v>
      </c>
      <c r="E3822" s="0" t="n">
        <v>46.34</v>
      </c>
    </row>
    <row r="3823" customFormat="false" ht="15" hidden="false" customHeight="false" outlineLevel="0" collapsed="false">
      <c r="A3823" s="0" t="n">
        <v>5072</v>
      </c>
      <c r="B3823" s="0" t="s">
        <v>4592</v>
      </c>
      <c r="C3823" s="0" t="s">
        <v>806</v>
      </c>
      <c r="D3823" s="0" t="s">
        <v>756</v>
      </c>
      <c r="E3823" s="0" t="n">
        <v>42.87</v>
      </c>
    </row>
    <row r="3824" customFormat="false" ht="15" hidden="false" customHeight="false" outlineLevel="0" collapsed="false">
      <c r="A3824" s="0" t="n">
        <v>5066</v>
      </c>
      <c r="B3824" s="0" t="s">
        <v>4593</v>
      </c>
      <c r="C3824" s="0" t="s">
        <v>806</v>
      </c>
      <c r="D3824" s="0" t="s">
        <v>756</v>
      </c>
      <c r="E3824" s="0" t="n">
        <v>32.1</v>
      </c>
    </row>
    <row r="3825" customFormat="false" ht="15" hidden="false" customHeight="false" outlineLevel="0" collapsed="false">
      <c r="A3825" s="0" t="n">
        <v>5063</v>
      </c>
      <c r="B3825" s="0" t="s">
        <v>4594</v>
      </c>
      <c r="C3825" s="0" t="s">
        <v>806</v>
      </c>
      <c r="D3825" s="0" t="s">
        <v>756</v>
      </c>
      <c r="E3825" s="0" t="n">
        <v>29.07</v>
      </c>
    </row>
    <row r="3826" customFormat="false" ht="15" hidden="false" customHeight="false" outlineLevel="0" collapsed="false">
      <c r="A3826" s="0" t="n">
        <v>20247</v>
      </c>
      <c r="B3826" s="0" t="s">
        <v>4595</v>
      </c>
      <c r="C3826" s="0" t="s">
        <v>806</v>
      </c>
      <c r="D3826" s="0" t="s">
        <v>756</v>
      </c>
      <c r="E3826" s="0" t="n">
        <v>26.98</v>
      </c>
    </row>
    <row r="3827" customFormat="false" ht="15" hidden="false" customHeight="false" outlineLevel="0" collapsed="false">
      <c r="A3827" s="0" t="n">
        <v>5074</v>
      </c>
      <c r="B3827" s="0" t="s">
        <v>4596</v>
      </c>
      <c r="C3827" s="0" t="s">
        <v>806</v>
      </c>
      <c r="D3827" s="0" t="s">
        <v>756</v>
      </c>
      <c r="E3827" s="0" t="n">
        <v>27.3</v>
      </c>
    </row>
    <row r="3828" customFormat="false" ht="15" hidden="false" customHeight="false" outlineLevel="0" collapsed="false">
      <c r="A3828" s="0" t="n">
        <v>5067</v>
      </c>
      <c r="B3828" s="0" t="s">
        <v>4597</v>
      </c>
      <c r="C3828" s="0" t="s">
        <v>806</v>
      </c>
      <c r="D3828" s="0" t="s">
        <v>756</v>
      </c>
      <c r="E3828" s="0" t="n">
        <v>25.97</v>
      </c>
    </row>
    <row r="3829" customFormat="false" ht="15" hidden="false" customHeight="false" outlineLevel="0" collapsed="false">
      <c r="A3829" s="0" t="n">
        <v>5078</v>
      </c>
      <c r="B3829" s="0" t="s">
        <v>4598</v>
      </c>
      <c r="C3829" s="0" t="s">
        <v>806</v>
      </c>
      <c r="D3829" s="0" t="s">
        <v>756</v>
      </c>
      <c r="E3829" s="0" t="n">
        <v>25.67</v>
      </c>
    </row>
    <row r="3830" customFormat="false" ht="15" hidden="false" customHeight="false" outlineLevel="0" collapsed="false">
      <c r="A3830" s="0" t="n">
        <v>5068</v>
      </c>
      <c r="B3830" s="0" t="s">
        <v>4599</v>
      </c>
      <c r="C3830" s="0" t="s">
        <v>806</v>
      </c>
      <c r="D3830" s="0" t="s">
        <v>756</v>
      </c>
      <c r="E3830" s="0" t="n">
        <v>24.36</v>
      </c>
    </row>
    <row r="3831" customFormat="false" ht="15" hidden="false" customHeight="false" outlineLevel="0" collapsed="false">
      <c r="A3831" s="0" t="n">
        <v>5073</v>
      </c>
      <c r="B3831" s="0" t="s">
        <v>4600</v>
      </c>
      <c r="C3831" s="0" t="s">
        <v>806</v>
      </c>
      <c r="D3831" s="0" t="s">
        <v>756</v>
      </c>
      <c r="E3831" s="0" t="n">
        <v>24.83</v>
      </c>
    </row>
    <row r="3832" customFormat="false" ht="15" hidden="false" customHeight="false" outlineLevel="0" collapsed="false">
      <c r="A3832" s="0" t="n">
        <v>5069</v>
      </c>
      <c r="B3832" s="0" t="s">
        <v>4601</v>
      </c>
      <c r="C3832" s="0" t="s">
        <v>806</v>
      </c>
      <c r="D3832" s="0" t="s">
        <v>756</v>
      </c>
      <c r="E3832" s="0" t="n">
        <v>24.83</v>
      </c>
    </row>
    <row r="3833" customFormat="false" ht="15" hidden="false" customHeight="false" outlineLevel="0" collapsed="false">
      <c r="A3833" s="0" t="n">
        <v>5070</v>
      </c>
      <c r="B3833" s="0" t="s">
        <v>4602</v>
      </c>
      <c r="C3833" s="0" t="s">
        <v>806</v>
      </c>
      <c r="D3833" s="0" t="s">
        <v>756</v>
      </c>
      <c r="E3833" s="0" t="n">
        <v>25.1</v>
      </c>
    </row>
    <row r="3834" customFormat="false" ht="15" hidden="false" customHeight="false" outlineLevel="0" collapsed="false">
      <c r="A3834" s="0" t="n">
        <v>5071</v>
      </c>
      <c r="B3834" s="0" t="s">
        <v>4603</v>
      </c>
      <c r="C3834" s="0" t="s">
        <v>806</v>
      </c>
      <c r="D3834" s="0" t="s">
        <v>756</v>
      </c>
      <c r="E3834" s="0" t="n">
        <v>24.36</v>
      </c>
    </row>
    <row r="3835" customFormat="false" ht="15" hidden="false" customHeight="false" outlineLevel="0" collapsed="false">
      <c r="A3835" s="0" t="n">
        <v>5061</v>
      </c>
      <c r="B3835" s="0" t="s">
        <v>4604</v>
      </c>
      <c r="C3835" s="0" t="s">
        <v>806</v>
      </c>
      <c r="D3835" s="0" t="s">
        <v>763</v>
      </c>
      <c r="E3835" s="0" t="n">
        <v>23.95</v>
      </c>
    </row>
    <row r="3836" customFormat="false" ht="15" hidden="false" customHeight="false" outlineLevel="0" collapsed="false">
      <c r="A3836" s="0" t="n">
        <v>5075</v>
      </c>
      <c r="B3836" s="0" t="s">
        <v>4605</v>
      </c>
      <c r="C3836" s="0" t="s">
        <v>806</v>
      </c>
      <c r="D3836" s="0" t="s">
        <v>756</v>
      </c>
      <c r="E3836" s="0" t="n">
        <v>24.36</v>
      </c>
    </row>
    <row r="3837" customFormat="false" ht="15" hidden="false" customHeight="false" outlineLevel="0" collapsed="false">
      <c r="A3837" s="0" t="n">
        <v>39027</v>
      </c>
      <c r="B3837" s="0" t="s">
        <v>4606</v>
      </c>
      <c r="C3837" s="0" t="s">
        <v>806</v>
      </c>
      <c r="D3837" s="0" t="s">
        <v>756</v>
      </c>
      <c r="E3837" s="0" t="n">
        <v>24.34</v>
      </c>
    </row>
    <row r="3838" customFormat="false" ht="15" hidden="false" customHeight="false" outlineLevel="0" collapsed="false">
      <c r="A3838" s="0" t="n">
        <v>5062</v>
      </c>
      <c r="B3838" s="0" t="s">
        <v>4607</v>
      </c>
      <c r="C3838" s="0" t="s">
        <v>806</v>
      </c>
      <c r="D3838" s="0" t="s">
        <v>756</v>
      </c>
      <c r="E3838" s="0" t="n">
        <v>24.68</v>
      </c>
    </row>
    <row r="3839" customFormat="false" ht="15" hidden="false" customHeight="false" outlineLevel="0" collapsed="false">
      <c r="A3839" s="0" t="n">
        <v>40568</v>
      </c>
      <c r="B3839" s="0" t="s">
        <v>4608</v>
      </c>
      <c r="C3839" s="0" t="s">
        <v>806</v>
      </c>
      <c r="D3839" s="0" t="s">
        <v>756</v>
      </c>
      <c r="E3839" s="0" t="n">
        <v>24.55</v>
      </c>
    </row>
    <row r="3840" customFormat="false" ht="15" hidden="false" customHeight="false" outlineLevel="0" collapsed="false">
      <c r="A3840" s="0" t="n">
        <v>39026</v>
      </c>
      <c r="B3840" s="0" t="s">
        <v>4609</v>
      </c>
      <c r="C3840" s="0" t="s">
        <v>806</v>
      </c>
      <c r="D3840" s="0" t="s">
        <v>756</v>
      </c>
      <c r="E3840" s="0" t="n">
        <v>27.39</v>
      </c>
    </row>
    <row r="3841" customFormat="false" ht="15" hidden="false" customHeight="false" outlineLevel="0" collapsed="false">
      <c r="A3841" s="0" t="n">
        <v>42431</v>
      </c>
      <c r="B3841" s="0" t="s">
        <v>4610</v>
      </c>
      <c r="C3841" s="0" t="s">
        <v>755</v>
      </c>
      <c r="D3841" s="0" t="s">
        <v>758</v>
      </c>
      <c r="E3841" s="0" t="n">
        <v>3922.99</v>
      </c>
    </row>
    <row r="3842" customFormat="false" ht="15" hidden="false" customHeight="false" outlineLevel="0" collapsed="false">
      <c r="A3842" s="0" t="n">
        <v>44074</v>
      </c>
      <c r="B3842" s="0" t="s">
        <v>4611</v>
      </c>
      <c r="C3842" s="0" t="s">
        <v>808</v>
      </c>
      <c r="D3842" s="0" t="s">
        <v>756</v>
      </c>
      <c r="E3842" s="0" t="n">
        <v>556.98</v>
      </c>
    </row>
    <row r="3843" customFormat="false" ht="15" hidden="false" customHeight="false" outlineLevel="0" collapsed="false">
      <c r="A3843" s="0" t="n">
        <v>44072</v>
      </c>
      <c r="B3843" s="0" t="s">
        <v>4612</v>
      </c>
      <c r="C3843" s="0" t="s">
        <v>808</v>
      </c>
      <c r="D3843" s="0" t="s">
        <v>756</v>
      </c>
      <c r="E3843" s="0" t="n">
        <v>104.34</v>
      </c>
    </row>
    <row r="3844" customFormat="false" ht="15" hidden="false" customHeight="false" outlineLevel="0" collapsed="false">
      <c r="A3844" s="0" t="n">
        <v>511</v>
      </c>
      <c r="B3844" s="0" t="s">
        <v>4613</v>
      </c>
      <c r="C3844" s="0" t="s">
        <v>808</v>
      </c>
      <c r="D3844" s="0" t="s">
        <v>763</v>
      </c>
      <c r="E3844" s="0" t="n">
        <v>15.85</v>
      </c>
    </row>
    <row r="3845" customFormat="false" ht="15" hidden="false" customHeight="false" outlineLevel="0" collapsed="false">
      <c r="A3845" s="0" t="n">
        <v>37540</v>
      </c>
      <c r="B3845" s="0" t="s">
        <v>4614</v>
      </c>
      <c r="C3845" s="0" t="s">
        <v>755</v>
      </c>
      <c r="D3845" s="0" t="s">
        <v>756</v>
      </c>
      <c r="E3845" s="0" t="n">
        <v>81526.69</v>
      </c>
    </row>
    <row r="3846" customFormat="false" ht="15" hidden="false" customHeight="false" outlineLevel="0" collapsed="false">
      <c r="A3846" s="0" t="n">
        <v>37548</v>
      </c>
      <c r="B3846" s="0" t="s">
        <v>4615</v>
      </c>
      <c r="C3846" s="0" t="s">
        <v>755</v>
      </c>
      <c r="D3846" s="0" t="s">
        <v>756</v>
      </c>
      <c r="E3846" s="0" t="n">
        <v>108063.22</v>
      </c>
    </row>
    <row r="3847" customFormat="false" ht="15" hidden="false" customHeight="false" outlineLevel="0" collapsed="false">
      <c r="A3847" s="0" t="n">
        <v>39828</v>
      </c>
      <c r="B3847" s="0" t="s">
        <v>4616</v>
      </c>
      <c r="C3847" s="0" t="s">
        <v>755</v>
      </c>
      <c r="D3847" s="0" t="s">
        <v>756</v>
      </c>
      <c r="E3847" s="0" t="n">
        <v>648.27</v>
      </c>
    </row>
    <row r="3848" customFormat="false" ht="15" hidden="false" customHeight="false" outlineLevel="0" collapsed="false">
      <c r="A3848" s="0" t="n">
        <v>12273</v>
      </c>
      <c r="B3848" s="0" t="s">
        <v>4617</v>
      </c>
      <c r="C3848" s="0" t="s">
        <v>755</v>
      </c>
      <c r="D3848" s="0" t="s">
        <v>756</v>
      </c>
      <c r="E3848" s="0" t="n">
        <v>69.11</v>
      </c>
    </row>
    <row r="3849" customFormat="false" ht="15" hidden="false" customHeight="false" outlineLevel="0" collapsed="false">
      <c r="A3849" s="0" t="n">
        <v>38392</v>
      </c>
      <c r="B3849" s="0" t="s">
        <v>4618</v>
      </c>
      <c r="C3849" s="0" t="s">
        <v>755</v>
      </c>
      <c r="D3849" s="0" t="s">
        <v>756</v>
      </c>
      <c r="E3849" s="0" t="n">
        <v>52.48</v>
      </c>
    </row>
    <row r="3850" customFormat="false" ht="15" hidden="false" customHeight="false" outlineLevel="0" collapsed="false">
      <c r="A3850" s="0" t="n">
        <v>11735</v>
      </c>
      <c r="B3850" s="0" t="s">
        <v>4619</v>
      </c>
      <c r="C3850" s="0" t="s">
        <v>755</v>
      </c>
      <c r="D3850" s="0" t="s">
        <v>756</v>
      </c>
      <c r="E3850" s="0" t="n">
        <v>8.39</v>
      </c>
    </row>
    <row r="3851" customFormat="false" ht="15" hidden="false" customHeight="false" outlineLevel="0" collapsed="false">
      <c r="A3851" s="0" t="n">
        <v>11737</v>
      </c>
      <c r="B3851" s="0" t="s">
        <v>4620</v>
      </c>
      <c r="C3851" s="0" t="s">
        <v>755</v>
      </c>
      <c r="D3851" s="0" t="s">
        <v>756</v>
      </c>
      <c r="E3851" s="0" t="n">
        <v>11.9</v>
      </c>
    </row>
    <row r="3852" customFormat="false" ht="15" hidden="false" customHeight="false" outlineLevel="0" collapsed="false">
      <c r="A3852" s="0" t="n">
        <v>11738</v>
      </c>
      <c r="B3852" s="0" t="s">
        <v>4621</v>
      </c>
      <c r="C3852" s="0" t="s">
        <v>755</v>
      </c>
      <c r="D3852" s="0" t="s">
        <v>756</v>
      </c>
      <c r="E3852" s="0" t="n">
        <v>15</v>
      </c>
    </row>
    <row r="3853" customFormat="false" ht="15" hidden="false" customHeight="false" outlineLevel="0" collapsed="false">
      <c r="A3853" s="0" t="n">
        <v>36143</v>
      </c>
      <c r="B3853" s="0" t="s">
        <v>4622</v>
      </c>
      <c r="C3853" s="0" t="s">
        <v>755</v>
      </c>
      <c r="D3853" s="0" t="s">
        <v>756</v>
      </c>
      <c r="E3853" s="0" t="n">
        <v>27.67</v>
      </c>
    </row>
    <row r="3854" customFormat="false" ht="15" hidden="false" customHeight="false" outlineLevel="0" collapsed="false">
      <c r="A3854" s="0" t="n">
        <v>36142</v>
      </c>
      <c r="B3854" s="0" t="s">
        <v>4623</v>
      </c>
      <c r="C3854" s="0" t="s">
        <v>755</v>
      </c>
      <c r="D3854" s="0" t="s">
        <v>756</v>
      </c>
      <c r="E3854" s="0" t="n">
        <v>2.02</v>
      </c>
    </row>
    <row r="3855" customFormat="false" ht="15" hidden="false" customHeight="false" outlineLevel="0" collapsed="false">
      <c r="A3855" s="0" t="n">
        <v>36146</v>
      </c>
      <c r="B3855" s="0" t="s">
        <v>4624</v>
      </c>
      <c r="C3855" s="0" t="s">
        <v>755</v>
      </c>
      <c r="D3855" s="0" t="s">
        <v>756</v>
      </c>
      <c r="E3855" s="0" t="n">
        <v>229.5</v>
      </c>
    </row>
    <row r="3856" customFormat="false" ht="15" hidden="false" customHeight="false" outlineLevel="0" collapsed="false">
      <c r="A3856" s="0" t="n">
        <v>39015</v>
      </c>
      <c r="B3856" s="0" t="s">
        <v>4625</v>
      </c>
      <c r="C3856" s="0" t="s">
        <v>755</v>
      </c>
      <c r="D3856" s="0" t="s">
        <v>758</v>
      </c>
      <c r="E3856" s="0" t="n">
        <v>0.97</v>
      </c>
    </row>
    <row r="3857" customFormat="false" ht="15" hidden="false" customHeight="false" outlineLevel="0" collapsed="false">
      <c r="A3857" s="0" t="n">
        <v>38377</v>
      </c>
      <c r="B3857" s="0" t="s">
        <v>4626</v>
      </c>
      <c r="C3857" s="0" t="s">
        <v>755</v>
      </c>
      <c r="D3857" s="0" t="s">
        <v>756</v>
      </c>
      <c r="E3857" s="0" t="n">
        <v>47.34</v>
      </c>
    </row>
    <row r="3858" customFormat="false" ht="15" hidden="false" customHeight="false" outlineLevel="0" collapsed="false">
      <c r="A3858" s="0" t="n">
        <v>38376</v>
      </c>
      <c r="B3858" s="0" t="s">
        <v>4627</v>
      </c>
      <c r="C3858" s="0" t="s">
        <v>755</v>
      </c>
      <c r="D3858" s="0" t="s">
        <v>756</v>
      </c>
      <c r="E3858" s="0" t="n">
        <v>53.98</v>
      </c>
    </row>
    <row r="3859" customFormat="false" ht="15" hidden="false" customHeight="false" outlineLevel="0" collapsed="false">
      <c r="A3859" s="0" t="n">
        <v>38116</v>
      </c>
      <c r="B3859" s="0" t="s">
        <v>4628</v>
      </c>
      <c r="C3859" s="0" t="s">
        <v>755</v>
      </c>
      <c r="D3859" s="0" t="s">
        <v>756</v>
      </c>
      <c r="E3859" s="0" t="n">
        <v>5.5</v>
      </c>
    </row>
    <row r="3860" customFormat="false" ht="15" hidden="false" customHeight="false" outlineLevel="0" collapsed="false">
      <c r="A3860" s="0" t="n">
        <v>38066</v>
      </c>
      <c r="B3860" s="0" t="s">
        <v>4629</v>
      </c>
      <c r="C3860" s="0" t="s">
        <v>755</v>
      </c>
      <c r="D3860" s="0" t="s">
        <v>756</v>
      </c>
      <c r="E3860" s="0" t="n">
        <v>9.08</v>
      </c>
    </row>
    <row r="3861" customFormat="false" ht="15" hidden="false" customHeight="false" outlineLevel="0" collapsed="false">
      <c r="A3861" s="0" t="n">
        <v>38117</v>
      </c>
      <c r="B3861" s="0" t="s">
        <v>4630</v>
      </c>
      <c r="C3861" s="0" t="s">
        <v>755</v>
      </c>
      <c r="D3861" s="0" t="s">
        <v>756</v>
      </c>
      <c r="E3861" s="0" t="n">
        <v>9.37</v>
      </c>
    </row>
    <row r="3862" customFormat="false" ht="15" hidden="false" customHeight="false" outlineLevel="0" collapsed="false">
      <c r="A3862" s="0" t="n">
        <v>38067</v>
      </c>
      <c r="B3862" s="0" t="s">
        <v>4631</v>
      </c>
      <c r="C3862" s="0" t="s">
        <v>755</v>
      </c>
      <c r="D3862" s="0" t="s">
        <v>756</v>
      </c>
      <c r="E3862" s="0" t="n">
        <v>12.78</v>
      </c>
    </row>
    <row r="3863" customFormat="false" ht="15" hidden="false" customHeight="false" outlineLevel="0" collapsed="false">
      <c r="A3863" s="0" t="n">
        <v>11522</v>
      </c>
      <c r="B3863" s="0" t="s">
        <v>4632</v>
      </c>
      <c r="C3863" s="0" t="s">
        <v>755</v>
      </c>
      <c r="D3863" s="0" t="s">
        <v>756</v>
      </c>
      <c r="E3863" s="0" t="n">
        <v>12.19</v>
      </c>
    </row>
    <row r="3864" customFormat="false" ht="15" hidden="false" customHeight="false" outlineLevel="0" collapsed="false">
      <c r="A3864" s="0" t="n">
        <v>43600</v>
      </c>
      <c r="B3864" s="0" t="s">
        <v>4633</v>
      </c>
      <c r="C3864" s="0" t="s">
        <v>755</v>
      </c>
      <c r="D3864" s="0" t="s">
        <v>756</v>
      </c>
      <c r="E3864" s="0" t="n">
        <v>48.87</v>
      </c>
    </row>
    <row r="3865" customFormat="false" ht="15" hidden="false" customHeight="false" outlineLevel="0" collapsed="false">
      <c r="A3865" s="0" t="n">
        <v>5080</v>
      </c>
      <c r="B3865" s="0" t="s">
        <v>4634</v>
      </c>
      <c r="C3865" s="0" t="s">
        <v>755</v>
      </c>
      <c r="D3865" s="0" t="s">
        <v>756</v>
      </c>
      <c r="E3865" s="0" t="n">
        <v>19.06</v>
      </c>
    </row>
    <row r="3866" customFormat="false" ht="15" hidden="false" customHeight="false" outlineLevel="0" collapsed="false">
      <c r="A3866" s="0" t="n">
        <v>38168</v>
      </c>
      <c r="B3866" s="0" t="s">
        <v>4635</v>
      </c>
      <c r="C3866" s="0" t="s">
        <v>755</v>
      </c>
      <c r="D3866" s="0" t="s">
        <v>756</v>
      </c>
      <c r="E3866" s="0" t="n">
        <v>133.05</v>
      </c>
    </row>
    <row r="3867" customFormat="false" ht="15" hidden="false" customHeight="false" outlineLevel="0" collapsed="false">
      <c r="A3867" s="0" t="n">
        <v>43601</v>
      </c>
      <c r="B3867" s="0" t="s">
        <v>4636</v>
      </c>
      <c r="C3867" s="0" t="s">
        <v>755</v>
      </c>
      <c r="D3867" s="0" t="s">
        <v>756</v>
      </c>
      <c r="E3867" s="0" t="n">
        <v>66.52</v>
      </c>
    </row>
    <row r="3868" customFormat="false" ht="15" hidden="false" customHeight="false" outlineLevel="0" collapsed="false">
      <c r="A3868" s="0" t="n">
        <v>13393</v>
      </c>
      <c r="B3868" s="0" t="s">
        <v>4637</v>
      </c>
      <c r="C3868" s="0" t="s">
        <v>755</v>
      </c>
      <c r="D3868" s="0" t="s">
        <v>758</v>
      </c>
      <c r="E3868" s="0" t="n">
        <v>419.81</v>
      </c>
    </row>
    <row r="3869" customFormat="false" ht="15" hidden="false" customHeight="false" outlineLevel="0" collapsed="false">
      <c r="A3869" s="0" t="n">
        <v>13395</v>
      </c>
      <c r="B3869" s="0" t="s">
        <v>4638</v>
      </c>
      <c r="C3869" s="0" t="s">
        <v>755</v>
      </c>
      <c r="D3869" s="0" t="s">
        <v>758</v>
      </c>
      <c r="E3869" s="0" t="n">
        <v>588.32</v>
      </c>
    </row>
    <row r="3870" customFormat="false" ht="15" hidden="false" customHeight="false" outlineLevel="0" collapsed="false">
      <c r="A3870" s="0" t="n">
        <v>12039</v>
      </c>
      <c r="B3870" s="0" t="s">
        <v>4639</v>
      </c>
      <c r="C3870" s="0" t="s">
        <v>755</v>
      </c>
      <c r="D3870" s="0" t="s">
        <v>758</v>
      </c>
      <c r="E3870" s="0" t="n">
        <v>618.26</v>
      </c>
    </row>
    <row r="3871" customFormat="false" ht="15" hidden="false" customHeight="false" outlineLevel="0" collapsed="false">
      <c r="A3871" s="0" t="n">
        <v>13396</v>
      </c>
      <c r="B3871" s="0" t="s">
        <v>4640</v>
      </c>
      <c r="C3871" s="0" t="s">
        <v>755</v>
      </c>
      <c r="D3871" s="0" t="s">
        <v>758</v>
      </c>
      <c r="E3871" s="0" t="n">
        <v>868.31</v>
      </c>
    </row>
    <row r="3872" customFormat="false" ht="15" hidden="false" customHeight="false" outlineLevel="0" collapsed="false">
      <c r="A3872" s="0" t="n">
        <v>12041</v>
      </c>
      <c r="B3872" s="0" t="s">
        <v>4641</v>
      </c>
      <c r="C3872" s="0" t="s">
        <v>755</v>
      </c>
      <c r="D3872" s="0" t="s">
        <v>758</v>
      </c>
      <c r="E3872" s="0" t="n">
        <v>709.03</v>
      </c>
    </row>
    <row r="3873" customFormat="false" ht="15" hidden="false" customHeight="false" outlineLevel="0" collapsed="false">
      <c r="A3873" s="0" t="n">
        <v>12043</v>
      </c>
      <c r="B3873" s="0" t="s">
        <v>4642</v>
      </c>
      <c r="C3873" s="0" t="s">
        <v>755</v>
      </c>
      <c r="D3873" s="0" t="s">
        <v>758</v>
      </c>
      <c r="E3873" s="0" t="n">
        <v>1496.99</v>
      </c>
    </row>
    <row r="3874" customFormat="false" ht="15" hidden="false" customHeight="false" outlineLevel="0" collapsed="false">
      <c r="A3874" s="0" t="n">
        <v>39762</v>
      </c>
      <c r="B3874" s="0" t="s">
        <v>4643</v>
      </c>
      <c r="C3874" s="0" t="s">
        <v>755</v>
      </c>
      <c r="D3874" s="0" t="s">
        <v>758</v>
      </c>
      <c r="E3874" s="0" t="n">
        <v>712.61</v>
      </c>
    </row>
    <row r="3875" customFormat="false" ht="15" hidden="false" customHeight="false" outlineLevel="0" collapsed="false">
      <c r="A3875" s="0" t="n">
        <v>12042</v>
      </c>
      <c r="B3875" s="0" t="s">
        <v>4644</v>
      </c>
      <c r="C3875" s="0" t="s">
        <v>755</v>
      </c>
      <c r="D3875" s="0" t="s">
        <v>758</v>
      </c>
      <c r="E3875" s="0" t="n">
        <v>1040.38</v>
      </c>
    </row>
    <row r="3876" customFormat="false" ht="15" hidden="false" customHeight="false" outlineLevel="0" collapsed="false">
      <c r="A3876" s="0" t="n">
        <v>39763</v>
      </c>
      <c r="B3876" s="0" t="s">
        <v>4645</v>
      </c>
      <c r="C3876" s="0" t="s">
        <v>755</v>
      </c>
      <c r="D3876" s="0" t="s">
        <v>758</v>
      </c>
      <c r="E3876" s="0" t="n">
        <v>1217.63</v>
      </c>
    </row>
    <row r="3877" customFormat="false" ht="15" hidden="false" customHeight="false" outlineLevel="0" collapsed="false">
      <c r="A3877" s="0" t="n">
        <v>39760</v>
      </c>
      <c r="B3877" s="0" t="s">
        <v>4646</v>
      </c>
      <c r="C3877" s="0" t="s">
        <v>755</v>
      </c>
      <c r="D3877" s="0" t="s">
        <v>758</v>
      </c>
      <c r="E3877" s="0" t="n">
        <v>1213.63</v>
      </c>
    </row>
    <row r="3878" customFormat="false" ht="15" hidden="false" customHeight="false" outlineLevel="0" collapsed="false">
      <c r="A3878" s="0" t="n">
        <v>39756</v>
      </c>
      <c r="B3878" s="0" t="s">
        <v>4647</v>
      </c>
      <c r="C3878" s="0" t="s">
        <v>755</v>
      </c>
      <c r="D3878" s="0" t="s">
        <v>758</v>
      </c>
      <c r="E3878" s="0" t="n">
        <v>435.77</v>
      </c>
    </row>
    <row r="3879" customFormat="false" ht="15" hidden="false" customHeight="false" outlineLevel="0" collapsed="false">
      <c r="A3879" s="0" t="n">
        <v>12038</v>
      </c>
      <c r="B3879" s="0" t="s">
        <v>4648</v>
      </c>
      <c r="C3879" s="0" t="s">
        <v>755</v>
      </c>
      <c r="D3879" s="0" t="s">
        <v>758</v>
      </c>
      <c r="E3879" s="0" t="n">
        <v>544.5</v>
      </c>
    </row>
    <row r="3880" customFormat="false" ht="15" hidden="false" customHeight="false" outlineLevel="0" collapsed="false">
      <c r="A3880" s="0" t="n">
        <v>39757</v>
      </c>
      <c r="B3880" s="0" t="s">
        <v>4649</v>
      </c>
      <c r="C3880" s="0" t="s">
        <v>755</v>
      </c>
      <c r="D3880" s="0" t="s">
        <v>758</v>
      </c>
      <c r="E3880" s="0" t="n">
        <v>503.49</v>
      </c>
    </row>
    <row r="3881" customFormat="false" ht="15" hidden="false" customHeight="false" outlineLevel="0" collapsed="false">
      <c r="A3881" s="0" t="n">
        <v>39758</v>
      </c>
      <c r="B3881" s="0" t="s">
        <v>4650</v>
      </c>
      <c r="C3881" s="0" t="s">
        <v>755</v>
      </c>
      <c r="D3881" s="0" t="s">
        <v>758</v>
      </c>
      <c r="E3881" s="0" t="n">
        <v>733.78</v>
      </c>
    </row>
    <row r="3882" customFormat="false" ht="15" hidden="false" customHeight="false" outlineLevel="0" collapsed="false">
      <c r="A3882" s="0" t="n">
        <v>39759</v>
      </c>
      <c r="B3882" s="0" t="s">
        <v>4651</v>
      </c>
      <c r="C3882" s="0" t="s">
        <v>755</v>
      </c>
      <c r="D3882" s="0" t="s">
        <v>758</v>
      </c>
      <c r="E3882" s="0" t="n">
        <v>906.22</v>
      </c>
    </row>
    <row r="3883" customFormat="false" ht="15" hidden="false" customHeight="false" outlineLevel="0" collapsed="false">
      <c r="A3883" s="0" t="n">
        <v>39761</v>
      </c>
      <c r="B3883" s="0" t="s">
        <v>4652</v>
      </c>
      <c r="C3883" s="0" t="s">
        <v>755</v>
      </c>
      <c r="D3883" s="0" t="s">
        <v>758</v>
      </c>
      <c r="E3883" s="0" t="n">
        <v>1089.3</v>
      </c>
    </row>
    <row r="3884" customFormat="false" ht="15" hidden="false" customHeight="false" outlineLevel="0" collapsed="false">
      <c r="A3884" s="0" t="n">
        <v>39805</v>
      </c>
      <c r="B3884" s="0" t="s">
        <v>4653</v>
      </c>
      <c r="C3884" s="0" t="s">
        <v>755</v>
      </c>
      <c r="D3884" s="0" t="s">
        <v>756</v>
      </c>
      <c r="E3884" s="0" t="n">
        <v>139.72</v>
      </c>
    </row>
    <row r="3885" customFormat="false" ht="15" hidden="false" customHeight="false" outlineLevel="0" collapsed="false">
      <c r="A3885" s="0" t="n">
        <v>39806</v>
      </c>
      <c r="B3885" s="0" t="s">
        <v>4654</v>
      </c>
      <c r="C3885" s="0" t="s">
        <v>755</v>
      </c>
      <c r="D3885" s="0" t="s">
        <v>756</v>
      </c>
      <c r="E3885" s="0" t="n">
        <v>258.87</v>
      </c>
    </row>
    <row r="3886" customFormat="false" ht="15" hidden="false" customHeight="false" outlineLevel="0" collapsed="false">
      <c r="A3886" s="0" t="n">
        <v>39807</v>
      </c>
      <c r="B3886" s="0" t="s">
        <v>4655</v>
      </c>
      <c r="C3886" s="0" t="s">
        <v>755</v>
      </c>
      <c r="D3886" s="0" t="s">
        <v>756</v>
      </c>
      <c r="E3886" s="0" t="n">
        <v>561.04</v>
      </c>
    </row>
    <row r="3887" customFormat="false" ht="15" hidden="false" customHeight="false" outlineLevel="0" collapsed="false">
      <c r="A3887" s="0" t="n">
        <v>43100</v>
      </c>
      <c r="B3887" s="0" t="s">
        <v>4656</v>
      </c>
      <c r="C3887" s="0" t="s">
        <v>755</v>
      </c>
      <c r="D3887" s="0" t="s">
        <v>756</v>
      </c>
      <c r="E3887" s="0" t="n">
        <v>438.61</v>
      </c>
    </row>
    <row r="3888" customFormat="false" ht="15" hidden="false" customHeight="false" outlineLevel="0" collapsed="false">
      <c r="A3888" s="0" t="n">
        <v>39804</v>
      </c>
      <c r="B3888" s="0" t="s">
        <v>4657</v>
      </c>
      <c r="C3888" s="0" t="s">
        <v>755</v>
      </c>
      <c r="D3888" s="0" t="s">
        <v>756</v>
      </c>
      <c r="E3888" s="0" t="n">
        <v>82.04</v>
      </c>
    </row>
    <row r="3889" customFormat="false" ht="15" hidden="false" customHeight="false" outlineLevel="0" collapsed="false">
      <c r="A3889" s="0" t="n">
        <v>39796</v>
      </c>
      <c r="B3889" s="0" t="s">
        <v>4658</v>
      </c>
      <c r="C3889" s="0" t="s">
        <v>755</v>
      </c>
      <c r="D3889" s="0" t="s">
        <v>756</v>
      </c>
      <c r="E3889" s="0" t="n">
        <v>84.98</v>
      </c>
    </row>
    <row r="3890" customFormat="false" ht="15" hidden="false" customHeight="false" outlineLevel="0" collapsed="false">
      <c r="A3890" s="0" t="n">
        <v>39797</v>
      </c>
      <c r="B3890" s="0" t="s">
        <v>4659</v>
      </c>
      <c r="C3890" s="0" t="s">
        <v>755</v>
      </c>
      <c r="D3890" s="0" t="s">
        <v>763</v>
      </c>
      <c r="E3890" s="0" t="n">
        <v>133.4</v>
      </c>
    </row>
    <row r="3891" customFormat="false" ht="15" hidden="false" customHeight="false" outlineLevel="0" collapsed="false">
      <c r="A3891" s="0" t="n">
        <v>39798</v>
      </c>
      <c r="B3891" s="0" t="s">
        <v>4660</v>
      </c>
      <c r="C3891" s="0" t="s">
        <v>755</v>
      </c>
      <c r="D3891" s="0" t="s">
        <v>756</v>
      </c>
      <c r="E3891" s="0" t="n">
        <v>228.82</v>
      </c>
    </row>
    <row r="3892" customFormat="false" ht="15" hidden="false" customHeight="false" outlineLevel="0" collapsed="false">
      <c r="A3892" s="0" t="n">
        <v>39794</v>
      </c>
      <c r="B3892" s="0" t="s">
        <v>4661</v>
      </c>
      <c r="C3892" s="0" t="s">
        <v>755</v>
      </c>
      <c r="D3892" s="0" t="s">
        <v>756</v>
      </c>
      <c r="E3892" s="0" t="n">
        <v>36.07</v>
      </c>
    </row>
    <row r="3893" customFormat="false" ht="15" hidden="false" customHeight="false" outlineLevel="0" collapsed="false">
      <c r="A3893" s="0" t="n">
        <v>39795</v>
      </c>
      <c r="B3893" s="0" t="s">
        <v>4662</v>
      </c>
      <c r="C3893" s="0" t="s">
        <v>755</v>
      </c>
      <c r="D3893" s="0" t="s">
        <v>756</v>
      </c>
      <c r="E3893" s="0" t="n">
        <v>56.99</v>
      </c>
    </row>
    <row r="3894" customFormat="false" ht="15" hidden="false" customHeight="false" outlineLevel="0" collapsed="false">
      <c r="A3894" s="0" t="n">
        <v>39799</v>
      </c>
      <c r="B3894" s="0" t="s">
        <v>4663</v>
      </c>
      <c r="C3894" s="0" t="s">
        <v>755</v>
      </c>
      <c r="D3894" s="0" t="s">
        <v>756</v>
      </c>
      <c r="E3894" s="0" t="n">
        <v>42.04</v>
      </c>
    </row>
    <row r="3895" customFormat="false" ht="15" hidden="false" customHeight="false" outlineLevel="0" collapsed="false">
      <c r="A3895" s="0" t="n">
        <v>39801</v>
      </c>
      <c r="B3895" s="0" t="s">
        <v>4664</v>
      </c>
      <c r="C3895" s="0" t="s">
        <v>755</v>
      </c>
      <c r="D3895" s="0" t="s">
        <v>756</v>
      </c>
      <c r="E3895" s="0" t="n">
        <v>120.33</v>
      </c>
    </row>
    <row r="3896" customFormat="false" ht="15" hidden="false" customHeight="false" outlineLevel="0" collapsed="false">
      <c r="A3896" s="0" t="n">
        <v>39802</v>
      </c>
      <c r="B3896" s="0" t="s">
        <v>4665</v>
      </c>
      <c r="C3896" s="0" t="s">
        <v>755</v>
      </c>
      <c r="D3896" s="0" t="s">
        <v>756</v>
      </c>
      <c r="E3896" s="0" t="n">
        <v>176.39</v>
      </c>
    </row>
    <row r="3897" customFormat="false" ht="15" hidden="false" customHeight="false" outlineLevel="0" collapsed="false">
      <c r="A3897" s="0" t="n">
        <v>39803</v>
      </c>
      <c r="B3897" s="0" t="s">
        <v>4666</v>
      </c>
      <c r="C3897" s="0" t="s">
        <v>755</v>
      </c>
      <c r="D3897" s="0" t="s">
        <v>756</v>
      </c>
      <c r="E3897" s="0" t="n">
        <v>246.07</v>
      </c>
    </row>
    <row r="3898" customFormat="false" ht="15" hidden="false" customHeight="false" outlineLevel="0" collapsed="false">
      <c r="A3898" s="0" t="n">
        <v>39800</v>
      </c>
      <c r="B3898" s="0" t="s">
        <v>4667</v>
      </c>
      <c r="C3898" s="0" t="s">
        <v>755</v>
      </c>
      <c r="D3898" s="0" t="s">
        <v>756</v>
      </c>
      <c r="E3898" s="0" t="n">
        <v>71.62</v>
      </c>
    </row>
    <row r="3899" customFormat="false" ht="15" hidden="false" customHeight="false" outlineLevel="0" collapsed="false">
      <c r="A3899" s="0" t="n">
        <v>43837</v>
      </c>
      <c r="B3899" s="0" t="s">
        <v>4668</v>
      </c>
      <c r="C3899" s="0" t="s">
        <v>755</v>
      </c>
      <c r="D3899" s="0" t="s">
        <v>756</v>
      </c>
      <c r="E3899" s="0" t="n">
        <v>1108.32</v>
      </c>
    </row>
    <row r="3900" customFormat="false" ht="15" hidden="false" customHeight="false" outlineLevel="0" collapsed="false">
      <c r="A3900" s="0" t="n">
        <v>43836</v>
      </c>
      <c r="B3900" s="0" t="s">
        <v>4669</v>
      </c>
      <c r="C3900" s="0" t="s">
        <v>755</v>
      </c>
      <c r="D3900" s="0" t="s">
        <v>756</v>
      </c>
      <c r="E3900" s="0" t="n">
        <v>2255.23</v>
      </c>
    </row>
    <row r="3901" customFormat="false" ht="15" hidden="false" customHeight="false" outlineLevel="0" collapsed="false">
      <c r="A3901" s="0" t="n">
        <v>21059</v>
      </c>
      <c r="B3901" s="0" t="s">
        <v>4670</v>
      </c>
      <c r="C3901" s="0" t="s">
        <v>755</v>
      </c>
      <c r="D3901" s="0" t="s">
        <v>758</v>
      </c>
      <c r="E3901" s="0" t="n">
        <v>63.11</v>
      </c>
    </row>
    <row r="3902" customFormat="false" ht="15" hidden="false" customHeight="false" outlineLevel="0" collapsed="false">
      <c r="A3902" s="0" t="n">
        <v>11234</v>
      </c>
      <c r="B3902" s="0" t="s">
        <v>4671</v>
      </c>
      <c r="C3902" s="0" t="s">
        <v>755</v>
      </c>
      <c r="D3902" s="0" t="s">
        <v>758</v>
      </c>
      <c r="E3902" s="0" t="n">
        <v>95.13</v>
      </c>
    </row>
    <row r="3903" customFormat="false" ht="15" hidden="false" customHeight="false" outlineLevel="0" collapsed="false">
      <c r="A3903" s="0" t="n">
        <v>21060</v>
      </c>
      <c r="B3903" s="0" t="s">
        <v>4672</v>
      </c>
      <c r="C3903" s="0" t="s">
        <v>755</v>
      </c>
      <c r="D3903" s="0" t="s">
        <v>758</v>
      </c>
      <c r="E3903" s="0" t="n">
        <v>117.08</v>
      </c>
    </row>
    <row r="3904" customFormat="false" ht="15" hidden="false" customHeight="false" outlineLevel="0" collapsed="false">
      <c r="A3904" s="0" t="n">
        <v>21061</v>
      </c>
      <c r="B3904" s="0" t="s">
        <v>4673</v>
      </c>
      <c r="C3904" s="0" t="s">
        <v>755</v>
      </c>
      <c r="D3904" s="0" t="s">
        <v>758</v>
      </c>
      <c r="E3904" s="0" t="n">
        <v>146.35</v>
      </c>
    </row>
    <row r="3905" customFormat="false" ht="15" hidden="false" customHeight="false" outlineLevel="0" collapsed="false">
      <c r="A3905" s="0" t="n">
        <v>21062</v>
      </c>
      <c r="B3905" s="0" t="s">
        <v>4674</v>
      </c>
      <c r="C3905" s="0" t="s">
        <v>755</v>
      </c>
      <c r="D3905" s="0" t="s">
        <v>758</v>
      </c>
      <c r="E3905" s="0" t="n">
        <v>230.51</v>
      </c>
    </row>
    <row r="3906" customFormat="false" ht="15" hidden="false" customHeight="false" outlineLevel="0" collapsed="false">
      <c r="A3906" s="0" t="n">
        <v>11708</v>
      </c>
      <c r="B3906" s="0" t="s">
        <v>4675</v>
      </c>
      <c r="C3906" s="0" t="s">
        <v>755</v>
      </c>
      <c r="D3906" s="0" t="s">
        <v>758</v>
      </c>
      <c r="E3906" s="0" t="n">
        <v>25.15</v>
      </c>
    </row>
    <row r="3907" customFormat="false" ht="15" hidden="false" customHeight="false" outlineLevel="0" collapsed="false">
      <c r="A3907" s="0" t="n">
        <v>11709</v>
      </c>
      <c r="B3907" s="0" t="s">
        <v>4676</v>
      </c>
      <c r="C3907" s="0" t="s">
        <v>755</v>
      </c>
      <c r="D3907" s="0" t="s">
        <v>758</v>
      </c>
      <c r="E3907" s="0" t="n">
        <v>59.09</v>
      </c>
    </row>
    <row r="3908" customFormat="false" ht="15" hidden="false" customHeight="false" outlineLevel="0" collapsed="false">
      <c r="A3908" s="0" t="n">
        <v>11710</v>
      </c>
      <c r="B3908" s="0" t="s">
        <v>4677</v>
      </c>
      <c r="C3908" s="0" t="s">
        <v>755</v>
      </c>
      <c r="D3908" s="0" t="s">
        <v>758</v>
      </c>
      <c r="E3908" s="0" t="n">
        <v>135.83</v>
      </c>
    </row>
    <row r="3909" customFormat="false" ht="15" hidden="false" customHeight="false" outlineLevel="0" collapsed="false">
      <c r="A3909" s="0" t="n">
        <v>11707</v>
      </c>
      <c r="B3909" s="0" t="s">
        <v>4678</v>
      </c>
      <c r="C3909" s="0" t="s">
        <v>755</v>
      </c>
      <c r="D3909" s="0" t="s">
        <v>758</v>
      </c>
      <c r="E3909" s="0" t="n">
        <v>18.84</v>
      </c>
    </row>
    <row r="3910" customFormat="false" ht="15" hidden="false" customHeight="false" outlineLevel="0" collapsed="false">
      <c r="A3910" s="0" t="n">
        <v>5102</v>
      </c>
      <c r="B3910" s="0" t="s">
        <v>4679</v>
      </c>
      <c r="C3910" s="0" t="s">
        <v>755</v>
      </c>
      <c r="D3910" s="0" t="s">
        <v>756</v>
      </c>
      <c r="E3910" s="0" t="n">
        <v>11.79</v>
      </c>
    </row>
    <row r="3911" customFormat="false" ht="15" hidden="false" customHeight="false" outlineLevel="0" collapsed="false">
      <c r="A3911" s="0" t="n">
        <v>11739</v>
      </c>
      <c r="B3911" s="0" t="s">
        <v>4680</v>
      </c>
      <c r="C3911" s="0" t="s">
        <v>755</v>
      </c>
      <c r="D3911" s="0" t="s">
        <v>756</v>
      </c>
      <c r="E3911" s="0" t="n">
        <v>8.4</v>
      </c>
    </row>
    <row r="3912" customFormat="false" ht="15" hidden="false" customHeight="false" outlineLevel="0" collapsed="false">
      <c r="A3912" s="0" t="n">
        <v>11711</v>
      </c>
      <c r="B3912" s="0" t="s">
        <v>4681</v>
      </c>
      <c r="C3912" s="0" t="s">
        <v>755</v>
      </c>
      <c r="D3912" s="0" t="s">
        <v>756</v>
      </c>
      <c r="E3912" s="0" t="n">
        <v>9.82</v>
      </c>
    </row>
    <row r="3913" customFormat="false" ht="15" hidden="false" customHeight="false" outlineLevel="0" collapsed="false">
      <c r="A3913" s="0" t="n">
        <v>11741</v>
      </c>
      <c r="B3913" s="0" t="s">
        <v>4682</v>
      </c>
      <c r="C3913" s="0" t="s">
        <v>755</v>
      </c>
      <c r="D3913" s="0" t="s">
        <v>756</v>
      </c>
      <c r="E3913" s="0" t="n">
        <v>10.69</v>
      </c>
    </row>
    <row r="3914" customFormat="false" ht="15" hidden="false" customHeight="false" outlineLevel="0" collapsed="false">
      <c r="A3914" s="0" t="n">
        <v>11745</v>
      </c>
      <c r="B3914" s="0" t="s">
        <v>4683</v>
      </c>
      <c r="C3914" s="0" t="s">
        <v>755</v>
      </c>
      <c r="D3914" s="0" t="s">
        <v>756</v>
      </c>
      <c r="E3914" s="0" t="n">
        <v>14.09</v>
      </c>
    </row>
    <row r="3915" customFormat="false" ht="15" hidden="false" customHeight="false" outlineLevel="0" collapsed="false">
      <c r="A3915" s="0" t="n">
        <v>11743</v>
      </c>
      <c r="B3915" s="0" t="s">
        <v>4684</v>
      </c>
      <c r="C3915" s="0" t="s">
        <v>755</v>
      </c>
      <c r="D3915" s="0" t="s">
        <v>756</v>
      </c>
      <c r="E3915" s="0" t="n">
        <v>8.98</v>
      </c>
    </row>
    <row r="3916" customFormat="false" ht="15" hidden="false" customHeight="false" outlineLevel="0" collapsed="false">
      <c r="A3916" s="0" t="n">
        <v>40985</v>
      </c>
      <c r="B3916" s="0" t="s">
        <v>4685</v>
      </c>
      <c r="C3916" s="0" t="s">
        <v>922</v>
      </c>
      <c r="D3916" s="0" t="s">
        <v>756</v>
      </c>
      <c r="E3916" s="0" t="n">
        <v>2819.59</v>
      </c>
    </row>
    <row r="3917" customFormat="false" ht="15" hidden="false" customHeight="false" outlineLevel="0" collapsed="false">
      <c r="A3917" s="0" t="n">
        <v>44502</v>
      </c>
      <c r="B3917" s="0" t="s">
        <v>4686</v>
      </c>
      <c r="C3917" s="0" t="s">
        <v>920</v>
      </c>
      <c r="D3917" s="0" t="s">
        <v>756</v>
      </c>
      <c r="E3917" s="0" t="n">
        <v>15.97</v>
      </c>
    </row>
    <row r="3918" customFormat="false" ht="15" hidden="false" customHeight="false" outlineLevel="0" collapsed="false">
      <c r="A3918" s="0" t="n">
        <v>1088</v>
      </c>
      <c r="B3918" s="0" t="s">
        <v>4687</v>
      </c>
      <c r="C3918" s="0" t="s">
        <v>755</v>
      </c>
      <c r="D3918" s="0" t="s">
        <v>756</v>
      </c>
      <c r="E3918" s="0" t="n">
        <v>18.36</v>
      </c>
    </row>
    <row r="3919" customFormat="false" ht="15" hidden="false" customHeight="false" outlineLevel="0" collapsed="false">
      <c r="A3919" s="0" t="n">
        <v>1087</v>
      </c>
      <c r="B3919" s="0" t="s">
        <v>4688</v>
      </c>
      <c r="C3919" s="0" t="s">
        <v>755</v>
      </c>
      <c r="D3919" s="0" t="s">
        <v>756</v>
      </c>
      <c r="E3919" s="0" t="n">
        <v>22.93</v>
      </c>
    </row>
    <row r="3920" customFormat="false" ht="15" hidden="false" customHeight="false" outlineLevel="0" collapsed="false">
      <c r="A3920" s="0" t="n">
        <v>38777</v>
      </c>
      <c r="B3920" s="0" t="s">
        <v>4689</v>
      </c>
      <c r="C3920" s="0" t="s">
        <v>755</v>
      </c>
      <c r="D3920" s="0" t="s">
        <v>756</v>
      </c>
      <c r="E3920" s="0" t="n">
        <v>45.68</v>
      </c>
    </row>
    <row r="3921" customFormat="false" ht="15" hidden="false" customHeight="false" outlineLevel="0" collapsed="false">
      <c r="A3921" s="0" t="n">
        <v>1086</v>
      </c>
      <c r="B3921" s="0" t="s">
        <v>4690</v>
      </c>
      <c r="C3921" s="0" t="s">
        <v>755</v>
      </c>
      <c r="D3921" s="0" t="s">
        <v>756</v>
      </c>
      <c r="E3921" s="0" t="n">
        <v>24.1</v>
      </c>
    </row>
    <row r="3922" customFormat="false" ht="15" hidden="false" customHeight="false" outlineLevel="0" collapsed="false">
      <c r="A3922" s="0" t="n">
        <v>1079</v>
      </c>
      <c r="B3922" s="0" t="s">
        <v>4691</v>
      </c>
      <c r="C3922" s="0" t="s">
        <v>755</v>
      </c>
      <c r="D3922" s="0" t="s">
        <v>756</v>
      </c>
      <c r="E3922" s="0" t="n">
        <v>24.92</v>
      </c>
    </row>
    <row r="3923" customFormat="false" ht="15" hidden="false" customHeight="false" outlineLevel="0" collapsed="false">
      <c r="A3923" s="0" t="n">
        <v>39374</v>
      </c>
      <c r="B3923" s="0" t="s">
        <v>4692</v>
      </c>
      <c r="C3923" s="0" t="s">
        <v>755</v>
      </c>
      <c r="D3923" s="0" t="s">
        <v>763</v>
      </c>
      <c r="E3923" s="0" t="n">
        <v>120</v>
      </c>
    </row>
    <row r="3924" customFormat="false" ht="15" hidden="false" customHeight="false" outlineLevel="0" collapsed="false">
      <c r="A3924" s="0" t="n">
        <v>1082</v>
      </c>
      <c r="B3924" s="0" t="s">
        <v>4693</v>
      </c>
      <c r="C3924" s="0" t="s">
        <v>755</v>
      </c>
      <c r="D3924" s="0" t="s">
        <v>756</v>
      </c>
      <c r="E3924" s="0" t="n">
        <v>156.65</v>
      </c>
    </row>
    <row r="3925" customFormat="false" ht="15" hidden="false" customHeight="false" outlineLevel="0" collapsed="false">
      <c r="A3925" s="0" t="n">
        <v>12316</v>
      </c>
      <c r="B3925" s="0" t="s">
        <v>4694</v>
      </c>
      <c r="C3925" s="0" t="s">
        <v>755</v>
      </c>
      <c r="D3925" s="0" t="s">
        <v>756</v>
      </c>
      <c r="E3925" s="0" t="n">
        <v>71.8</v>
      </c>
    </row>
    <row r="3926" customFormat="false" ht="15" hidden="false" customHeight="false" outlineLevel="0" collapsed="false">
      <c r="A3926" s="0" t="n">
        <v>12317</v>
      </c>
      <c r="B3926" s="0" t="s">
        <v>4695</v>
      </c>
      <c r="C3926" s="0" t="s">
        <v>755</v>
      </c>
      <c r="D3926" s="0" t="s">
        <v>756</v>
      </c>
      <c r="E3926" s="0" t="n">
        <v>85.62</v>
      </c>
    </row>
    <row r="3927" customFormat="false" ht="15" hidden="false" customHeight="false" outlineLevel="0" collapsed="false">
      <c r="A3927" s="0" t="n">
        <v>12318</v>
      </c>
      <c r="B3927" s="0" t="s">
        <v>4696</v>
      </c>
      <c r="C3927" s="0" t="s">
        <v>755</v>
      </c>
      <c r="D3927" s="0" t="s">
        <v>756</v>
      </c>
      <c r="E3927" s="0" t="n">
        <v>98.64</v>
      </c>
    </row>
    <row r="3928" customFormat="false" ht="15" hidden="false" customHeight="false" outlineLevel="0" collapsed="false">
      <c r="A3928" s="0" t="n">
        <v>5104</v>
      </c>
      <c r="B3928" s="0" t="s">
        <v>4697</v>
      </c>
      <c r="C3928" s="0" t="s">
        <v>806</v>
      </c>
      <c r="D3928" s="0" t="s">
        <v>758</v>
      </c>
      <c r="E3928" s="0" t="n">
        <v>67.02</v>
      </c>
    </row>
    <row r="3929" customFormat="false" ht="15" hidden="false" customHeight="false" outlineLevel="0" collapsed="false">
      <c r="A3929" s="0" t="n">
        <v>44530</v>
      </c>
      <c r="B3929" s="0" t="s">
        <v>4698</v>
      </c>
      <c r="C3929" s="0" t="s">
        <v>755</v>
      </c>
      <c r="D3929" s="0" t="s">
        <v>756</v>
      </c>
      <c r="E3929" s="0" t="n">
        <v>50.81</v>
      </c>
    </row>
    <row r="3930" customFormat="false" ht="15" hidden="false" customHeight="false" outlineLevel="0" collapsed="false">
      <c r="A3930" s="0" t="n">
        <v>2710</v>
      </c>
      <c r="B3930" s="0" t="s">
        <v>4699</v>
      </c>
      <c r="C3930" s="0" t="s">
        <v>755</v>
      </c>
      <c r="D3930" s="0" t="s">
        <v>756</v>
      </c>
      <c r="E3930" s="0" t="n">
        <v>40.58</v>
      </c>
    </row>
    <row r="3931" customFormat="false" ht="15" hidden="false" customHeight="false" outlineLevel="0" collapsed="false">
      <c r="A3931" s="0" t="n">
        <v>14575</v>
      </c>
      <c r="B3931" s="0" t="s">
        <v>4700</v>
      </c>
      <c r="C3931" s="0" t="s">
        <v>755</v>
      </c>
      <c r="D3931" s="0" t="s">
        <v>758</v>
      </c>
      <c r="E3931" s="0" t="n">
        <v>6046805.68</v>
      </c>
    </row>
    <row r="3932" customFormat="false" ht="15" hidden="false" customHeight="false" outlineLevel="0" collapsed="false">
      <c r="A3932" s="0" t="n">
        <v>20034</v>
      </c>
      <c r="B3932" s="0" t="s">
        <v>4701</v>
      </c>
      <c r="C3932" s="0" t="s">
        <v>755</v>
      </c>
      <c r="D3932" s="0" t="s">
        <v>758</v>
      </c>
      <c r="E3932" s="0" t="n">
        <v>131.47</v>
      </c>
    </row>
    <row r="3933" customFormat="false" ht="15" hidden="false" customHeight="false" outlineLevel="0" collapsed="false">
      <c r="A3933" s="0" t="n">
        <v>20036</v>
      </c>
      <c r="B3933" s="0" t="s">
        <v>4702</v>
      </c>
      <c r="C3933" s="0" t="s">
        <v>755</v>
      </c>
      <c r="D3933" s="0" t="s">
        <v>758</v>
      </c>
      <c r="E3933" s="0" t="n">
        <v>252.89</v>
      </c>
    </row>
    <row r="3934" customFormat="false" ht="15" hidden="false" customHeight="false" outlineLevel="0" collapsed="false">
      <c r="A3934" s="0" t="n">
        <v>20037</v>
      </c>
      <c r="B3934" s="0" t="s">
        <v>4703</v>
      </c>
      <c r="C3934" s="0" t="s">
        <v>755</v>
      </c>
      <c r="D3934" s="0" t="s">
        <v>758</v>
      </c>
      <c r="E3934" s="0" t="n">
        <v>476.99</v>
      </c>
    </row>
    <row r="3935" customFormat="false" ht="15" hidden="false" customHeight="false" outlineLevel="0" collapsed="false">
      <c r="A3935" s="0" t="n">
        <v>20043</v>
      </c>
      <c r="B3935" s="0" t="s">
        <v>4704</v>
      </c>
      <c r="C3935" s="0" t="s">
        <v>755</v>
      </c>
      <c r="D3935" s="0" t="s">
        <v>756</v>
      </c>
      <c r="E3935" s="0" t="n">
        <v>9.3</v>
      </c>
    </row>
    <row r="3936" customFormat="false" ht="15" hidden="false" customHeight="false" outlineLevel="0" collapsed="false">
      <c r="A3936" s="0" t="n">
        <v>20044</v>
      </c>
      <c r="B3936" s="0" t="s">
        <v>4705</v>
      </c>
      <c r="C3936" s="0" t="s">
        <v>755</v>
      </c>
      <c r="D3936" s="0" t="s">
        <v>756</v>
      </c>
      <c r="E3936" s="0" t="n">
        <v>10.86</v>
      </c>
    </row>
    <row r="3937" customFormat="false" ht="15" hidden="false" customHeight="false" outlineLevel="0" collapsed="false">
      <c r="A3937" s="0" t="n">
        <v>20042</v>
      </c>
      <c r="B3937" s="0" t="s">
        <v>4706</v>
      </c>
      <c r="C3937" s="0" t="s">
        <v>755</v>
      </c>
      <c r="D3937" s="0" t="s">
        <v>756</v>
      </c>
      <c r="E3937" s="0" t="n">
        <v>7.87</v>
      </c>
    </row>
    <row r="3938" customFormat="false" ht="15" hidden="false" customHeight="false" outlineLevel="0" collapsed="false">
      <c r="A3938" s="0" t="n">
        <v>20046</v>
      </c>
      <c r="B3938" s="0" t="s">
        <v>4707</v>
      </c>
      <c r="C3938" s="0" t="s">
        <v>755</v>
      </c>
      <c r="D3938" s="0" t="s">
        <v>756</v>
      </c>
      <c r="E3938" s="0" t="n">
        <v>23.05</v>
      </c>
    </row>
    <row r="3939" customFormat="false" ht="15" hidden="false" customHeight="false" outlineLevel="0" collapsed="false">
      <c r="A3939" s="0" t="n">
        <v>20047</v>
      </c>
      <c r="B3939" s="0" t="s">
        <v>4708</v>
      </c>
      <c r="C3939" s="0" t="s">
        <v>755</v>
      </c>
      <c r="D3939" s="0" t="s">
        <v>756</v>
      </c>
      <c r="E3939" s="0" t="n">
        <v>63</v>
      </c>
    </row>
    <row r="3940" customFormat="false" ht="15" hidden="false" customHeight="false" outlineLevel="0" collapsed="false">
      <c r="A3940" s="0" t="n">
        <v>20045</v>
      </c>
      <c r="B3940" s="0" t="s">
        <v>4709</v>
      </c>
      <c r="C3940" s="0" t="s">
        <v>755</v>
      </c>
      <c r="D3940" s="0" t="s">
        <v>756</v>
      </c>
      <c r="E3940" s="0" t="n">
        <v>9.48</v>
      </c>
    </row>
    <row r="3941" customFormat="false" ht="15" hidden="false" customHeight="false" outlineLevel="0" collapsed="false">
      <c r="A3941" s="0" t="n">
        <v>20972</v>
      </c>
      <c r="B3941" s="0" t="s">
        <v>4710</v>
      </c>
      <c r="C3941" s="0" t="s">
        <v>755</v>
      </c>
      <c r="D3941" s="0" t="s">
        <v>758</v>
      </c>
      <c r="E3941" s="0" t="n">
        <v>174.99</v>
      </c>
    </row>
    <row r="3942" customFormat="false" ht="15" hidden="false" customHeight="false" outlineLevel="0" collapsed="false">
      <c r="A3942" s="0" t="n">
        <v>20032</v>
      </c>
      <c r="B3942" s="0" t="s">
        <v>4711</v>
      </c>
      <c r="C3942" s="0" t="s">
        <v>755</v>
      </c>
      <c r="D3942" s="0" t="s">
        <v>758</v>
      </c>
      <c r="E3942" s="0" t="n">
        <v>78.77</v>
      </c>
    </row>
    <row r="3943" customFormat="false" ht="15" hidden="false" customHeight="false" outlineLevel="0" collapsed="false">
      <c r="A3943" s="0" t="n">
        <v>11321</v>
      </c>
      <c r="B3943" s="0" t="s">
        <v>4712</v>
      </c>
      <c r="C3943" s="0" t="s">
        <v>755</v>
      </c>
      <c r="D3943" s="0" t="s">
        <v>758</v>
      </c>
      <c r="E3943" s="0" t="n">
        <v>35.91</v>
      </c>
    </row>
    <row r="3944" customFormat="false" ht="15" hidden="false" customHeight="false" outlineLevel="0" collapsed="false">
      <c r="A3944" s="0" t="n">
        <v>11323</v>
      </c>
      <c r="B3944" s="0" t="s">
        <v>4713</v>
      </c>
      <c r="C3944" s="0" t="s">
        <v>755</v>
      </c>
      <c r="D3944" s="0" t="s">
        <v>758</v>
      </c>
      <c r="E3944" s="0" t="n">
        <v>41.3</v>
      </c>
    </row>
    <row r="3945" customFormat="false" ht="15" hidden="false" customHeight="false" outlineLevel="0" collapsed="false">
      <c r="A3945" s="0" t="n">
        <v>20327</v>
      </c>
      <c r="B3945" s="0" t="s">
        <v>4714</v>
      </c>
      <c r="C3945" s="0" t="s">
        <v>755</v>
      </c>
      <c r="D3945" s="0" t="s">
        <v>758</v>
      </c>
      <c r="E3945" s="0" t="n">
        <v>23.44</v>
      </c>
    </row>
    <row r="3946" customFormat="false" ht="15" hidden="false" customHeight="false" outlineLevel="0" collapsed="false">
      <c r="A3946" s="0" t="n">
        <v>13390</v>
      </c>
      <c r="B3946" s="0" t="s">
        <v>4715</v>
      </c>
      <c r="C3946" s="0" t="s">
        <v>755</v>
      </c>
      <c r="D3946" s="0" t="s">
        <v>756</v>
      </c>
      <c r="E3946" s="0" t="n">
        <v>90.61</v>
      </c>
    </row>
    <row r="3947" customFormat="false" ht="15" hidden="false" customHeight="false" outlineLevel="0" collapsed="false">
      <c r="A3947" s="0" t="n">
        <v>6034</v>
      </c>
      <c r="B3947" s="0" t="s">
        <v>4716</v>
      </c>
      <c r="C3947" s="0" t="s">
        <v>755</v>
      </c>
      <c r="D3947" s="0" t="s">
        <v>756</v>
      </c>
      <c r="E3947" s="0" t="n">
        <v>8.81</v>
      </c>
    </row>
    <row r="3948" customFormat="false" ht="15" hidden="false" customHeight="false" outlineLevel="0" collapsed="false">
      <c r="A3948" s="0" t="n">
        <v>6036</v>
      </c>
      <c r="B3948" s="0" t="s">
        <v>4717</v>
      </c>
      <c r="C3948" s="0" t="s">
        <v>755</v>
      </c>
      <c r="D3948" s="0" t="s">
        <v>756</v>
      </c>
      <c r="E3948" s="0" t="n">
        <v>12</v>
      </c>
    </row>
    <row r="3949" customFormat="false" ht="15" hidden="false" customHeight="false" outlineLevel="0" collapsed="false">
      <c r="A3949" s="0" t="n">
        <v>6031</v>
      </c>
      <c r="B3949" s="0" t="s">
        <v>4718</v>
      </c>
      <c r="C3949" s="0" t="s">
        <v>755</v>
      </c>
      <c r="D3949" s="0" t="s">
        <v>763</v>
      </c>
      <c r="E3949" s="0" t="n">
        <v>14.1</v>
      </c>
    </row>
    <row r="3950" customFormat="false" ht="15" hidden="false" customHeight="false" outlineLevel="0" collapsed="false">
      <c r="A3950" s="0" t="n">
        <v>6029</v>
      </c>
      <c r="B3950" s="0" t="s">
        <v>4719</v>
      </c>
      <c r="C3950" s="0" t="s">
        <v>755</v>
      </c>
      <c r="D3950" s="0" t="s">
        <v>756</v>
      </c>
      <c r="E3950" s="0" t="n">
        <v>14.25</v>
      </c>
    </row>
    <row r="3951" customFormat="false" ht="15" hidden="false" customHeight="false" outlineLevel="0" collapsed="false">
      <c r="A3951" s="0" t="n">
        <v>6033</v>
      </c>
      <c r="B3951" s="0" t="s">
        <v>4720</v>
      </c>
      <c r="C3951" s="0" t="s">
        <v>755</v>
      </c>
      <c r="D3951" s="0" t="s">
        <v>756</v>
      </c>
      <c r="E3951" s="0" t="n">
        <v>18.78</v>
      </c>
    </row>
    <row r="3952" customFormat="false" ht="15" hidden="false" customHeight="false" outlineLevel="0" collapsed="false">
      <c r="A3952" s="0" t="n">
        <v>11672</v>
      </c>
      <c r="B3952" s="0" t="s">
        <v>4721</v>
      </c>
      <c r="C3952" s="0" t="s">
        <v>755</v>
      </c>
      <c r="D3952" s="0" t="s">
        <v>756</v>
      </c>
      <c r="E3952" s="0" t="n">
        <v>40.85</v>
      </c>
    </row>
    <row r="3953" customFormat="false" ht="15" hidden="false" customHeight="false" outlineLevel="0" collapsed="false">
      <c r="A3953" s="0" t="n">
        <v>11669</v>
      </c>
      <c r="B3953" s="0" t="s">
        <v>4722</v>
      </c>
      <c r="C3953" s="0" t="s">
        <v>755</v>
      </c>
      <c r="D3953" s="0" t="s">
        <v>756</v>
      </c>
      <c r="E3953" s="0" t="n">
        <v>38.9</v>
      </c>
    </row>
    <row r="3954" customFormat="false" ht="15" hidden="false" customHeight="false" outlineLevel="0" collapsed="false">
      <c r="A3954" s="0" t="n">
        <v>11670</v>
      </c>
      <c r="B3954" s="0" t="s">
        <v>4723</v>
      </c>
      <c r="C3954" s="0" t="s">
        <v>755</v>
      </c>
      <c r="D3954" s="0" t="s">
        <v>756</v>
      </c>
      <c r="E3954" s="0" t="n">
        <v>14.9</v>
      </c>
    </row>
    <row r="3955" customFormat="false" ht="15" hidden="false" customHeight="false" outlineLevel="0" collapsed="false">
      <c r="A3955" s="0" t="n">
        <v>20055</v>
      </c>
      <c r="B3955" s="0" t="s">
        <v>4724</v>
      </c>
      <c r="C3955" s="0" t="s">
        <v>755</v>
      </c>
      <c r="D3955" s="0" t="s">
        <v>756</v>
      </c>
      <c r="E3955" s="0" t="n">
        <v>29.14</v>
      </c>
    </row>
    <row r="3956" customFormat="false" ht="15" hidden="false" customHeight="false" outlineLevel="0" collapsed="false">
      <c r="A3956" s="0" t="n">
        <v>11671</v>
      </c>
      <c r="B3956" s="0" t="s">
        <v>4725</v>
      </c>
      <c r="C3956" s="0" t="s">
        <v>755</v>
      </c>
      <c r="D3956" s="0" t="s">
        <v>756</v>
      </c>
      <c r="E3956" s="0" t="n">
        <v>62.52</v>
      </c>
    </row>
    <row r="3957" customFormat="false" ht="15" hidden="false" customHeight="false" outlineLevel="0" collapsed="false">
      <c r="A3957" s="0" t="n">
        <v>6032</v>
      </c>
      <c r="B3957" s="0" t="s">
        <v>4726</v>
      </c>
      <c r="C3957" s="0" t="s">
        <v>755</v>
      </c>
      <c r="D3957" s="0" t="s">
        <v>756</v>
      </c>
      <c r="E3957" s="0" t="n">
        <v>17.86</v>
      </c>
    </row>
    <row r="3958" customFormat="false" ht="15" hidden="false" customHeight="false" outlineLevel="0" collapsed="false">
      <c r="A3958" s="0" t="n">
        <v>11673</v>
      </c>
      <c r="B3958" s="0" t="s">
        <v>4727</v>
      </c>
      <c r="C3958" s="0" t="s">
        <v>755</v>
      </c>
      <c r="D3958" s="0" t="s">
        <v>756</v>
      </c>
      <c r="E3958" s="0" t="n">
        <v>14.06</v>
      </c>
    </row>
    <row r="3959" customFormat="false" ht="15" hidden="false" customHeight="false" outlineLevel="0" collapsed="false">
      <c r="A3959" s="0" t="n">
        <v>11674</v>
      </c>
      <c r="B3959" s="0" t="s">
        <v>4728</v>
      </c>
      <c r="C3959" s="0" t="s">
        <v>755</v>
      </c>
      <c r="D3959" s="0" t="s">
        <v>756</v>
      </c>
      <c r="E3959" s="0" t="n">
        <v>18.11</v>
      </c>
    </row>
    <row r="3960" customFormat="false" ht="15" hidden="false" customHeight="false" outlineLevel="0" collapsed="false">
      <c r="A3960" s="0" t="n">
        <v>11675</v>
      </c>
      <c r="B3960" s="0" t="s">
        <v>4729</v>
      </c>
      <c r="C3960" s="0" t="s">
        <v>755</v>
      </c>
      <c r="D3960" s="0" t="s">
        <v>756</v>
      </c>
      <c r="E3960" s="0" t="n">
        <v>28.75</v>
      </c>
    </row>
    <row r="3961" customFormat="false" ht="15" hidden="false" customHeight="false" outlineLevel="0" collapsed="false">
      <c r="A3961" s="0" t="n">
        <v>11676</v>
      </c>
      <c r="B3961" s="0" t="s">
        <v>4730</v>
      </c>
      <c r="C3961" s="0" t="s">
        <v>755</v>
      </c>
      <c r="D3961" s="0" t="s">
        <v>756</v>
      </c>
      <c r="E3961" s="0" t="n">
        <v>38.45</v>
      </c>
    </row>
    <row r="3962" customFormat="false" ht="15" hidden="false" customHeight="false" outlineLevel="0" collapsed="false">
      <c r="A3962" s="0" t="n">
        <v>11677</v>
      </c>
      <c r="B3962" s="0" t="s">
        <v>4731</v>
      </c>
      <c r="C3962" s="0" t="s">
        <v>755</v>
      </c>
      <c r="D3962" s="0" t="s">
        <v>756</v>
      </c>
      <c r="E3962" s="0" t="n">
        <v>39.71</v>
      </c>
    </row>
    <row r="3963" customFormat="false" ht="15" hidden="false" customHeight="false" outlineLevel="0" collapsed="false">
      <c r="A3963" s="0" t="n">
        <v>11678</v>
      </c>
      <c r="B3963" s="0" t="s">
        <v>4732</v>
      </c>
      <c r="C3963" s="0" t="s">
        <v>755</v>
      </c>
      <c r="D3963" s="0" t="s">
        <v>756</v>
      </c>
      <c r="E3963" s="0" t="n">
        <v>72.73</v>
      </c>
    </row>
    <row r="3964" customFormat="false" ht="15" hidden="false" customHeight="false" outlineLevel="0" collapsed="false">
      <c r="A3964" s="0" t="n">
        <v>6038</v>
      </c>
      <c r="B3964" s="0" t="s">
        <v>4733</v>
      </c>
      <c r="C3964" s="0" t="s">
        <v>755</v>
      </c>
      <c r="D3964" s="0" t="s">
        <v>756</v>
      </c>
      <c r="E3964" s="0" t="n">
        <v>4.61</v>
      </c>
    </row>
    <row r="3965" customFormat="false" ht="15" hidden="false" customHeight="false" outlineLevel="0" collapsed="false">
      <c r="A3965" s="0" t="n">
        <v>11718</v>
      </c>
      <c r="B3965" s="0" t="s">
        <v>4734</v>
      </c>
      <c r="C3965" s="0" t="s">
        <v>755</v>
      </c>
      <c r="D3965" s="0" t="s">
        <v>756</v>
      </c>
      <c r="E3965" s="0" t="n">
        <v>13.15</v>
      </c>
    </row>
    <row r="3966" customFormat="false" ht="15" hidden="false" customHeight="false" outlineLevel="0" collapsed="false">
      <c r="A3966" s="0" t="n">
        <v>6037</v>
      </c>
      <c r="B3966" s="0" t="s">
        <v>4735</v>
      </c>
      <c r="C3966" s="0" t="s">
        <v>755</v>
      </c>
      <c r="D3966" s="0" t="s">
        <v>756</v>
      </c>
      <c r="E3966" s="0" t="n">
        <v>9.6</v>
      </c>
    </row>
    <row r="3967" customFormat="false" ht="15" hidden="false" customHeight="false" outlineLevel="0" collapsed="false">
      <c r="A3967" s="0" t="n">
        <v>11719</v>
      </c>
      <c r="B3967" s="0" t="s">
        <v>4736</v>
      </c>
      <c r="C3967" s="0" t="s">
        <v>755</v>
      </c>
      <c r="D3967" s="0" t="s">
        <v>756</v>
      </c>
      <c r="E3967" s="0" t="n">
        <v>10.67</v>
      </c>
    </row>
    <row r="3968" customFormat="false" ht="15" hidden="false" customHeight="false" outlineLevel="0" collapsed="false">
      <c r="A3968" s="0" t="n">
        <v>6019</v>
      </c>
      <c r="B3968" s="0" t="s">
        <v>4737</v>
      </c>
      <c r="C3968" s="0" t="s">
        <v>755</v>
      </c>
      <c r="D3968" s="0" t="s">
        <v>756</v>
      </c>
      <c r="E3968" s="0" t="n">
        <v>47.81</v>
      </c>
    </row>
    <row r="3969" customFormat="false" ht="15" hidden="false" customHeight="false" outlineLevel="0" collapsed="false">
      <c r="A3969" s="0" t="n">
        <v>6010</v>
      </c>
      <c r="B3969" s="0" t="s">
        <v>4738</v>
      </c>
      <c r="C3969" s="0" t="s">
        <v>755</v>
      </c>
      <c r="D3969" s="0" t="s">
        <v>756</v>
      </c>
      <c r="E3969" s="0" t="n">
        <v>82.27</v>
      </c>
    </row>
    <row r="3970" customFormat="false" ht="15" hidden="false" customHeight="false" outlineLevel="0" collapsed="false">
      <c r="A3970" s="0" t="n">
        <v>6017</v>
      </c>
      <c r="B3970" s="0" t="s">
        <v>4739</v>
      </c>
      <c r="C3970" s="0" t="s">
        <v>755</v>
      </c>
      <c r="D3970" s="0" t="s">
        <v>756</v>
      </c>
      <c r="E3970" s="0" t="n">
        <v>65.16</v>
      </c>
    </row>
    <row r="3971" customFormat="false" ht="15" hidden="false" customHeight="false" outlineLevel="0" collapsed="false">
      <c r="A3971" s="0" t="n">
        <v>6020</v>
      </c>
      <c r="B3971" s="0" t="s">
        <v>4740</v>
      </c>
      <c r="C3971" s="0" t="s">
        <v>755</v>
      </c>
      <c r="D3971" s="0" t="s">
        <v>756</v>
      </c>
      <c r="E3971" s="0" t="n">
        <v>28.72</v>
      </c>
    </row>
    <row r="3972" customFormat="false" ht="15" hidden="false" customHeight="false" outlineLevel="0" collapsed="false">
      <c r="A3972" s="0" t="n">
        <v>6028</v>
      </c>
      <c r="B3972" s="0" t="s">
        <v>4741</v>
      </c>
      <c r="C3972" s="0" t="s">
        <v>755</v>
      </c>
      <c r="D3972" s="0" t="s">
        <v>756</v>
      </c>
      <c r="E3972" s="0" t="n">
        <v>114.59</v>
      </c>
    </row>
    <row r="3973" customFormat="false" ht="15" hidden="false" customHeight="false" outlineLevel="0" collapsed="false">
      <c r="A3973" s="0" t="n">
        <v>6011</v>
      </c>
      <c r="B3973" s="0" t="s">
        <v>4742</v>
      </c>
      <c r="C3973" s="0" t="s">
        <v>755</v>
      </c>
      <c r="D3973" s="0" t="s">
        <v>756</v>
      </c>
      <c r="E3973" s="0" t="n">
        <v>237.65</v>
      </c>
    </row>
    <row r="3974" customFormat="false" ht="15" hidden="false" customHeight="false" outlineLevel="0" collapsed="false">
      <c r="A3974" s="0" t="n">
        <v>6012</v>
      </c>
      <c r="B3974" s="0" t="s">
        <v>4743</v>
      </c>
      <c r="C3974" s="0" t="s">
        <v>755</v>
      </c>
      <c r="D3974" s="0" t="s">
        <v>756</v>
      </c>
      <c r="E3974" s="0" t="n">
        <v>287.72</v>
      </c>
    </row>
    <row r="3975" customFormat="false" ht="15" hidden="false" customHeight="false" outlineLevel="0" collapsed="false">
      <c r="A3975" s="0" t="n">
        <v>6016</v>
      </c>
      <c r="B3975" s="0" t="s">
        <v>4744</v>
      </c>
      <c r="C3975" s="0" t="s">
        <v>755</v>
      </c>
      <c r="D3975" s="0" t="s">
        <v>756</v>
      </c>
      <c r="E3975" s="0" t="n">
        <v>30.29</v>
      </c>
    </row>
    <row r="3976" customFormat="false" ht="15" hidden="false" customHeight="false" outlineLevel="0" collapsed="false">
      <c r="A3976" s="0" t="n">
        <v>6027</v>
      </c>
      <c r="B3976" s="0" t="s">
        <v>4745</v>
      </c>
      <c r="C3976" s="0" t="s">
        <v>755</v>
      </c>
      <c r="D3976" s="0" t="s">
        <v>756</v>
      </c>
      <c r="E3976" s="0" t="n">
        <v>599.5</v>
      </c>
    </row>
    <row r="3977" customFormat="false" ht="15" hidden="false" customHeight="false" outlineLevel="0" collapsed="false">
      <c r="A3977" s="0" t="n">
        <v>6013</v>
      </c>
      <c r="B3977" s="0" t="s">
        <v>4746</v>
      </c>
      <c r="C3977" s="0" t="s">
        <v>755</v>
      </c>
      <c r="D3977" s="0" t="s">
        <v>756</v>
      </c>
      <c r="E3977" s="0" t="n">
        <v>90.46</v>
      </c>
    </row>
    <row r="3978" customFormat="false" ht="15" hidden="false" customHeight="false" outlineLevel="0" collapsed="false">
      <c r="A3978" s="0" t="n">
        <v>6015</v>
      </c>
      <c r="B3978" s="0" t="s">
        <v>4747</v>
      </c>
      <c r="C3978" s="0" t="s">
        <v>755</v>
      </c>
      <c r="D3978" s="0" t="s">
        <v>756</v>
      </c>
      <c r="E3978" s="0" t="n">
        <v>131.55</v>
      </c>
    </row>
    <row r="3979" customFormat="false" ht="15" hidden="false" customHeight="false" outlineLevel="0" collapsed="false">
      <c r="A3979" s="0" t="n">
        <v>6014</v>
      </c>
      <c r="B3979" s="0" t="s">
        <v>4748</v>
      </c>
      <c r="C3979" s="0" t="s">
        <v>755</v>
      </c>
      <c r="D3979" s="0" t="s">
        <v>756</v>
      </c>
      <c r="E3979" s="0" t="n">
        <v>125.77</v>
      </c>
    </row>
    <row r="3980" customFormat="false" ht="15" hidden="false" customHeight="false" outlineLevel="0" collapsed="false">
      <c r="A3980" s="0" t="n">
        <v>6006</v>
      </c>
      <c r="B3980" s="0" t="s">
        <v>4749</v>
      </c>
      <c r="C3980" s="0" t="s">
        <v>755</v>
      </c>
      <c r="D3980" s="0" t="s">
        <v>756</v>
      </c>
      <c r="E3980" s="0" t="n">
        <v>65.51</v>
      </c>
    </row>
    <row r="3981" customFormat="false" ht="15" hidden="false" customHeight="false" outlineLevel="0" collapsed="false">
      <c r="A3981" s="0" t="n">
        <v>6005</v>
      </c>
      <c r="B3981" s="0" t="s">
        <v>4750</v>
      </c>
      <c r="C3981" s="0" t="s">
        <v>755</v>
      </c>
      <c r="D3981" s="0" t="s">
        <v>763</v>
      </c>
      <c r="E3981" s="0" t="n">
        <v>73.9</v>
      </c>
    </row>
    <row r="3982" customFormat="false" ht="15" hidden="false" customHeight="false" outlineLevel="0" collapsed="false">
      <c r="A3982" s="0" t="n">
        <v>11756</v>
      </c>
      <c r="B3982" s="0" t="s">
        <v>4751</v>
      </c>
      <c r="C3982" s="0" t="s">
        <v>755</v>
      </c>
      <c r="D3982" s="0" t="s">
        <v>756</v>
      </c>
      <c r="E3982" s="0" t="n">
        <v>35.29</v>
      </c>
    </row>
    <row r="3983" customFormat="false" ht="15" hidden="false" customHeight="false" outlineLevel="0" collapsed="false">
      <c r="A3983" s="0" t="n">
        <v>10904</v>
      </c>
      <c r="B3983" s="0" t="s">
        <v>4752</v>
      </c>
      <c r="C3983" s="0" t="s">
        <v>755</v>
      </c>
      <c r="D3983" s="0" t="s">
        <v>758</v>
      </c>
      <c r="E3983" s="0" t="n">
        <v>245</v>
      </c>
    </row>
    <row r="3984" customFormat="false" ht="15" hidden="false" customHeight="false" outlineLevel="0" collapsed="false">
      <c r="A3984" s="0" t="n">
        <v>11752</v>
      </c>
      <c r="B3984" s="0" t="s">
        <v>4753</v>
      </c>
      <c r="C3984" s="0" t="s">
        <v>755</v>
      </c>
      <c r="D3984" s="0" t="s">
        <v>756</v>
      </c>
      <c r="E3984" s="0" t="n">
        <v>20.35</v>
      </c>
    </row>
    <row r="3985" customFormat="false" ht="15" hidden="false" customHeight="false" outlineLevel="0" collapsed="false">
      <c r="A3985" s="0" t="n">
        <v>11753</v>
      </c>
      <c r="B3985" s="0" t="s">
        <v>4754</v>
      </c>
      <c r="C3985" s="0" t="s">
        <v>755</v>
      </c>
      <c r="D3985" s="0" t="s">
        <v>756</v>
      </c>
      <c r="E3985" s="0" t="n">
        <v>24.3</v>
      </c>
    </row>
    <row r="3986" customFormat="false" ht="15" hidden="false" customHeight="false" outlineLevel="0" collapsed="false">
      <c r="A3986" s="0" t="n">
        <v>6021</v>
      </c>
      <c r="B3986" s="0" t="s">
        <v>4755</v>
      </c>
      <c r="C3986" s="0" t="s">
        <v>755</v>
      </c>
      <c r="D3986" s="0" t="s">
        <v>756</v>
      </c>
      <c r="E3986" s="0" t="n">
        <v>67.43</v>
      </c>
    </row>
    <row r="3987" customFormat="false" ht="15" hidden="false" customHeight="false" outlineLevel="0" collapsed="false">
      <c r="A3987" s="0" t="n">
        <v>6024</v>
      </c>
      <c r="B3987" s="0" t="s">
        <v>4756</v>
      </c>
      <c r="C3987" s="0" t="s">
        <v>755</v>
      </c>
      <c r="D3987" s="0" t="s">
        <v>756</v>
      </c>
      <c r="E3987" s="0" t="n">
        <v>69.7</v>
      </c>
    </row>
    <row r="3988" customFormat="false" ht="15" hidden="false" customHeight="false" outlineLevel="0" collapsed="false">
      <c r="A3988" s="0" t="n">
        <v>38379</v>
      </c>
      <c r="B3988" s="0" t="s">
        <v>4757</v>
      </c>
      <c r="C3988" s="0" t="s">
        <v>802</v>
      </c>
      <c r="D3988" s="0" t="s">
        <v>756</v>
      </c>
      <c r="E3988" s="0" t="n">
        <v>63.34</v>
      </c>
    </row>
    <row r="3989" customFormat="false" ht="15" hidden="false" customHeight="false" outlineLevel="0" collapsed="false">
      <c r="A3989" s="0" t="n">
        <v>13897</v>
      </c>
      <c r="B3989" s="0" t="s">
        <v>4758</v>
      </c>
      <c r="C3989" s="0" t="s">
        <v>755</v>
      </c>
      <c r="D3989" s="0" t="s">
        <v>758</v>
      </c>
      <c r="E3989" s="0" t="n">
        <v>6517.88</v>
      </c>
    </row>
    <row r="3990" customFormat="false" ht="15" hidden="false" customHeight="false" outlineLevel="0" collapsed="false">
      <c r="A3990" s="0" t="n">
        <v>10640</v>
      </c>
      <c r="B3990" s="0" t="s">
        <v>4759</v>
      </c>
      <c r="C3990" s="0" t="s">
        <v>755</v>
      </c>
      <c r="D3990" s="0" t="s">
        <v>758</v>
      </c>
      <c r="E3990" s="0" t="n">
        <v>14116.35</v>
      </c>
    </row>
    <row r="3991" customFormat="false" ht="15" hidden="false" customHeight="false" outlineLevel="0" collapsed="false">
      <c r="A3991" s="0" t="n">
        <v>34357</v>
      </c>
      <c r="B3991" s="0" t="s">
        <v>4760</v>
      </c>
      <c r="C3991" s="0" t="s">
        <v>806</v>
      </c>
      <c r="D3991" s="0" t="s">
        <v>756</v>
      </c>
      <c r="E3991" s="0" t="n">
        <v>3.81</v>
      </c>
    </row>
    <row r="3992" customFormat="false" ht="15" hidden="false" customHeight="false" outlineLevel="0" collapsed="false">
      <c r="A3992" s="0" t="n">
        <v>37329</v>
      </c>
      <c r="B3992" s="0" t="s">
        <v>4761</v>
      </c>
      <c r="C3992" s="0" t="s">
        <v>806</v>
      </c>
      <c r="D3992" s="0" t="s">
        <v>756</v>
      </c>
      <c r="E3992" s="0" t="n">
        <v>80.38</v>
      </c>
    </row>
    <row r="3993" customFormat="false" ht="15" hidden="false" customHeight="false" outlineLevel="0" collapsed="false">
      <c r="A3993" s="0" t="n">
        <v>2510</v>
      </c>
      <c r="B3993" s="0" t="s">
        <v>4762</v>
      </c>
      <c r="C3993" s="0" t="s">
        <v>755</v>
      </c>
      <c r="D3993" s="0" t="s">
        <v>756</v>
      </c>
      <c r="E3993" s="0" t="n">
        <v>22.69</v>
      </c>
    </row>
    <row r="3994" customFormat="false" ht="15" hidden="false" customHeight="false" outlineLevel="0" collapsed="false">
      <c r="A3994" s="0" t="n">
        <v>12359</v>
      </c>
      <c r="B3994" s="0" t="s">
        <v>4763</v>
      </c>
      <c r="C3994" s="0" t="s">
        <v>755</v>
      </c>
      <c r="D3994" s="0" t="s">
        <v>756</v>
      </c>
      <c r="E3994" s="0" t="n">
        <v>83.89</v>
      </c>
    </row>
    <row r="3995" customFormat="false" ht="15" hidden="false" customHeight="false" outlineLevel="0" collapsed="false">
      <c r="A3995" s="0" t="n">
        <v>7353</v>
      </c>
      <c r="B3995" s="0" t="s">
        <v>4764</v>
      </c>
      <c r="C3995" s="0" t="s">
        <v>808</v>
      </c>
      <c r="D3995" s="0" t="s">
        <v>756</v>
      </c>
      <c r="E3995" s="0" t="n">
        <v>27.86</v>
      </c>
    </row>
    <row r="3996" customFormat="false" ht="15" hidden="false" customHeight="false" outlineLevel="0" collapsed="false">
      <c r="A3996" s="0" t="n">
        <v>36144</v>
      </c>
      <c r="B3996" s="0" t="s">
        <v>4765</v>
      </c>
      <c r="C3996" s="0" t="s">
        <v>755</v>
      </c>
      <c r="D3996" s="0" t="s">
        <v>756</v>
      </c>
      <c r="E3996" s="0" t="n">
        <v>1.51</v>
      </c>
    </row>
    <row r="3997" customFormat="false" ht="15" hidden="false" customHeight="false" outlineLevel="0" collapsed="false">
      <c r="A3997" s="0" t="n">
        <v>10518</v>
      </c>
      <c r="B3997" s="0" t="s">
        <v>4766</v>
      </c>
      <c r="C3997" s="0" t="s">
        <v>755</v>
      </c>
      <c r="D3997" s="0" t="s">
        <v>758</v>
      </c>
      <c r="E3997" s="0" t="n">
        <v>126.02</v>
      </c>
    </row>
    <row r="3998" customFormat="false" ht="15" hidden="false" customHeight="false" outlineLevel="0" collapsed="false">
      <c r="A3998" s="0" t="n">
        <v>36530</v>
      </c>
      <c r="B3998" s="0" t="s">
        <v>4767</v>
      </c>
      <c r="C3998" s="0" t="s">
        <v>755</v>
      </c>
      <c r="D3998" s="0" t="s">
        <v>758</v>
      </c>
      <c r="E3998" s="0" t="n">
        <v>384914.62</v>
      </c>
    </row>
    <row r="3999" customFormat="false" ht="15" hidden="false" customHeight="false" outlineLevel="0" collapsed="false">
      <c r="A3999" s="0" t="n">
        <v>6046</v>
      </c>
      <c r="B3999" s="0" t="s">
        <v>4768</v>
      </c>
      <c r="C3999" s="0" t="s">
        <v>755</v>
      </c>
      <c r="D3999" s="0" t="s">
        <v>758</v>
      </c>
      <c r="E3999" s="0" t="n">
        <v>417500</v>
      </c>
    </row>
    <row r="4000" customFormat="false" ht="15" hidden="false" customHeight="false" outlineLevel="0" collapsed="false">
      <c r="A4000" s="0" t="n">
        <v>36531</v>
      </c>
      <c r="B4000" s="0" t="s">
        <v>4769</v>
      </c>
      <c r="C4000" s="0" t="s">
        <v>755</v>
      </c>
      <c r="D4000" s="0" t="s">
        <v>758</v>
      </c>
      <c r="E4000" s="0" t="n">
        <v>432774.36</v>
      </c>
    </row>
    <row r="4001" customFormat="false" ht="15" hidden="false" customHeight="false" outlineLevel="0" collapsed="false">
      <c r="A4001" s="0" t="n">
        <v>34684</v>
      </c>
      <c r="B4001" s="0" t="s">
        <v>4770</v>
      </c>
      <c r="C4001" s="0" t="s">
        <v>1185</v>
      </c>
      <c r="D4001" s="0" t="s">
        <v>758</v>
      </c>
      <c r="E4001" s="0" t="n">
        <v>221.14</v>
      </c>
    </row>
    <row r="4002" customFormat="false" ht="15" hidden="false" customHeight="false" outlineLevel="0" collapsed="false">
      <c r="A4002" s="0" t="n">
        <v>34683</v>
      </c>
      <c r="B4002" s="0" t="s">
        <v>4771</v>
      </c>
      <c r="C4002" s="0" t="s">
        <v>1185</v>
      </c>
      <c r="D4002" s="0" t="s">
        <v>758</v>
      </c>
      <c r="E4002" s="0" t="n">
        <v>138.21</v>
      </c>
    </row>
    <row r="4003" customFormat="false" ht="15" hidden="false" customHeight="false" outlineLevel="0" collapsed="false">
      <c r="A4003" s="0" t="n">
        <v>533</v>
      </c>
      <c r="B4003" s="0" t="s">
        <v>4772</v>
      </c>
      <c r="C4003" s="0" t="s">
        <v>1185</v>
      </c>
      <c r="D4003" s="0" t="s">
        <v>756</v>
      </c>
      <c r="E4003" s="0" t="n">
        <v>19.71</v>
      </c>
    </row>
    <row r="4004" customFormat="false" ht="15" hidden="false" customHeight="false" outlineLevel="0" collapsed="false">
      <c r="A4004" s="0" t="n">
        <v>10515</v>
      </c>
      <c r="B4004" s="0" t="s">
        <v>4773</v>
      </c>
      <c r="C4004" s="0" t="s">
        <v>1185</v>
      </c>
      <c r="D4004" s="0" t="s">
        <v>756</v>
      </c>
      <c r="E4004" s="0" t="n">
        <v>37.18</v>
      </c>
    </row>
    <row r="4005" customFormat="false" ht="15" hidden="false" customHeight="false" outlineLevel="0" collapsed="false">
      <c r="A4005" s="0" t="n">
        <v>536</v>
      </c>
      <c r="B4005" s="0" t="s">
        <v>4774</v>
      </c>
      <c r="C4005" s="0" t="s">
        <v>1185</v>
      </c>
      <c r="D4005" s="0" t="s">
        <v>763</v>
      </c>
      <c r="E4005" s="0" t="n">
        <v>26.9</v>
      </c>
    </row>
    <row r="4006" customFormat="false" ht="15" hidden="false" customHeight="false" outlineLevel="0" collapsed="false">
      <c r="A4006" s="0" t="n">
        <v>153</v>
      </c>
      <c r="B4006" s="0" t="s">
        <v>4775</v>
      </c>
      <c r="C4006" s="0" t="s">
        <v>808</v>
      </c>
      <c r="D4006" s="0" t="s">
        <v>756</v>
      </c>
      <c r="E4006" s="0" t="n">
        <v>96.57</v>
      </c>
    </row>
    <row r="4007" customFormat="false" ht="15" hidden="false" customHeight="false" outlineLevel="0" collapsed="false">
      <c r="A4007" s="0" t="n">
        <v>34682</v>
      </c>
      <c r="B4007" s="0" t="s">
        <v>4776</v>
      </c>
      <c r="C4007" s="0" t="s">
        <v>1185</v>
      </c>
      <c r="D4007" s="0" t="s">
        <v>758</v>
      </c>
      <c r="E4007" s="0" t="n">
        <v>105.69</v>
      </c>
    </row>
    <row r="4008" customFormat="false" ht="15" hidden="false" customHeight="false" outlineLevel="0" collapsed="false">
      <c r="A4008" s="0" t="n">
        <v>20205</v>
      </c>
      <c r="B4008" s="0" t="s">
        <v>4777</v>
      </c>
      <c r="C4008" s="0" t="s">
        <v>802</v>
      </c>
      <c r="D4008" s="0" t="s">
        <v>756</v>
      </c>
      <c r="E4008" s="0" t="n">
        <v>3.49</v>
      </c>
    </row>
    <row r="4009" customFormat="false" ht="15" hidden="false" customHeight="false" outlineLevel="0" collapsed="false">
      <c r="A4009" s="0" t="n">
        <v>4412</v>
      </c>
      <c r="B4009" s="0" t="s">
        <v>4778</v>
      </c>
      <c r="C4009" s="0" t="s">
        <v>802</v>
      </c>
      <c r="D4009" s="0" t="s">
        <v>756</v>
      </c>
      <c r="E4009" s="0" t="n">
        <v>2.09</v>
      </c>
    </row>
    <row r="4010" customFormat="false" ht="15" hidden="false" customHeight="false" outlineLevel="0" collapsed="false">
      <c r="A4010" s="0" t="n">
        <v>4408</v>
      </c>
      <c r="B4010" s="0" t="s">
        <v>4779</v>
      </c>
      <c r="C4010" s="0" t="s">
        <v>802</v>
      </c>
      <c r="D4010" s="0" t="s">
        <v>756</v>
      </c>
      <c r="E4010" s="0" t="n">
        <v>2.61</v>
      </c>
    </row>
    <row r="4011" customFormat="false" ht="15" hidden="false" customHeight="false" outlineLevel="0" collapsed="false">
      <c r="A4011" s="0" t="n">
        <v>36250</v>
      </c>
      <c r="B4011" s="0" t="s">
        <v>4780</v>
      </c>
      <c r="C4011" s="0" t="s">
        <v>802</v>
      </c>
      <c r="D4011" s="0" t="s">
        <v>756</v>
      </c>
      <c r="E4011" s="0" t="n">
        <v>4.18</v>
      </c>
    </row>
    <row r="4012" customFormat="false" ht="15" hidden="false" customHeight="false" outlineLevel="0" collapsed="false">
      <c r="A4012" s="0" t="n">
        <v>10857</v>
      </c>
      <c r="B4012" s="0" t="s">
        <v>4781</v>
      </c>
      <c r="C4012" s="0" t="s">
        <v>802</v>
      </c>
      <c r="D4012" s="0" t="s">
        <v>756</v>
      </c>
      <c r="E4012" s="0" t="n">
        <v>16.55</v>
      </c>
    </row>
    <row r="4013" customFormat="false" ht="15" hidden="false" customHeight="false" outlineLevel="0" collapsed="false">
      <c r="A4013" s="0" t="n">
        <v>4803</v>
      </c>
      <c r="B4013" s="0" t="s">
        <v>4782</v>
      </c>
      <c r="C4013" s="0" t="s">
        <v>802</v>
      </c>
      <c r="D4013" s="0" t="s">
        <v>756</v>
      </c>
      <c r="E4013" s="0" t="n">
        <v>33.63</v>
      </c>
    </row>
    <row r="4014" customFormat="false" ht="15" hidden="false" customHeight="false" outlineLevel="0" collapsed="false">
      <c r="A4014" s="0" t="n">
        <v>6186</v>
      </c>
      <c r="B4014" s="0" t="s">
        <v>4783</v>
      </c>
      <c r="C4014" s="0" t="s">
        <v>802</v>
      </c>
      <c r="D4014" s="0" t="s">
        <v>758</v>
      </c>
      <c r="E4014" s="0" t="n">
        <v>16.05</v>
      </c>
    </row>
    <row r="4015" customFormat="false" ht="15" hidden="false" customHeight="false" outlineLevel="0" collapsed="false">
      <c r="A4015" s="0" t="n">
        <v>4829</v>
      </c>
      <c r="B4015" s="0" t="s">
        <v>4784</v>
      </c>
      <c r="C4015" s="0" t="s">
        <v>802</v>
      </c>
      <c r="D4015" s="0" t="s">
        <v>756</v>
      </c>
      <c r="E4015" s="0" t="n">
        <v>52.91</v>
      </c>
    </row>
    <row r="4016" customFormat="false" ht="15" hidden="false" customHeight="false" outlineLevel="0" collapsed="false">
      <c r="A4016" s="0" t="n">
        <v>39829</v>
      </c>
      <c r="B4016" s="0" t="s">
        <v>4785</v>
      </c>
      <c r="C4016" s="0" t="s">
        <v>802</v>
      </c>
      <c r="D4016" s="0" t="s">
        <v>758</v>
      </c>
      <c r="E4016" s="0" t="n">
        <v>32.68</v>
      </c>
    </row>
    <row r="4017" customFormat="false" ht="15" hidden="false" customHeight="false" outlineLevel="0" collapsed="false">
      <c r="A4017" s="0" t="n">
        <v>20231</v>
      </c>
      <c r="B4017" s="0" t="s">
        <v>4786</v>
      </c>
      <c r="C4017" s="0" t="s">
        <v>802</v>
      </c>
      <c r="D4017" s="0" t="s">
        <v>756</v>
      </c>
      <c r="E4017" s="0" t="n">
        <v>58.94</v>
      </c>
    </row>
    <row r="4018" customFormat="false" ht="15" hidden="false" customHeight="false" outlineLevel="0" collapsed="false">
      <c r="A4018" s="0" t="n">
        <v>4804</v>
      </c>
      <c r="B4018" s="0" t="s">
        <v>4787</v>
      </c>
      <c r="C4018" s="0" t="s">
        <v>802</v>
      </c>
      <c r="D4018" s="0" t="s">
        <v>756</v>
      </c>
      <c r="E4018" s="0" t="n">
        <v>25.82</v>
      </c>
    </row>
    <row r="4019" customFormat="false" ht="15" hidden="false" customHeight="false" outlineLevel="0" collapsed="false">
      <c r="A4019" s="0" t="n">
        <v>34680</v>
      </c>
      <c r="B4019" s="0" t="s">
        <v>4788</v>
      </c>
      <c r="C4019" s="0" t="s">
        <v>802</v>
      </c>
      <c r="D4019" s="0" t="s">
        <v>758</v>
      </c>
      <c r="E4019" s="0" t="n">
        <v>32.52</v>
      </c>
    </row>
    <row r="4020" customFormat="false" ht="15" hidden="false" customHeight="false" outlineLevel="0" collapsed="false">
      <c r="A4020" s="0" t="n">
        <v>11573</v>
      </c>
      <c r="B4020" s="0" t="s">
        <v>4789</v>
      </c>
      <c r="C4020" s="0" t="s">
        <v>755</v>
      </c>
      <c r="D4020" s="0" t="s">
        <v>756</v>
      </c>
      <c r="E4020" s="0" t="n">
        <v>5.45</v>
      </c>
    </row>
    <row r="4021" customFormat="false" ht="15" hidden="false" customHeight="false" outlineLevel="0" collapsed="false">
      <c r="A4021" s="0" t="n">
        <v>38401</v>
      </c>
      <c r="B4021" s="0" t="s">
        <v>4790</v>
      </c>
      <c r="C4021" s="0" t="s">
        <v>755</v>
      </c>
      <c r="D4021" s="0" t="s">
        <v>756</v>
      </c>
      <c r="E4021" s="0" t="n">
        <v>17.45</v>
      </c>
    </row>
    <row r="4022" customFormat="false" ht="15" hidden="false" customHeight="false" outlineLevel="0" collapsed="false">
      <c r="A4022" s="0" t="n">
        <v>11575</v>
      </c>
      <c r="B4022" s="0" t="s">
        <v>4791</v>
      </c>
      <c r="C4022" s="0" t="s">
        <v>755</v>
      </c>
      <c r="D4022" s="0" t="s">
        <v>756</v>
      </c>
      <c r="E4022" s="0" t="n">
        <v>52.63</v>
      </c>
    </row>
    <row r="4023" customFormat="false" ht="15" hidden="false" customHeight="false" outlineLevel="0" collapsed="false">
      <c r="A4023" s="0" t="n">
        <v>38179</v>
      </c>
      <c r="B4023" s="0" t="s">
        <v>4792</v>
      </c>
      <c r="C4023" s="0" t="s">
        <v>755</v>
      </c>
      <c r="D4023" s="0" t="s">
        <v>756</v>
      </c>
      <c r="E4023" s="0" t="n">
        <v>43.51</v>
      </c>
    </row>
    <row r="4024" customFormat="false" ht="15" hidden="false" customHeight="false" outlineLevel="0" collapsed="false">
      <c r="A4024" s="0" t="n">
        <v>20256</v>
      </c>
      <c r="B4024" s="0" t="s">
        <v>4793</v>
      </c>
      <c r="C4024" s="0" t="s">
        <v>755</v>
      </c>
      <c r="D4024" s="0" t="s">
        <v>756</v>
      </c>
      <c r="E4024" s="0" t="n">
        <v>0.29</v>
      </c>
    </row>
    <row r="4025" customFormat="false" ht="15" hidden="false" customHeight="false" outlineLevel="0" collapsed="false">
      <c r="A4025" s="0" t="n">
        <v>14511</v>
      </c>
      <c r="B4025" s="0" t="s">
        <v>4794</v>
      </c>
      <c r="C4025" s="0" t="s">
        <v>755</v>
      </c>
      <c r="D4025" s="0" t="s">
        <v>758</v>
      </c>
      <c r="E4025" s="0" t="n">
        <v>930100.66</v>
      </c>
    </row>
    <row r="4026" customFormat="false" ht="15" hidden="false" customHeight="false" outlineLevel="0" collapsed="false">
      <c r="A4026" s="0" t="n">
        <v>10642</v>
      </c>
      <c r="B4026" s="0" t="s">
        <v>4795</v>
      </c>
      <c r="C4026" s="0" t="s">
        <v>755</v>
      </c>
      <c r="D4026" s="0" t="s">
        <v>758</v>
      </c>
      <c r="E4026" s="0" t="n">
        <v>876200</v>
      </c>
    </row>
    <row r="4027" customFormat="false" ht="15" hidden="false" customHeight="false" outlineLevel="0" collapsed="false">
      <c r="A4027" s="0" t="n">
        <v>14489</v>
      </c>
      <c r="B4027" s="0" t="s">
        <v>4796</v>
      </c>
      <c r="C4027" s="0" t="s">
        <v>755</v>
      </c>
      <c r="D4027" s="0" t="s">
        <v>758</v>
      </c>
      <c r="E4027" s="0" t="n">
        <v>777173.1</v>
      </c>
    </row>
    <row r="4028" customFormat="false" ht="15" hidden="false" customHeight="false" outlineLevel="0" collapsed="false">
      <c r="A4028" s="0" t="n">
        <v>14513</v>
      </c>
      <c r="B4028" s="0" t="s">
        <v>4797</v>
      </c>
      <c r="C4028" s="0" t="s">
        <v>755</v>
      </c>
      <c r="D4028" s="0" t="s">
        <v>758</v>
      </c>
      <c r="E4028" s="0" t="n">
        <v>582898.27</v>
      </c>
    </row>
    <row r="4029" customFormat="false" ht="15" hidden="false" customHeight="false" outlineLevel="0" collapsed="false">
      <c r="A4029" s="0" t="n">
        <v>13600</v>
      </c>
      <c r="B4029" s="0" t="s">
        <v>4798</v>
      </c>
      <c r="C4029" s="0" t="s">
        <v>755</v>
      </c>
      <c r="D4029" s="0" t="s">
        <v>758</v>
      </c>
      <c r="E4029" s="0" t="n">
        <v>752102.91</v>
      </c>
    </row>
    <row r="4030" customFormat="false" ht="15" hidden="false" customHeight="false" outlineLevel="0" collapsed="false">
      <c r="A4030" s="0" t="n">
        <v>10646</v>
      </c>
      <c r="B4030" s="0" t="s">
        <v>4799</v>
      </c>
      <c r="C4030" s="0" t="s">
        <v>755</v>
      </c>
      <c r="D4030" s="0" t="s">
        <v>758</v>
      </c>
      <c r="E4030" s="0" t="n">
        <v>560642.61</v>
      </c>
    </row>
    <row r="4031" customFormat="false" ht="15" hidden="false" customHeight="false" outlineLevel="0" collapsed="false">
      <c r="A4031" s="0" t="n">
        <v>6070</v>
      </c>
      <c r="B4031" s="0" t="s">
        <v>4800</v>
      </c>
      <c r="C4031" s="0" t="s">
        <v>755</v>
      </c>
      <c r="D4031" s="0" t="s">
        <v>758</v>
      </c>
      <c r="E4031" s="0" t="n">
        <v>766049.13</v>
      </c>
    </row>
    <row r="4032" customFormat="false" ht="15" hidden="false" customHeight="false" outlineLevel="0" collapsed="false">
      <c r="A4032" s="0" t="n">
        <v>6069</v>
      </c>
      <c r="B4032" s="0" t="s">
        <v>4801</v>
      </c>
      <c r="C4032" s="0" t="s">
        <v>755</v>
      </c>
      <c r="D4032" s="0" t="s">
        <v>758</v>
      </c>
      <c r="E4032" s="0" t="n">
        <v>169231.8</v>
      </c>
    </row>
    <row r="4033" customFormat="false" ht="15" hidden="false" customHeight="false" outlineLevel="0" collapsed="false">
      <c r="A4033" s="0" t="n">
        <v>14626</v>
      </c>
      <c r="B4033" s="0" t="s">
        <v>4802</v>
      </c>
      <c r="C4033" s="0" t="s">
        <v>755</v>
      </c>
      <c r="D4033" s="0" t="s">
        <v>758</v>
      </c>
      <c r="E4033" s="0" t="n">
        <v>838648.6</v>
      </c>
    </row>
    <row r="4034" customFormat="false" ht="15" hidden="false" customHeight="false" outlineLevel="0" collapsed="false">
      <c r="A4034" s="0" t="n">
        <v>6067</v>
      </c>
      <c r="B4034" s="0" t="s">
        <v>4803</v>
      </c>
      <c r="C4034" s="0" t="s">
        <v>755</v>
      </c>
      <c r="D4034" s="0" t="s">
        <v>758</v>
      </c>
      <c r="E4034" s="0" t="n">
        <v>688442.86</v>
      </c>
    </row>
    <row r="4035" customFormat="false" ht="15" hidden="false" customHeight="false" outlineLevel="0" collapsed="false">
      <c r="A4035" s="0" t="n">
        <v>38393</v>
      </c>
      <c r="B4035" s="0" t="s">
        <v>4804</v>
      </c>
      <c r="C4035" s="0" t="s">
        <v>755</v>
      </c>
      <c r="D4035" s="0" t="s">
        <v>763</v>
      </c>
      <c r="E4035" s="0" t="n">
        <v>14.7</v>
      </c>
    </row>
    <row r="4036" customFormat="false" ht="15" hidden="false" customHeight="false" outlineLevel="0" collapsed="false">
      <c r="A4036" s="0" t="n">
        <v>38390</v>
      </c>
      <c r="B4036" s="0" t="s">
        <v>4805</v>
      </c>
      <c r="C4036" s="0" t="s">
        <v>755</v>
      </c>
      <c r="D4036" s="0" t="s">
        <v>756</v>
      </c>
      <c r="E4036" s="0" t="n">
        <v>32.6</v>
      </c>
    </row>
    <row r="4037" customFormat="false" ht="15" hidden="false" customHeight="false" outlineLevel="0" collapsed="false">
      <c r="A4037" s="0" t="n">
        <v>36532</v>
      </c>
      <c r="B4037" s="0" t="s">
        <v>4806</v>
      </c>
      <c r="C4037" s="0" t="s">
        <v>755</v>
      </c>
      <c r="D4037" s="0" t="s">
        <v>758</v>
      </c>
      <c r="E4037" s="0" t="n">
        <v>21566.43</v>
      </c>
    </row>
    <row r="4038" customFormat="false" ht="15" hidden="false" customHeight="false" outlineLevel="0" collapsed="false">
      <c r="A4038" s="0" t="n">
        <v>11578</v>
      </c>
      <c r="B4038" s="0" t="s">
        <v>4807</v>
      </c>
      <c r="C4038" s="0" t="s">
        <v>755</v>
      </c>
      <c r="D4038" s="0" t="s">
        <v>756</v>
      </c>
      <c r="E4038" s="0" t="n">
        <v>11.36</v>
      </c>
    </row>
    <row r="4039" customFormat="false" ht="15" hidden="false" customHeight="false" outlineLevel="0" collapsed="false">
      <c r="A4039" s="0" t="n">
        <v>11577</v>
      </c>
      <c r="B4039" s="0" t="s">
        <v>4808</v>
      </c>
      <c r="C4039" s="0" t="s">
        <v>755</v>
      </c>
      <c r="D4039" s="0" t="s">
        <v>756</v>
      </c>
      <c r="E4039" s="0" t="n">
        <v>10.84</v>
      </c>
    </row>
    <row r="4040" customFormat="false" ht="15" hidden="false" customHeight="false" outlineLevel="0" collapsed="false">
      <c r="A4040" s="0" t="n">
        <v>42432</v>
      </c>
      <c r="B4040" s="0" t="s">
        <v>4809</v>
      </c>
      <c r="C4040" s="0" t="s">
        <v>755</v>
      </c>
      <c r="D4040" s="0" t="s">
        <v>758</v>
      </c>
      <c r="E4040" s="0" t="n">
        <v>2403.28</v>
      </c>
    </row>
    <row r="4041" customFormat="false" ht="15" hidden="false" customHeight="false" outlineLevel="0" collapsed="false">
      <c r="A4041" s="0" t="n">
        <v>42437</v>
      </c>
      <c r="B4041" s="0" t="s">
        <v>4810</v>
      </c>
      <c r="C4041" s="0" t="s">
        <v>755</v>
      </c>
      <c r="D4041" s="0" t="s">
        <v>758</v>
      </c>
      <c r="E4041" s="0" t="n">
        <v>1827.13</v>
      </c>
    </row>
    <row r="4042" customFormat="false" ht="15" hidden="false" customHeight="false" outlineLevel="0" collapsed="false">
      <c r="A4042" s="0" t="n">
        <v>1116</v>
      </c>
      <c r="B4042" s="0" t="s">
        <v>4811</v>
      </c>
      <c r="C4042" s="0" t="s">
        <v>802</v>
      </c>
      <c r="D4042" s="0" t="s">
        <v>758</v>
      </c>
      <c r="E4042" s="0" t="n">
        <v>24.12</v>
      </c>
    </row>
    <row r="4043" customFormat="false" ht="15" hidden="false" customHeight="false" outlineLevel="0" collapsed="false">
      <c r="A4043" s="0" t="n">
        <v>1115</v>
      </c>
      <c r="B4043" s="0" t="s">
        <v>4812</v>
      </c>
      <c r="C4043" s="0" t="s">
        <v>802</v>
      </c>
      <c r="D4043" s="0" t="s">
        <v>758</v>
      </c>
      <c r="E4043" s="0" t="n">
        <v>28.9</v>
      </c>
    </row>
    <row r="4044" customFormat="false" ht="15" hidden="false" customHeight="false" outlineLevel="0" collapsed="false">
      <c r="A4044" s="0" t="n">
        <v>1113</v>
      </c>
      <c r="B4044" s="0" t="s">
        <v>4813</v>
      </c>
      <c r="C4044" s="0" t="s">
        <v>802</v>
      </c>
      <c r="D4044" s="0" t="s">
        <v>758</v>
      </c>
      <c r="E4044" s="0" t="n">
        <v>33.79</v>
      </c>
    </row>
    <row r="4045" customFormat="false" ht="15" hidden="false" customHeight="false" outlineLevel="0" collapsed="false">
      <c r="A4045" s="0" t="n">
        <v>1114</v>
      </c>
      <c r="B4045" s="0" t="s">
        <v>4814</v>
      </c>
      <c r="C4045" s="0" t="s">
        <v>802</v>
      </c>
      <c r="D4045" s="0" t="s">
        <v>758</v>
      </c>
      <c r="E4045" s="0" t="n">
        <v>40.25</v>
      </c>
    </row>
    <row r="4046" customFormat="false" ht="15" hidden="false" customHeight="false" outlineLevel="0" collapsed="false">
      <c r="A4046" s="0" t="n">
        <v>40873</v>
      </c>
      <c r="B4046" s="0" t="s">
        <v>4815</v>
      </c>
      <c r="C4046" s="0" t="s">
        <v>802</v>
      </c>
      <c r="D4046" s="0" t="s">
        <v>758</v>
      </c>
      <c r="E4046" s="0" t="n">
        <v>31.5</v>
      </c>
    </row>
    <row r="4047" customFormat="false" ht="15" hidden="false" customHeight="false" outlineLevel="0" collapsed="false">
      <c r="A4047" s="0" t="n">
        <v>20214</v>
      </c>
      <c r="B4047" s="0" t="s">
        <v>4816</v>
      </c>
      <c r="C4047" s="0" t="s">
        <v>755</v>
      </c>
      <c r="D4047" s="0" t="s">
        <v>756</v>
      </c>
      <c r="E4047" s="0" t="n">
        <v>82.55</v>
      </c>
    </row>
    <row r="4048" customFormat="false" ht="15" hidden="false" customHeight="false" outlineLevel="0" collapsed="false">
      <c r="A4048" s="0" t="n">
        <v>7237</v>
      </c>
      <c r="B4048" s="0" t="s">
        <v>4817</v>
      </c>
      <c r="C4048" s="0" t="s">
        <v>755</v>
      </c>
      <c r="D4048" s="0" t="s">
        <v>756</v>
      </c>
      <c r="E4048" s="0" t="n">
        <v>80.81</v>
      </c>
    </row>
    <row r="4049" customFormat="false" ht="15" hidden="false" customHeight="false" outlineLevel="0" collapsed="false">
      <c r="A4049" s="0" t="n">
        <v>11757</v>
      </c>
      <c r="B4049" s="0" t="s">
        <v>4818</v>
      </c>
      <c r="C4049" s="0" t="s">
        <v>755</v>
      </c>
      <c r="D4049" s="0" t="s">
        <v>763</v>
      </c>
      <c r="E4049" s="0" t="n">
        <v>23</v>
      </c>
    </row>
    <row r="4050" customFormat="false" ht="15" hidden="false" customHeight="false" outlineLevel="0" collapsed="false">
      <c r="A4050" s="0" t="n">
        <v>11758</v>
      </c>
      <c r="B4050" s="0" t="s">
        <v>4819</v>
      </c>
      <c r="C4050" s="0" t="s">
        <v>755</v>
      </c>
      <c r="D4050" s="0" t="s">
        <v>763</v>
      </c>
      <c r="E4050" s="0" t="n">
        <v>55.9</v>
      </c>
    </row>
    <row r="4051" customFormat="false" ht="15" hidden="false" customHeight="false" outlineLevel="0" collapsed="false">
      <c r="A4051" s="0" t="n">
        <v>37526</v>
      </c>
      <c r="B4051" s="0" t="s">
        <v>4820</v>
      </c>
      <c r="C4051" s="0" t="s">
        <v>755</v>
      </c>
      <c r="D4051" s="0" t="s">
        <v>756</v>
      </c>
      <c r="E4051" s="0" t="n">
        <v>4.88</v>
      </c>
    </row>
    <row r="4052" customFormat="false" ht="15" hidden="false" customHeight="false" outlineLevel="0" collapsed="false">
      <c r="A4052" s="0" t="n">
        <v>6076</v>
      </c>
      <c r="B4052" s="0" t="s">
        <v>4821</v>
      </c>
      <c r="C4052" s="0" t="s">
        <v>918</v>
      </c>
      <c r="D4052" s="0" t="s">
        <v>763</v>
      </c>
      <c r="E4052" s="0" t="n">
        <v>92.95</v>
      </c>
    </row>
    <row r="4053" customFormat="false" ht="15" hidden="false" customHeight="false" outlineLevel="0" collapsed="false">
      <c r="A4053" s="0" t="n">
        <v>13109</v>
      </c>
      <c r="B4053" s="0" t="s">
        <v>4822</v>
      </c>
      <c r="C4053" s="0" t="s">
        <v>755</v>
      </c>
      <c r="D4053" s="0" t="s">
        <v>758</v>
      </c>
      <c r="E4053" s="0" t="n">
        <v>357.58</v>
      </c>
    </row>
    <row r="4054" customFormat="false" ht="15" hidden="false" customHeight="false" outlineLevel="0" collapsed="false">
      <c r="A4054" s="0" t="n">
        <v>13110</v>
      </c>
      <c r="B4054" s="0" t="s">
        <v>4823</v>
      </c>
      <c r="C4054" s="0" t="s">
        <v>755</v>
      </c>
      <c r="D4054" s="0" t="s">
        <v>758</v>
      </c>
      <c r="E4054" s="0" t="n">
        <v>470.59</v>
      </c>
    </row>
    <row r="4055" customFormat="false" ht="15" hidden="false" customHeight="false" outlineLevel="0" collapsed="false">
      <c r="A4055" s="0" t="n">
        <v>7581</v>
      </c>
      <c r="B4055" s="0" t="s">
        <v>4824</v>
      </c>
      <c r="C4055" s="0" t="s">
        <v>755</v>
      </c>
      <c r="D4055" s="0" t="s">
        <v>756</v>
      </c>
      <c r="E4055" s="0" t="n">
        <v>4.81</v>
      </c>
    </row>
    <row r="4056" customFormat="false" ht="15" hidden="false" customHeight="false" outlineLevel="0" collapsed="false">
      <c r="A4056" s="0" t="n">
        <v>4509</v>
      </c>
      <c r="B4056" s="0" t="s">
        <v>4825</v>
      </c>
      <c r="C4056" s="0" t="s">
        <v>802</v>
      </c>
      <c r="D4056" s="0" t="s">
        <v>756</v>
      </c>
      <c r="E4056" s="0" t="n">
        <v>3.97</v>
      </c>
    </row>
    <row r="4057" customFormat="false" ht="15" hidden="false" customHeight="false" outlineLevel="0" collapsed="false">
      <c r="A4057" s="0" t="n">
        <v>4512</v>
      </c>
      <c r="B4057" s="0" t="s">
        <v>4826</v>
      </c>
      <c r="C4057" s="0" t="s">
        <v>802</v>
      </c>
      <c r="D4057" s="0" t="s">
        <v>756</v>
      </c>
      <c r="E4057" s="0" t="n">
        <v>1.9</v>
      </c>
    </row>
    <row r="4058" customFormat="false" ht="15" hidden="false" customHeight="false" outlineLevel="0" collapsed="false">
      <c r="A4058" s="0" t="n">
        <v>4517</v>
      </c>
      <c r="B4058" s="0" t="s">
        <v>4827</v>
      </c>
      <c r="C4058" s="0" t="s">
        <v>802</v>
      </c>
      <c r="D4058" s="0" t="s">
        <v>756</v>
      </c>
      <c r="E4058" s="0" t="n">
        <v>2.74</v>
      </c>
    </row>
    <row r="4059" customFormat="false" ht="15" hidden="false" customHeight="false" outlineLevel="0" collapsed="false">
      <c r="A4059" s="0" t="n">
        <v>20206</v>
      </c>
      <c r="B4059" s="0" t="s">
        <v>4828</v>
      </c>
      <c r="C4059" s="0" t="s">
        <v>802</v>
      </c>
      <c r="D4059" s="0" t="s">
        <v>756</v>
      </c>
      <c r="E4059" s="0" t="n">
        <v>9.41</v>
      </c>
    </row>
    <row r="4060" customFormat="false" ht="15" hidden="false" customHeight="false" outlineLevel="0" collapsed="false">
      <c r="A4060" s="0" t="n">
        <v>4460</v>
      </c>
      <c r="B4060" s="0" t="s">
        <v>4829</v>
      </c>
      <c r="C4060" s="0" t="s">
        <v>802</v>
      </c>
      <c r="D4060" s="0" t="s">
        <v>756</v>
      </c>
      <c r="E4060" s="0" t="n">
        <v>9.67</v>
      </c>
    </row>
    <row r="4061" customFormat="false" ht="15" hidden="false" customHeight="false" outlineLevel="0" collapsed="false">
      <c r="A4061" s="0" t="n">
        <v>4417</v>
      </c>
      <c r="B4061" s="0" t="s">
        <v>4830</v>
      </c>
      <c r="C4061" s="0" t="s">
        <v>802</v>
      </c>
      <c r="D4061" s="0" t="s">
        <v>756</v>
      </c>
      <c r="E4061" s="0" t="n">
        <v>7.45</v>
      </c>
    </row>
    <row r="4062" customFormat="false" ht="15" hidden="false" customHeight="false" outlineLevel="0" collapsed="false">
      <c r="A4062" s="0" t="n">
        <v>4415</v>
      </c>
      <c r="B4062" s="0" t="s">
        <v>4831</v>
      </c>
      <c r="C4062" s="0" t="s">
        <v>802</v>
      </c>
      <c r="D4062" s="0" t="s">
        <v>756</v>
      </c>
      <c r="E4062" s="0" t="n">
        <v>5.18</v>
      </c>
    </row>
    <row r="4063" customFormat="false" ht="15" hidden="false" customHeight="false" outlineLevel="0" collapsed="false">
      <c r="A4063" s="0" t="n">
        <v>37373</v>
      </c>
      <c r="B4063" s="0" t="s">
        <v>4832</v>
      </c>
      <c r="C4063" s="0" t="s">
        <v>920</v>
      </c>
      <c r="D4063" s="0" t="s">
        <v>763</v>
      </c>
      <c r="E4063" s="0" t="n">
        <v>0.06</v>
      </c>
    </row>
    <row r="4064" customFormat="false" ht="15" hidden="false" customHeight="false" outlineLevel="0" collapsed="false">
      <c r="A4064" s="0" t="n">
        <v>40864</v>
      </c>
      <c r="B4064" s="0" t="s">
        <v>4833</v>
      </c>
      <c r="C4064" s="0" t="s">
        <v>922</v>
      </c>
      <c r="D4064" s="0" t="s">
        <v>763</v>
      </c>
      <c r="E4064" s="0" t="n">
        <v>11.8</v>
      </c>
    </row>
    <row r="4065" customFormat="false" ht="15" hidden="false" customHeight="false" outlineLevel="0" collapsed="false">
      <c r="A4065" s="0" t="n">
        <v>4734</v>
      </c>
      <c r="B4065" s="0" t="s">
        <v>4834</v>
      </c>
      <c r="C4065" s="0" t="s">
        <v>918</v>
      </c>
      <c r="D4065" s="0" t="s">
        <v>756</v>
      </c>
      <c r="E4065" s="0" t="n">
        <v>330.73</v>
      </c>
    </row>
    <row r="4066" customFormat="false" ht="15" hidden="false" customHeight="false" outlineLevel="0" collapsed="false">
      <c r="A4066" s="0" t="n">
        <v>6085</v>
      </c>
      <c r="B4066" s="0" t="s">
        <v>4835</v>
      </c>
      <c r="C4066" s="0" t="s">
        <v>808</v>
      </c>
      <c r="D4066" s="0" t="s">
        <v>763</v>
      </c>
      <c r="E4066" s="0" t="n">
        <v>10.29</v>
      </c>
    </row>
    <row r="4067" customFormat="false" ht="15" hidden="false" customHeight="false" outlineLevel="0" collapsed="false">
      <c r="A4067" s="0" t="n">
        <v>38396</v>
      </c>
      <c r="B4067" s="0" t="s">
        <v>4836</v>
      </c>
      <c r="C4067" s="0" t="s">
        <v>755</v>
      </c>
      <c r="D4067" s="0" t="s">
        <v>756</v>
      </c>
      <c r="E4067" s="0" t="n">
        <v>443.92</v>
      </c>
    </row>
    <row r="4068" customFormat="false" ht="15" hidden="false" customHeight="false" outlineLevel="0" collapsed="false">
      <c r="A4068" s="0" t="n">
        <v>11622</v>
      </c>
      <c r="B4068" s="0" t="s">
        <v>4837</v>
      </c>
      <c r="C4068" s="0" t="s">
        <v>806</v>
      </c>
      <c r="D4068" s="0" t="s">
        <v>756</v>
      </c>
      <c r="E4068" s="0" t="n">
        <v>72.77</v>
      </c>
    </row>
    <row r="4069" customFormat="false" ht="15" hidden="false" customHeight="false" outlineLevel="0" collapsed="false">
      <c r="A4069" s="0" t="n">
        <v>43143</v>
      </c>
      <c r="B4069" s="0" t="s">
        <v>4838</v>
      </c>
      <c r="C4069" s="0" t="s">
        <v>808</v>
      </c>
      <c r="D4069" s="0" t="s">
        <v>756</v>
      </c>
      <c r="E4069" s="0" t="n">
        <v>27.48</v>
      </c>
    </row>
    <row r="4070" customFormat="false" ht="15" hidden="false" customHeight="false" outlineLevel="0" collapsed="false">
      <c r="A4070" s="0" t="n">
        <v>7317</v>
      </c>
      <c r="B4070" s="0" t="s">
        <v>4839</v>
      </c>
      <c r="C4070" s="0" t="s">
        <v>806</v>
      </c>
      <c r="D4070" s="0" t="s">
        <v>756</v>
      </c>
      <c r="E4070" s="0" t="n">
        <v>35.13</v>
      </c>
    </row>
    <row r="4071" customFormat="false" ht="15" hidden="false" customHeight="false" outlineLevel="0" collapsed="false">
      <c r="A4071" s="0" t="n">
        <v>142</v>
      </c>
      <c r="B4071" s="0" t="s">
        <v>4840</v>
      </c>
      <c r="C4071" s="0" t="s">
        <v>4841</v>
      </c>
      <c r="D4071" s="0" t="s">
        <v>756</v>
      </c>
      <c r="E4071" s="0" t="n">
        <v>34.34</v>
      </c>
    </row>
    <row r="4072" customFormat="false" ht="15" hidden="false" customHeight="false" outlineLevel="0" collapsed="false">
      <c r="A4072" s="0" t="n">
        <v>43142</v>
      </c>
      <c r="B4072" s="0" t="s">
        <v>4842</v>
      </c>
      <c r="C4072" s="0" t="s">
        <v>808</v>
      </c>
      <c r="D4072" s="0" t="s">
        <v>756</v>
      </c>
      <c r="E4072" s="0" t="n">
        <v>155.97</v>
      </c>
    </row>
    <row r="4073" customFormat="false" ht="15" hidden="false" customHeight="false" outlineLevel="0" collapsed="false">
      <c r="A4073" s="0" t="n">
        <v>38123</v>
      </c>
      <c r="B4073" s="0" t="s">
        <v>4843</v>
      </c>
      <c r="C4073" s="0" t="s">
        <v>806</v>
      </c>
      <c r="D4073" s="0" t="s">
        <v>756</v>
      </c>
      <c r="E4073" s="0" t="n">
        <v>65.05</v>
      </c>
    </row>
    <row r="4074" customFormat="false" ht="15" hidden="false" customHeight="false" outlineLevel="0" collapsed="false">
      <c r="A4074" s="0" t="n">
        <v>42701</v>
      </c>
      <c r="B4074" s="0" t="s">
        <v>4844</v>
      </c>
      <c r="C4074" s="0" t="s">
        <v>755</v>
      </c>
      <c r="D4074" s="0" t="s">
        <v>758</v>
      </c>
      <c r="E4074" s="0" t="n">
        <v>61.14</v>
      </c>
    </row>
    <row r="4075" customFormat="false" ht="15" hidden="false" customHeight="false" outlineLevel="0" collapsed="false">
      <c r="A4075" s="0" t="n">
        <v>42702</v>
      </c>
      <c r="B4075" s="0" t="s">
        <v>4845</v>
      </c>
      <c r="C4075" s="0" t="s">
        <v>755</v>
      </c>
      <c r="D4075" s="0" t="s">
        <v>758</v>
      </c>
      <c r="E4075" s="0" t="n">
        <v>108.64</v>
      </c>
    </row>
    <row r="4076" customFormat="false" ht="15" hidden="false" customHeight="false" outlineLevel="0" collapsed="false">
      <c r="A4076" s="0" t="n">
        <v>37955</v>
      </c>
      <c r="B4076" s="0" t="s">
        <v>4846</v>
      </c>
      <c r="C4076" s="0" t="s">
        <v>755</v>
      </c>
      <c r="D4076" s="0" t="s">
        <v>758</v>
      </c>
      <c r="E4076" s="0" t="n">
        <v>140.79</v>
      </c>
    </row>
    <row r="4077" customFormat="false" ht="15" hidden="false" customHeight="false" outlineLevel="0" collapsed="false">
      <c r="A4077" s="0" t="n">
        <v>42699</v>
      </c>
      <c r="B4077" s="0" t="s">
        <v>4847</v>
      </c>
      <c r="C4077" s="0" t="s">
        <v>755</v>
      </c>
      <c r="D4077" s="0" t="s">
        <v>758</v>
      </c>
      <c r="E4077" s="0" t="n">
        <v>37.35</v>
      </c>
    </row>
    <row r="4078" customFormat="false" ht="15" hidden="false" customHeight="false" outlineLevel="0" collapsed="false">
      <c r="A4078" s="0" t="n">
        <v>42700</v>
      </c>
      <c r="B4078" s="0" t="s">
        <v>4848</v>
      </c>
      <c r="C4078" s="0" t="s">
        <v>755</v>
      </c>
      <c r="D4078" s="0" t="s">
        <v>758</v>
      </c>
      <c r="E4078" s="0" t="n">
        <v>106.47</v>
      </c>
    </row>
    <row r="4079" customFormat="false" ht="15" hidden="false" customHeight="false" outlineLevel="0" collapsed="false">
      <c r="A4079" s="0" t="n">
        <v>37743</v>
      </c>
      <c r="B4079" s="0" t="s">
        <v>4849</v>
      </c>
      <c r="C4079" s="0" t="s">
        <v>755</v>
      </c>
      <c r="D4079" s="0" t="s">
        <v>758</v>
      </c>
      <c r="E4079" s="0" t="n">
        <v>209199.3</v>
      </c>
    </row>
    <row r="4080" customFormat="false" ht="15" hidden="false" customHeight="false" outlineLevel="0" collapsed="false">
      <c r="A4080" s="0" t="n">
        <v>37744</v>
      </c>
      <c r="B4080" s="0" t="s">
        <v>4850</v>
      </c>
      <c r="C4080" s="0" t="s">
        <v>755</v>
      </c>
      <c r="D4080" s="0" t="s">
        <v>758</v>
      </c>
      <c r="E4080" s="0" t="n">
        <v>245979.02</v>
      </c>
    </row>
    <row r="4081" customFormat="false" ht="15" hidden="false" customHeight="false" outlineLevel="0" collapsed="false">
      <c r="A4081" s="0" t="n">
        <v>37741</v>
      </c>
      <c r="B4081" s="0" t="s">
        <v>4851</v>
      </c>
      <c r="C4081" s="0" t="s">
        <v>755</v>
      </c>
      <c r="D4081" s="0" t="s">
        <v>758</v>
      </c>
      <c r="E4081" s="0" t="n">
        <v>190223.77</v>
      </c>
    </row>
    <row r="4082" customFormat="false" ht="15" hidden="false" customHeight="false" outlineLevel="0" collapsed="false">
      <c r="A4082" s="0" t="n">
        <v>39396</v>
      </c>
      <c r="B4082" s="0" t="s">
        <v>4852</v>
      </c>
      <c r="C4082" s="0" t="s">
        <v>755</v>
      </c>
      <c r="D4082" s="0" t="s">
        <v>756</v>
      </c>
      <c r="E4082" s="0" t="n">
        <v>44.44</v>
      </c>
    </row>
    <row r="4083" customFormat="false" ht="15" hidden="false" customHeight="false" outlineLevel="0" collapsed="false">
      <c r="A4083" s="0" t="n">
        <v>39392</v>
      </c>
      <c r="B4083" s="0" t="s">
        <v>4853</v>
      </c>
      <c r="C4083" s="0" t="s">
        <v>755</v>
      </c>
      <c r="D4083" s="0" t="s">
        <v>756</v>
      </c>
      <c r="E4083" s="0" t="n">
        <v>50.13</v>
      </c>
    </row>
    <row r="4084" customFormat="false" ht="15" hidden="false" customHeight="false" outlineLevel="0" collapsed="false">
      <c r="A4084" s="0" t="n">
        <v>39393</v>
      </c>
      <c r="B4084" s="0" t="s">
        <v>4854</v>
      </c>
      <c r="C4084" s="0" t="s">
        <v>755</v>
      </c>
      <c r="D4084" s="0" t="s">
        <v>756</v>
      </c>
      <c r="E4084" s="0" t="n">
        <v>31</v>
      </c>
    </row>
    <row r="4085" customFormat="false" ht="15" hidden="false" customHeight="false" outlineLevel="0" collapsed="false">
      <c r="A4085" s="0" t="n">
        <v>39394</v>
      </c>
      <c r="B4085" s="0" t="s">
        <v>4855</v>
      </c>
      <c r="C4085" s="0" t="s">
        <v>755</v>
      </c>
      <c r="D4085" s="0" t="s">
        <v>756</v>
      </c>
      <c r="E4085" s="0" t="n">
        <v>34.89</v>
      </c>
    </row>
    <row r="4086" customFormat="false" ht="15" hidden="false" customHeight="false" outlineLevel="0" collapsed="false">
      <c r="A4086" s="0" t="n">
        <v>39395</v>
      </c>
      <c r="B4086" s="0" t="s">
        <v>4856</v>
      </c>
      <c r="C4086" s="0" t="s">
        <v>755</v>
      </c>
      <c r="D4086" s="0" t="s">
        <v>756</v>
      </c>
      <c r="E4086" s="0" t="n">
        <v>32.44</v>
      </c>
    </row>
    <row r="4087" customFormat="false" ht="15" hidden="false" customHeight="false" outlineLevel="0" collapsed="false">
      <c r="A4087" s="0" t="n">
        <v>14618</v>
      </c>
      <c r="B4087" s="0" t="s">
        <v>4857</v>
      </c>
      <c r="C4087" s="0" t="s">
        <v>755</v>
      </c>
      <c r="D4087" s="0" t="s">
        <v>756</v>
      </c>
      <c r="E4087" s="0" t="n">
        <v>1290.22</v>
      </c>
    </row>
    <row r="4088" customFormat="false" ht="15" hidden="false" customHeight="false" outlineLevel="0" collapsed="false">
      <c r="A4088" s="0" t="n">
        <v>40269</v>
      </c>
      <c r="B4088" s="0" t="s">
        <v>4858</v>
      </c>
      <c r="C4088" s="0" t="s">
        <v>755</v>
      </c>
      <c r="D4088" s="0" t="s">
        <v>756</v>
      </c>
      <c r="E4088" s="0" t="n">
        <v>5198.23</v>
      </c>
    </row>
    <row r="4089" customFormat="false" ht="15" hidden="false" customHeight="false" outlineLevel="0" collapsed="false">
      <c r="A4089" s="0" t="n">
        <v>6110</v>
      </c>
      <c r="B4089" s="0" t="s">
        <v>4859</v>
      </c>
      <c r="C4089" s="0" t="s">
        <v>920</v>
      </c>
      <c r="D4089" s="0" t="s">
        <v>756</v>
      </c>
      <c r="E4089" s="0" t="n">
        <v>17.73</v>
      </c>
    </row>
    <row r="4090" customFormat="false" ht="15" hidden="false" customHeight="false" outlineLevel="0" collapsed="false">
      <c r="A4090" s="0" t="n">
        <v>40910</v>
      </c>
      <c r="B4090" s="0" t="s">
        <v>4860</v>
      </c>
      <c r="C4090" s="0" t="s">
        <v>922</v>
      </c>
      <c r="D4090" s="0" t="s">
        <v>756</v>
      </c>
      <c r="E4090" s="0" t="n">
        <v>3128.89</v>
      </c>
    </row>
    <row r="4091" customFormat="false" ht="15" hidden="false" customHeight="false" outlineLevel="0" collapsed="false">
      <c r="A4091" s="0" t="n">
        <v>6111</v>
      </c>
      <c r="B4091" s="0" t="s">
        <v>4861</v>
      </c>
      <c r="C4091" s="0" t="s">
        <v>920</v>
      </c>
      <c r="D4091" s="0" t="s">
        <v>763</v>
      </c>
      <c r="E4091" s="0" t="n">
        <v>10.44</v>
      </c>
    </row>
    <row r="4092" customFormat="false" ht="15" hidden="false" customHeight="false" outlineLevel="0" collapsed="false">
      <c r="A4092" s="0" t="n">
        <v>41084</v>
      </c>
      <c r="B4092" s="0" t="s">
        <v>4862</v>
      </c>
      <c r="C4092" s="0" t="s">
        <v>922</v>
      </c>
      <c r="D4092" s="0" t="s">
        <v>756</v>
      </c>
      <c r="E4092" s="0" t="n">
        <v>1843.22</v>
      </c>
    </row>
    <row r="4093" customFormat="false" ht="15" hidden="false" customHeight="false" outlineLevel="0" collapsed="false">
      <c r="A4093" s="0" t="n">
        <v>44535</v>
      </c>
      <c r="B4093" s="0" t="s">
        <v>4863</v>
      </c>
      <c r="C4093" s="0" t="s">
        <v>918</v>
      </c>
      <c r="D4093" s="0" t="s">
        <v>756</v>
      </c>
      <c r="E4093" s="0" t="n">
        <v>59.63</v>
      </c>
    </row>
    <row r="4094" customFormat="false" ht="15" hidden="false" customHeight="false" outlineLevel="0" collapsed="false">
      <c r="A4094" s="0" t="n">
        <v>38637</v>
      </c>
      <c r="B4094" s="0" t="s">
        <v>4864</v>
      </c>
      <c r="C4094" s="0" t="s">
        <v>755</v>
      </c>
      <c r="D4094" s="0" t="s">
        <v>756</v>
      </c>
      <c r="E4094" s="0" t="n">
        <v>239.7</v>
      </c>
    </row>
    <row r="4095" customFormat="false" ht="15" hidden="false" customHeight="false" outlineLevel="0" collapsed="false">
      <c r="A4095" s="0" t="n">
        <v>6150</v>
      </c>
      <c r="B4095" s="0" t="s">
        <v>4865</v>
      </c>
      <c r="C4095" s="0" t="s">
        <v>755</v>
      </c>
      <c r="D4095" s="0" t="s">
        <v>756</v>
      </c>
      <c r="E4095" s="0" t="n">
        <v>242.63</v>
      </c>
    </row>
    <row r="4096" customFormat="false" ht="15" hidden="false" customHeight="false" outlineLevel="0" collapsed="false">
      <c r="A4096" s="0" t="n">
        <v>6136</v>
      </c>
      <c r="B4096" s="0" t="s">
        <v>4866</v>
      </c>
      <c r="C4096" s="0" t="s">
        <v>755</v>
      </c>
      <c r="D4096" s="0" t="s">
        <v>763</v>
      </c>
      <c r="E4096" s="0" t="n">
        <v>190.72</v>
      </c>
    </row>
    <row r="4097" customFormat="false" ht="15" hidden="false" customHeight="false" outlineLevel="0" collapsed="false">
      <c r="A4097" s="0" t="n">
        <v>38638</v>
      </c>
      <c r="B4097" s="0" t="s">
        <v>4867</v>
      </c>
      <c r="C4097" s="0" t="s">
        <v>755</v>
      </c>
      <c r="D4097" s="0" t="s">
        <v>756</v>
      </c>
      <c r="E4097" s="0" t="n">
        <v>201.98</v>
      </c>
    </row>
    <row r="4098" customFormat="false" ht="15" hidden="false" customHeight="false" outlineLevel="0" collapsed="false">
      <c r="A4098" s="0" t="n">
        <v>20262</v>
      </c>
      <c r="B4098" s="0" t="s">
        <v>4868</v>
      </c>
      <c r="C4098" s="0" t="s">
        <v>755</v>
      </c>
      <c r="D4098" s="0" t="s">
        <v>756</v>
      </c>
      <c r="E4098" s="0" t="n">
        <v>12.57</v>
      </c>
    </row>
    <row r="4099" customFormat="false" ht="15" hidden="false" customHeight="false" outlineLevel="0" collapsed="false">
      <c r="A4099" s="0" t="n">
        <v>6148</v>
      </c>
      <c r="B4099" s="0" t="s">
        <v>4869</v>
      </c>
      <c r="C4099" s="0" t="s">
        <v>755</v>
      </c>
      <c r="D4099" s="0" t="s">
        <v>763</v>
      </c>
      <c r="E4099" s="0" t="n">
        <v>8</v>
      </c>
    </row>
    <row r="4100" customFormat="false" ht="15" hidden="false" customHeight="false" outlineLevel="0" collapsed="false">
      <c r="A4100" s="0" t="n">
        <v>6145</v>
      </c>
      <c r="B4100" s="0" t="s">
        <v>4870</v>
      </c>
      <c r="C4100" s="0" t="s">
        <v>755</v>
      </c>
      <c r="D4100" s="0" t="s">
        <v>756</v>
      </c>
      <c r="E4100" s="0" t="n">
        <v>14.35</v>
      </c>
    </row>
    <row r="4101" customFormat="false" ht="15" hidden="false" customHeight="false" outlineLevel="0" collapsed="false">
      <c r="A4101" s="0" t="n">
        <v>6149</v>
      </c>
      <c r="B4101" s="0" t="s">
        <v>4871</v>
      </c>
      <c r="C4101" s="0" t="s">
        <v>755</v>
      </c>
      <c r="D4101" s="0" t="s">
        <v>756</v>
      </c>
      <c r="E4101" s="0" t="n">
        <v>13.53</v>
      </c>
    </row>
    <row r="4102" customFormat="false" ht="15" hidden="false" customHeight="false" outlineLevel="0" collapsed="false">
      <c r="A4102" s="0" t="n">
        <v>6146</v>
      </c>
      <c r="B4102" s="0" t="s">
        <v>4872</v>
      </c>
      <c r="C4102" s="0" t="s">
        <v>755</v>
      </c>
      <c r="D4102" s="0" t="s">
        <v>756</v>
      </c>
      <c r="E4102" s="0" t="n">
        <v>14.36</v>
      </c>
    </row>
    <row r="4103" customFormat="false" ht="15" hidden="false" customHeight="false" outlineLevel="0" collapsed="false">
      <c r="A4103" s="0" t="n">
        <v>44536</v>
      </c>
      <c r="B4103" s="0" t="s">
        <v>4873</v>
      </c>
      <c r="C4103" s="0" t="s">
        <v>806</v>
      </c>
      <c r="D4103" s="0" t="s">
        <v>756</v>
      </c>
      <c r="E4103" s="0" t="n">
        <v>2.88</v>
      </c>
    </row>
    <row r="4104" customFormat="false" ht="15" hidden="false" customHeight="false" outlineLevel="0" collapsed="false">
      <c r="A4104" s="0" t="n">
        <v>39961</v>
      </c>
      <c r="B4104" s="0" t="s">
        <v>4874</v>
      </c>
      <c r="C4104" s="0" t="s">
        <v>755</v>
      </c>
      <c r="D4104" s="0" t="s">
        <v>756</v>
      </c>
      <c r="E4104" s="0" t="n">
        <v>22.69</v>
      </c>
    </row>
    <row r="4105" customFormat="false" ht="15" hidden="false" customHeight="false" outlineLevel="0" collapsed="false">
      <c r="A4105" s="0" t="n">
        <v>42433</v>
      </c>
      <c r="B4105" s="0" t="s">
        <v>4875</v>
      </c>
      <c r="C4105" s="0" t="s">
        <v>755</v>
      </c>
      <c r="D4105" s="0" t="s">
        <v>758</v>
      </c>
      <c r="E4105" s="0" t="n">
        <v>4747</v>
      </c>
    </row>
    <row r="4106" customFormat="false" ht="15" hidden="false" customHeight="false" outlineLevel="0" collapsed="false">
      <c r="A4106" s="0" t="n">
        <v>42434</v>
      </c>
      <c r="B4106" s="0" t="s">
        <v>4876</v>
      </c>
      <c r="C4106" s="0" t="s">
        <v>755</v>
      </c>
      <c r="D4106" s="0" t="s">
        <v>758</v>
      </c>
      <c r="E4106" s="0" t="n">
        <v>5129.83</v>
      </c>
    </row>
    <row r="4107" customFormat="false" ht="15" hidden="false" customHeight="false" outlineLevel="0" collapsed="false">
      <c r="A4107" s="0" t="n">
        <v>42435</v>
      </c>
      <c r="B4107" s="0" t="s">
        <v>4877</v>
      </c>
      <c r="C4107" s="0" t="s">
        <v>755</v>
      </c>
      <c r="D4107" s="0" t="s">
        <v>758</v>
      </c>
      <c r="E4107" s="0" t="n">
        <v>2558.05</v>
      </c>
    </row>
    <row r="4108" customFormat="false" ht="15" hidden="false" customHeight="false" outlineLevel="0" collapsed="false">
      <c r="A4108" s="0" t="n">
        <v>38061</v>
      </c>
      <c r="B4108" s="0" t="s">
        <v>4878</v>
      </c>
      <c r="C4108" s="0" t="s">
        <v>755</v>
      </c>
      <c r="D4108" s="0" t="s">
        <v>756</v>
      </c>
      <c r="E4108" s="0" t="n">
        <v>48.84</v>
      </c>
    </row>
    <row r="4109" customFormat="false" ht="15" hidden="false" customHeight="false" outlineLevel="0" collapsed="false">
      <c r="A4109" s="0" t="n">
        <v>20250</v>
      </c>
      <c r="B4109" s="0" t="s">
        <v>4879</v>
      </c>
      <c r="C4109" s="0" t="s">
        <v>806</v>
      </c>
      <c r="D4109" s="0" t="s">
        <v>763</v>
      </c>
      <c r="E4109" s="0" t="n">
        <v>22</v>
      </c>
    </row>
    <row r="4110" customFormat="false" ht="15" hidden="false" customHeight="false" outlineLevel="0" collapsed="false">
      <c r="A4110" s="0" t="n">
        <v>13388</v>
      </c>
      <c r="B4110" s="0" t="s">
        <v>4880</v>
      </c>
      <c r="C4110" s="0" t="s">
        <v>806</v>
      </c>
      <c r="D4110" s="0" t="s">
        <v>756</v>
      </c>
      <c r="E4110" s="0" t="n">
        <v>132.61</v>
      </c>
    </row>
    <row r="4111" customFormat="false" ht="15" hidden="false" customHeight="false" outlineLevel="0" collapsed="false">
      <c r="A4111" s="0" t="n">
        <v>39914</v>
      </c>
      <c r="B4111" s="0" t="s">
        <v>4881</v>
      </c>
      <c r="C4111" s="0" t="s">
        <v>806</v>
      </c>
      <c r="D4111" s="0" t="s">
        <v>758</v>
      </c>
      <c r="E4111" s="0" t="n">
        <v>269.58</v>
      </c>
    </row>
    <row r="4112" customFormat="false" ht="15" hidden="false" customHeight="false" outlineLevel="0" collapsed="false">
      <c r="A4112" s="0" t="n">
        <v>12732</v>
      </c>
      <c r="B4112" s="0" t="s">
        <v>4882</v>
      </c>
      <c r="C4112" s="0" t="s">
        <v>755</v>
      </c>
      <c r="D4112" s="0" t="s">
        <v>758</v>
      </c>
      <c r="E4112" s="0" t="n">
        <v>311.06</v>
      </c>
    </row>
    <row r="4113" customFormat="false" ht="15" hidden="false" customHeight="false" outlineLevel="0" collapsed="false">
      <c r="A4113" s="0" t="n">
        <v>6160</v>
      </c>
      <c r="B4113" s="0" t="s">
        <v>4883</v>
      </c>
      <c r="C4113" s="0" t="s">
        <v>920</v>
      </c>
      <c r="D4113" s="0" t="s">
        <v>763</v>
      </c>
      <c r="E4113" s="0" t="n">
        <v>17.73</v>
      </c>
    </row>
    <row r="4114" customFormat="false" ht="15" hidden="false" customHeight="false" outlineLevel="0" collapsed="false">
      <c r="A4114" s="0" t="n">
        <v>41087</v>
      </c>
      <c r="B4114" s="0" t="s">
        <v>4884</v>
      </c>
      <c r="C4114" s="0" t="s">
        <v>922</v>
      </c>
      <c r="D4114" s="0" t="s">
        <v>756</v>
      </c>
      <c r="E4114" s="0" t="n">
        <v>3128.89</v>
      </c>
    </row>
    <row r="4115" customFormat="false" ht="15" hidden="false" customHeight="false" outlineLevel="0" collapsed="false">
      <c r="A4115" s="0" t="n">
        <v>6166</v>
      </c>
      <c r="B4115" s="0" t="s">
        <v>4885</v>
      </c>
      <c r="C4115" s="0" t="s">
        <v>920</v>
      </c>
      <c r="D4115" s="0" t="s">
        <v>756</v>
      </c>
      <c r="E4115" s="0" t="n">
        <v>20.84</v>
      </c>
    </row>
    <row r="4116" customFormat="false" ht="15" hidden="false" customHeight="false" outlineLevel="0" collapsed="false">
      <c r="A4116" s="0" t="n">
        <v>41088</v>
      </c>
      <c r="B4116" s="0" t="s">
        <v>4886</v>
      </c>
      <c r="C4116" s="0" t="s">
        <v>922</v>
      </c>
      <c r="D4116" s="0" t="s">
        <v>756</v>
      </c>
      <c r="E4116" s="0" t="n">
        <v>3676.83</v>
      </c>
    </row>
    <row r="4117" customFormat="false" ht="15" hidden="false" customHeight="false" outlineLevel="0" collapsed="false">
      <c r="A4117" s="0" t="n">
        <v>20232</v>
      </c>
      <c r="B4117" s="0" t="s">
        <v>4887</v>
      </c>
      <c r="C4117" s="0" t="s">
        <v>802</v>
      </c>
      <c r="D4117" s="0" t="s">
        <v>756</v>
      </c>
      <c r="E4117" s="0" t="n">
        <v>83.43</v>
      </c>
    </row>
    <row r="4118" customFormat="false" ht="15" hidden="false" customHeight="false" outlineLevel="0" collapsed="false">
      <c r="A4118" s="0" t="n">
        <v>10856</v>
      </c>
      <c r="B4118" s="0" t="s">
        <v>4888</v>
      </c>
      <c r="C4118" s="0" t="s">
        <v>802</v>
      </c>
      <c r="D4118" s="0" t="s">
        <v>758</v>
      </c>
      <c r="E4118" s="0" t="n">
        <v>89.43</v>
      </c>
    </row>
    <row r="4119" customFormat="false" ht="15" hidden="false" customHeight="false" outlineLevel="0" collapsed="false">
      <c r="A4119" s="0" t="n">
        <v>4828</v>
      </c>
      <c r="B4119" s="0" t="s">
        <v>4889</v>
      </c>
      <c r="C4119" s="0" t="s">
        <v>802</v>
      </c>
      <c r="D4119" s="0" t="s">
        <v>756</v>
      </c>
      <c r="E4119" s="0" t="n">
        <v>78.97</v>
      </c>
    </row>
    <row r="4120" customFormat="false" ht="15" hidden="false" customHeight="false" outlineLevel="0" collapsed="false">
      <c r="A4120" s="0" t="n">
        <v>20249</v>
      </c>
      <c r="B4120" s="0" t="s">
        <v>4890</v>
      </c>
      <c r="C4120" s="0" t="s">
        <v>802</v>
      </c>
      <c r="D4120" s="0" t="s">
        <v>756</v>
      </c>
      <c r="E4120" s="0" t="n">
        <v>43.24</v>
      </c>
    </row>
    <row r="4121" customFormat="false" ht="15" hidden="false" customHeight="false" outlineLevel="0" collapsed="false">
      <c r="A4121" s="0" t="n">
        <v>11609</v>
      </c>
      <c r="B4121" s="0" t="s">
        <v>4891</v>
      </c>
      <c r="C4121" s="0" t="s">
        <v>808</v>
      </c>
      <c r="D4121" s="0" t="s">
        <v>756</v>
      </c>
      <c r="E4121" s="0" t="n">
        <v>12.09</v>
      </c>
    </row>
    <row r="4122" customFormat="false" ht="15" hidden="false" customHeight="false" outlineLevel="0" collapsed="false">
      <c r="A4122" s="0" t="n">
        <v>20083</v>
      </c>
      <c r="B4122" s="0" t="s">
        <v>4892</v>
      </c>
      <c r="C4122" s="0" t="s">
        <v>755</v>
      </c>
      <c r="D4122" s="0" t="s">
        <v>756</v>
      </c>
      <c r="E4122" s="0" t="n">
        <v>54.74</v>
      </c>
    </row>
    <row r="4123" customFormat="false" ht="15" hidden="false" customHeight="false" outlineLevel="0" collapsed="false">
      <c r="A4123" s="0" t="n">
        <v>10691</v>
      </c>
      <c r="B4123" s="0" t="s">
        <v>4893</v>
      </c>
      <c r="C4123" s="0" t="s">
        <v>808</v>
      </c>
      <c r="D4123" s="0" t="s">
        <v>756</v>
      </c>
      <c r="E4123" s="0" t="n">
        <v>76.88</v>
      </c>
    </row>
    <row r="4124" customFormat="false" ht="15" hidden="false" customHeight="false" outlineLevel="0" collapsed="false">
      <c r="A4124" s="0" t="n">
        <v>12295</v>
      </c>
      <c r="B4124" s="0" t="s">
        <v>4894</v>
      </c>
      <c r="C4124" s="0" t="s">
        <v>755</v>
      </c>
      <c r="D4124" s="0" t="s">
        <v>756</v>
      </c>
      <c r="E4124" s="0" t="n">
        <v>2.46</v>
      </c>
    </row>
    <row r="4125" customFormat="false" ht="15" hidden="false" customHeight="false" outlineLevel="0" collapsed="false">
      <c r="A4125" s="0" t="n">
        <v>12296</v>
      </c>
      <c r="B4125" s="0" t="s">
        <v>4895</v>
      </c>
      <c r="C4125" s="0" t="s">
        <v>755</v>
      </c>
      <c r="D4125" s="0" t="s">
        <v>756</v>
      </c>
      <c r="E4125" s="0" t="n">
        <v>3.18</v>
      </c>
    </row>
    <row r="4126" customFormat="false" ht="15" hidden="false" customHeight="false" outlineLevel="0" collapsed="false">
      <c r="A4126" s="0" t="n">
        <v>12294</v>
      </c>
      <c r="B4126" s="0" t="s">
        <v>4896</v>
      </c>
      <c r="C4126" s="0" t="s">
        <v>755</v>
      </c>
      <c r="D4126" s="0" t="s">
        <v>756</v>
      </c>
      <c r="E4126" s="0" t="n">
        <v>7.63</v>
      </c>
    </row>
    <row r="4127" customFormat="false" ht="15" hidden="false" customHeight="false" outlineLevel="0" collapsed="false">
      <c r="A4127" s="0" t="n">
        <v>14543</v>
      </c>
      <c r="B4127" s="0" t="s">
        <v>4897</v>
      </c>
      <c r="C4127" s="0" t="s">
        <v>755</v>
      </c>
      <c r="D4127" s="0" t="s">
        <v>756</v>
      </c>
      <c r="E4127" s="0" t="n">
        <v>5.45</v>
      </c>
    </row>
    <row r="4128" customFormat="false" ht="15" hidden="false" customHeight="false" outlineLevel="0" collapsed="false">
      <c r="A4128" s="0" t="n">
        <v>13329</v>
      </c>
      <c r="B4128" s="0" t="s">
        <v>4898</v>
      </c>
      <c r="C4128" s="0" t="s">
        <v>755</v>
      </c>
      <c r="D4128" s="0" t="s">
        <v>763</v>
      </c>
      <c r="E4128" s="0" t="n">
        <v>3.2</v>
      </c>
    </row>
    <row r="4129" customFormat="false" ht="15" hidden="false" customHeight="false" outlineLevel="0" collapsed="false">
      <c r="A4129" s="0" t="n">
        <v>21044</v>
      </c>
      <c r="B4129" s="0" t="s">
        <v>4899</v>
      </c>
      <c r="C4129" s="0" t="s">
        <v>755</v>
      </c>
      <c r="D4129" s="0" t="s">
        <v>758</v>
      </c>
      <c r="E4129" s="0" t="n">
        <v>24.63</v>
      </c>
    </row>
    <row r="4130" customFormat="false" ht="15" hidden="false" customHeight="false" outlineLevel="0" collapsed="false">
      <c r="A4130" s="0" t="n">
        <v>21045</v>
      </c>
      <c r="B4130" s="0" t="s">
        <v>4900</v>
      </c>
      <c r="C4130" s="0" t="s">
        <v>755</v>
      </c>
      <c r="D4130" s="0" t="s">
        <v>758</v>
      </c>
      <c r="E4130" s="0" t="n">
        <v>33.73</v>
      </c>
    </row>
    <row r="4131" customFormat="false" ht="15" hidden="false" customHeight="false" outlineLevel="0" collapsed="false">
      <c r="A4131" s="0" t="n">
        <v>21040</v>
      </c>
      <c r="B4131" s="0" t="s">
        <v>4901</v>
      </c>
      <c r="C4131" s="0" t="s">
        <v>755</v>
      </c>
      <c r="D4131" s="0" t="s">
        <v>758</v>
      </c>
      <c r="E4131" s="0" t="n">
        <v>24.1</v>
      </c>
    </row>
    <row r="4132" customFormat="false" ht="15" hidden="false" customHeight="false" outlineLevel="0" collapsed="false">
      <c r="A4132" s="0" t="n">
        <v>21041</v>
      </c>
      <c r="B4132" s="0" t="s">
        <v>4902</v>
      </c>
      <c r="C4132" s="0" t="s">
        <v>755</v>
      </c>
      <c r="D4132" s="0" t="s">
        <v>758</v>
      </c>
      <c r="E4132" s="0" t="n">
        <v>29.09</v>
      </c>
    </row>
    <row r="4133" customFormat="false" ht="15" hidden="false" customHeight="false" outlineLevel="0" collapsed="false">
      <c r="A4133" s="0" t="n">
        <v>21047</v>
      </c>
      <c r="B4133" s="0" t="s">
        <v>4903</v>
      </c>
      <c r="C4133" s="0" t="s">
        <v>755</v>
      </c>
      <c r="D4133" s="0" t="s">
        <v>758</v>
      </c>
      <c r="E4133" s="0" t="n">
        <v>36.31</v>
      </c>
    </row>
    <row r="4134" customFormat="false" ht="15" hidden="false" customHeight="false" outlineLevel="0" collapsed="false">
      <c r="A4134" s="0" t="n">
        <v>21043</v>
      </c>
      <c r="B4134" s="0" t="s">
        <v>4904</v>
      </c>
      <c r="C4134" s="0" t="s">
        <v>755</v>
      </c>
      <c r="D4134" s="0" t="s">
        <v>758</v>
      </c>
      <c r="E4134" s="0" t="n">
        <v>35.35</v>
      </c>
    </row>
    <row r="4135" customFormat="false" ht="15" hidden="false" customHeight="false" outlineLevel="0" collapsed="false">
      <c r="A4135" s="0" t="n">
        <v>21042</v>
      </c>
      <c r="B4135" s="0" t="s">
        <v>4905</v>
      </c>
      <c r="C4135" s="0" t="s">
        <v>755</v>
      </c>
      <c r="D4135" s="0" t="s">
        <v>758</v>
      </c>
      <c r="E4135" s="0" t="n">
        <v>27.98</v>
      </c>
    </row>
    <row r="4136" customFormat="false" ht="15" hidden="false" customHeight="false" outlineLevel="0" collapsed="false">
      <c r="A4136" s="0" t="n">
        <v>14149</v>
      </c>
      <c r="B4136" s="0" t="s">
        <v>4906</v>
      </c>
      <c r="C4136" s="0" t="s">
        <v>2952</v>
      </c>
      <c r="D4136" s="0" t="s">
        <v>758</v>
      </c>
      <c r="E4136" s="0" t="n">
        <v>190.4</v>
      </c>
    </row>
    <row r="4137" customFormat="false" ht="15" hidden="false" customHeight="false" outlineLevel="0" collapsed="false">
      <c r="A4137" s="0" t="n">
        <v>38099</v>
      </c>
      <c r="B4137" s="0" t="s">
        <v>4907</v>
      </c>
      <c r="C4137" s="0" t="s">
        <v>755</v>
      </c>
      <c r="D4137" s="0" t="s">
        <v>756</v>
      </c>
      <c r="E4137" s="0" t="n">
        <v>1.44</v>
      </c>
    </row>
    <row r="4138" customFormat="false" ht="15" hidden="false" customHeight="false" outlineLevel="0" collapsed="false">
      <c r="A4138" s="0" t="n">
        <v>38100</v>
      </c>
      <c r="B4138" s="0" t="s">
        <v>4908</v>
      </c>
      <c r="C4138" s="0" t="s">
        <v>755</v>
      </c>
      <c r="D4138" s="0" t="s">
        <v>756</v>
      </c>
      <c r="E4138" s="0" t="n">
        <v>2.36</v>
      </c>
    </row>
    <row r="4139" customFormat="false" ht="15" hidden="false" customHeight="false" outlineLevel="0" collapsed="false">
      <c r="A4139" s="0" t="n">
        <v>20061</v>
      </c>
      <c r="B4139" s="0" t="s">
        <v>4909</v>
      </c>
      <c r="C4139" s="0" t="s">
        <v>755</v>
      </c>
      <c r="D4139" s="0" t="s">
        <v>758</v>
      </c>
      <c r="E4139" s="0" t="n">
        <v>3.9</v>
      </c>
    </row>
    <row r="4140" customFormat="false" ht="15" hidden="false" customHeight="false" outlineLevel="0" collapsed="false">
      <c r="A4140" s="0" t="n">
        <v>7576</v>
      </c>
      <c r="B4140" s="0" t="s">
        <v>4910</v>
      </c>
      <c r="C4140" s="0" t="s">
        <v>755</v>
      </c>
      <c r="D4140" s="0" t="s">
        <v>756</v>
      </c>
      <c r="E4140" s="0" t="n">
        <v>197.73</v>
      </c>
    </row>
    <row r="4141" customFormat="false" ht="15" hidden="false" customHeight="false" outlineLevel="0" collapsed="false">
      <c r="A4141" s="0" t="n">
        <v>3384</v>
      </c>
      <c r="B4141" s="0" t="s">
        <v>4911</v>
      </c>
      <c r="C4141" s="0" t="s">
        <v>755</v>
      </c>
      <c r="D4141" s="0" t="s">
        <v>756</v>
      </c>
      <c r="E4141" s="0" t="n">
        <v>8.4</v>
      </c>
    </row>
    <row r="4142" customFormat="false" ht="15" hidden="false" customHeight="false" outlineLevel="0" collapsed="false">
      <c r="A4142" s="0" t="n">
        <v>7572</v>
      </c>
      <c r="B4142" s="0" t="s">
        <v>4912</v>
      </c>
      <c r="C4142" s="0" t="s">
        <v>755</v>
      </c>
      <c r="D4142" s="0" t="s">
        <v>756</v>
      </c>
      <c r="E4142" s="0" t="n">
        <v>7.98</v>
      </c>
    </row>
    <row r="4143" customFormat="false" ht="15" hidden="false" customHeight="false" outlineLevel="0" collapsed="false">
      <c r="A4143" s="0" t="n">
        <v>3396</v>
      </c>
      <c r="B4143" s="0" t="s">
        <v>4913</v>
      </c>
      <c r="C4143" s="0" t="s">
        <v>755</v>
      </c>
      <c r="D4143" s="0" t="s">
        <v>756</v>
      </c>
      <c r="E4143" s="0" t="n">
        <v>5.4</v>
      </c>
    </row>
    <row r="4144" customFormat="false" ht="15" hidden="false" customHeight="false" outlineLevel="0" collapsed="false">
      <c r="A4144" s="0" t="n">
        <v>37590</v>
      </c>
      <c r="B4144" s="0" t="s">
        <v>4914</v>
      </c>
      <c r="C4144" s="0" t="s">
        <v>755</v>
      </c>
      <c r="D4144" s="0" t="s">
        <v>758</v>
      </c>
      <c r="E4144" s="0" t="n">
        <v>21.8</v>
      </c>
    </row>
    <row r="4145" customFormat="false" ht="15" hidden="false" customHeight="false" outlineLevel="0" collapsed="false">
      <c r="A4145" s="0" t="n">
        <v>37591</v>
      </c>
      <c r="B4145" s="0" t="s">
        <v>4915</v>
      </c>
      <c r="C4145" s="0" t="s">
        <v>755</v>
      </c>
      <c r="D4145" s="0" t="s">
        <v>758</v>
      </c>
      <c r="E4145" s="0" t="n">
        <v>26.21</v>
      </c>
    </row>
    <row r="4146" customFormat="false" ht="15" hidden="false" customHeight="false" outlineLevel="0" collapsed="false">
      <c r="A4146" s="0" t="n">
        <v>12626</v>
      </c>
      <c r="B4146" s="0" t="s">
        <v>4916</v>
      </c>
      <c r="C4146" s="0" t="s">
        <v>755</v>
      </c>
      <c r="D4146" s="0" t="s">
        <v>758</v>
      </c>
      <c r="E4146" s="0" t="n">
        <v>18.71</v>
      </c>
    </row>
    <row r="4147" customFormat="false" ht="15" hidden="false" customHeight="false" outlineLevel="0" collapsed="false">
      <c r="A4147" s="0" t="n">
        <v>11033</v>
      </c>
      <c r="B4147" s="0" t="s">
        <v>4917</v>
      </c>
      <c r="C4147" s="0" t="s">
        <v>755</v>
      </c>
      <c r="D4147" s="0" t="s">
        <v>756</v>
      </c>
      <c r="E4147" s="0" t="n">
        <v>8.22</v>
      </c>
    </row>
    <row r="4148" customFormat="false" ht="15" hidden="false" customHeight="false" outlineLevel="0" collapsed="false">
      <c r="A4148" s="0" t="n">
        <v>390</v>
      </c>
      <c r="B4148" s="0" t="s">
        <v>4918</v>
      </c>
      <c r="C4148" s="0" t="s">
        <v>755</v>
      </c>
      <c r="D4148" s="0" t="s">
        <v>756</v>
      </c>
      <c r="E4148" s="0" t="n">
        <v>9.76</v>
      </c>
    </row>
    <row r="4149" customFormat="false" ht="15" hidden="false" customHeight="false" outlineLevel="0" collapsed="false">
      <c r="A4149" s="0" t="n">
        <v>42436</v>
      </c>
      <c r="B4149" s="0" t="s">
        <v>4919</v>
      </c>
      <c r="C4149" s="0" t="s">
        <v>755</v>
      </c>
      <c r="D4149" s="0" t="s">
        <v>758</v>
      </c>
      <c r="E4149" s="0" t="n">
        <v>2677.55</v>
      </c>
    </row>
    <row r="4150" customFormat="false" ht="15" hidden="false" customHeight="false" outlineLevel="0" collapsed="false">
      <c r="A4150" s="0" t="n">
        <v>6193</v>
      </c>
      <c r="B4150" s="0" t="s">
        <v>4920</v>
      </c>
      <c r="C4150" s="0" t="s">
        <v>802</v>
      </c>
      <c r="D4150" s="0" t="s">
        <v>756</v>
      </c>
      <c r="E4150" s="0" t="n">
        <v>19.36</v>
      </c>
    </row>
    <row r="4151" customFormat="false" ht="15" hidden="false" customHeight="false" outlineLevel="0" collapsed="false">
      <c r="A4151" s="0" t="n">
        <v>6194</v>
      </c>
      <c r="B4151" s="0" t="s">
        <v>4921</v>
      </c>
      <c r="C4151" s="0" t="s">
        <v>802</v>
      </c>
      <c r="D4151" s="0" t="s">
        <v>756</v>
      </c>
      <c r="E4151" s="0" t="n">
        <v>5.59</v>
      </c>
    </row>
    <row r="4152" customFormat="false" ht="15" hidden="false" customHeight="false" outlineLevel="0" collapsed="false">
      <c r="A4152" s="0" t="n">
        <v>10567</v>
      </c>
      <c r="B4152" s="0" t="s">
        <v>4922</v>
      </c>
      <c r="C4152" s="0" t="s">
        <v>802</v>
      </c>
      <c r="D4152" s="0" t="s">
        <v>756</v>
      </c>
      <c r="E4152" s="0" t="n">
        <v>8.85</v>
      </c>
    </row>
    <row r="4153" customFormat="false" ht="15" hidden="false" customHeight="false" outlineLevel="0" collapsed="false">
      <c r="A4153" s="0" t="n">
        <v>6212</v>
      </c>
      <c r="B4153" s="0" t="s">
        <v>4923</v>
      </c>
      <c r="C4153" s="0" t="s">
        <v>802</v>
      </c>
      <c r="D4153" s="0" t="s">
        <v>763</v>
      </c>
      <c r="E4153" s="0" t="n">
        <v>12.99</v>
      </c>
    </row>
    <row r="4154" customFormat="false" ht="15" hidden="false" customHeight="false" outlineLevel="0" collapsed="false">
      <c r="A4154" s="0" t="n">
        <v>3993</v>
      </c>
      <c r="B4154" s="0" t="s">
        <v>4924</v>
      </c>
      <c r="C4154" s="0" t="s">
        <v>1185</v>
      </c>
      <c r="D4154" s="0" t="s">
        <v>756</v>
      </c>
      <c r="E4154" s="0" t="n">
        <v>125.13</v>
      </c>
    </row>
    <row r="4155" customFormat="false" ht="15" hidden="false" customHeight="false" outlineLevel="0" collapsed="false">
      <c r="A4155" s="0" t="n">
        <v>3990</v>
      </c>
      <c r="B4155" s="0" t="s">
        <v>4925</v>
      </c>
      <c r="C4155" s="0" t="s">
        <v>802</v>
      </c>
      <c r="D4155" s="0" t="s">
        <v>756</v>
      </c>
      <c r="E4155" s="0" t="n">
        <v>23.54</v>
      </c>
    </row>
    <row r="4156" customFormat="false" ht="15" hidden="false" customHeight="false" outlineLevel="0" collapsed="false">
      <c r="A4156" s="0" t="n">
        <v>3992</v>
      </c>
      <c r="B4156" s="0" t="s">
        <v>4926</v>
      </c>
      <c r="C4156" s="0" t="s">
        <v>802</v>
      </c>
      <c r="D4156" s="0" t="s">
        <v>756</v>
      </c>
      <c r="E4156" s="0" t="n">
        <v>31.79</v>
      </c>
    </row>
    <row r="4157" customFormat="false" ht="15" hidden="false" customHeight="false" outlineLevel="0" collapsed="false">
      <c r="A4157" s="0" t="n">
        <v>6178</v>
      </c>
      <c r="B4157" s="0" t="s">
        <v>4927</v>
      </c>
      <c r="C4157" s="0" t="s">
        <v>1185</v>
      </c>
      <c r="D4157" s="0" t="s">
        <v>758</v>
      </c>
      <c r="E4157" s="0" t="n">
        <v>267.77</v>
      </c>
    </row>
    <row r="4158" customFormat="false" ht="15" hidden="false" customHeight="false" outlineLevel="0" collapsed="false">
      <c r="A4158" s="0" t="n">
        <v>6180</v>
      </c>
      <c r="B4158" s="0" t="s">
        <v>4928</v>
      </c>
      <c r="C4158" s="0" t="s">
        <v>1185</v>
      </c>
      <c r="D4158" s="0" t="s">
        <v>758</v>
      </c>
      <c r="E4158" s="0" t="n">
        <v>289</v>
      </c>
    </row>
    <row r="4159" customFormat="false" ht="15" hidden="false" customHeight="false" outlineLevel="0" collapsed="false">
      <c r="A4159" s="0" t="n">
        <v>6182</v>
      </c>
      <c r="B4159" s="0" t="s">
        <v>4929</v>
      </c>
      <c r="C4159" s="0" t="s">
        <v>1185</v>
      </c>
      <c r="D4159" s="0" t="s">
        <v>758</v>
      </c>
      <c r="E4159" s="0" t="n">
        <v>358.72</v>
      </c>
    </row>
    <row r="4160" customFormat="false" ht="15" hidden="false" customHeight="false" outlineLevel="0" collapsed="false">
      <c r="A4160" s="0" t="n">
        <v>43614</v>
      </c>
      <c r="B4160" s="0" t="s">
        <v>4930</v>
      </c>
      <c r="C4160" s="0" t="s">
        <v>802</v>
      </c>
      <c r="D4160" s="0" t="s">
        <v>756</v>
      </c>
      <c r="E4160" s="0" t="n">
        <v>15.9</v>
      </c>
    </row>
    <row r="4161" customFormat="false" ht="15" hidden="false" customHeight="false" outlineLevel="0" collapsed="false">
      <c r="A4161" s="0" t="n">
        <v>6189</v>
      </c>
      <c r="B4161" s="0" t="s">
        <v>4931</v>
      </c>
      <c r="C4161" s="0" t="s">
        <v>802</v>
      </c>
      <c r="D4161" s="0" t="s">
        <v>756</v>
      </c>
      <c r="E4161" s="0" t="n">
        <v>28.25</v>
      </c>
    </row>
    <row r="4162" customFormat="false" ht="15" hidden="false" customHeight="false" outlineLevel="0" collapsed="false">
      <c r="A4162" s="0" t="n">
        <v>6214</v>
      </c>
      <c r="B4162" s="0" t="s">
        <v>4932</v>
      </c>
      <c r="C4162" s="0" t="s">
        <v>1185</v>
      </c>
      <c r="D4162" s="0" t="s">
        <v>758</v>
      </c>
      <c r="E4162" s="0" t="n">
        <v>167.74</v>
      </c>
    </row>
    <row r="4163" customFormat="false" ht="15" hidden="false" customHeight="false" outlineLevel="0" collapsed="false">
      <c r="A4163" s="0" t="n">
        <v>36153</v>
      </c>
      <c r="B4163" s="0" t="s">
        <v>4933</v>
      </c>
      <c r="C4163" s="0" t="s">
        <v>755</v>
      </c>
      <c r="D4163" s="0" t="s">
        <v>756</v>
      </c>
      <c r="E4163" s="0" t="n">
        <v>180.56</v>
      </c>
    </row>
    <row r="4164" customFormat="false" ht="15" hidden="false" customHeight="false" outlineLevel="0" collapsed="false">
      <c r="A4164" s="0" t="n">
        <v>10740</v>
      </c>
      <c r="B4164" s="0" t="s">
        <v>4934</v>
      </c>
      <c r="C4164" s="0" t="s">
        <v>755</v>
      </c>
      <c r="D4164" s="0" t="s">
        <v>756</v>
      </c>
      <c r="E4164" s="0" t="n">
        <v>11281.26</v>
      </c>
    </row>
    <row r="4165" customFormat="false" ht="15" hidden="false" customHeight="false" outlineLevel="0" collapsed="false">
      <c r="A4165" s="0" t="n">
        <v>13914</v>
      </c>
      <c r="B4165" s="0" t="s">
        <v>4935</v>
      </c>
      <c r="C4165" s="0" t="s">
        <v>755</v>
      </c>
      <c r="D4165" s="0" t="s">
        <v>756</v>
      </c>
      <c r="E4165" s="0" t="n">
        <v>816.24</v>
      </c>
    </row>
    <row r="4166" customFormat="false" ht="15" hidden="false" customHeight="false" outlineLevel="0" collapsed="false">
      <c r="A4166" s="0" t="n">
        <v>10742</v>
      </c>
      <c r="B4166" s="0" t="s">
        <v>4936</v>
      </c>
      <c r="C4166" s="0" t="s">
        <v>755</v>
      </c>
      <c r="D4166" s="0" t="s">
        <v>763</v>
      </c>
      <c r="E4166" s="0" t="n">
        <v>1190.5</v>
      </c>
    </row>
    <row r="4167" customFormat="false" ht="15" hidden="false" customHeight="false" outlineLevel="0" collapsed="false">
      <c r="A4167" s="0" t="n">
        <v>38465</v>
      </c>
      <c r="B4167" s="0" t="s">
        <v>4937</v>
      </c>
      <c r="C4167" s="0" t="s">
        <v>755</v>
      </c>
      <c r="D4167" s="0" t="s">
        <v>756</v>
      </c>
      <c r="E4167" s="0" t="n">
        <v>26.81</v>
      </c>
    </row>
    <row r="4168" customFormat="false" ht="15" hidden="false" customHeight="false" outlineLevel="0" collapsed="false">
      <c r="A4168" s="0" t="n">
        <v>7543</v>
      </c>
      <c r="B4168" s="0" t="s">
        <v>4938</v>
      </c>
      <c r="C4168" s="0" t="s">
        <v>755</v>
      </c>
      <c r="D4168" s="0" t="s">
        <v>756</v>
      </c>
      <c r="E4168" s="0" t="n">
        <v>3.5</v>
      </c>
    </row>
    <row r="4169" customFormat="false" ht="15" hidden="false" customHeight="false" outlineLevel="0" collapsed="false">
      <c r="A4169" s="0" t="n">
        <v>43427</v>
      </c>
      <c r="B4169" s="0" t="s">
        <v>4939</v>
      </c>
      <c r="C4169" s="0" t="s">
        <v>755</v>
      </c>
      <c r="D4169" s="0" t="s">
        <v>756</v>
      </c>
      <c r="E4169" s="0" t="n">
        <v>1175.23</v>
      </c>
    </row>
    <row r="4170" customFormat="false" ht="15" hidden="false" customHeight="false" outlineLevel="0" collapsed="false">
      <c r="A4170" s="0" t="n">
        <v>41613</v>
      </c>
      <c r="B4170" s="0" t="s">
        <v>4940</v>
      </c>
      <c r="C4170" s="0" t="s">
        <v>755</v>
      </c>
      <c r="D4170" s="0" t="s">
        <v>756</v>
      </c>
      <c r="E4170" s="0" t="n">
        <v>75.54</v>
      </c>
    </row>
    <row r="4171" customFormat="false" ht="15" hidden="false" customHeight="false" outlineLevel="0" collapsed="false">
      <c r="A4171" s="0" t="n">
        <v>41614</v>
      </c>
      <c r="B4171" s="0" t="s">
        <v>4941</v>
      </c>
      <c r="C4171" s="0" t="s">
        <v>755</v>
      </c>
      <c r="D4171" s="0" t="s">
        <v>756</v>
      </c>
      <c r="E4171" s="0" t="n">
        <v>96.26</v>
      </c>
    </row>
    <row r="4172" customFormat="false" ht="15" hidden="false" customHeight="false" outlineLevel="0" collapsed="false">
      <c r="A4172" s="0" t="n">
        <v>41615</v>
      </c>
      <c r="B4172" s="0" t="s">
        <v>4942</v>
      </c>
      <c r="C4172" s="0" t="s">
        <v>755</v>
      </c>
      <c r="D4172" s="0" t="s">
        <v>756</v>
      </c>
      <c r="E4172" s="0" t="n">
        <v>148.77</v>
      </c>
    </row>
    <row r="4173" customFormat="false" ht="15" hidden="false" customHeight="false" outlineLevel="0" collapsed="false">
      <c r="A4173" s="0" t="n">
        <v>41616</v>
      </c>
      <c r="B4173" s="0" t="s">
        <v>4943</v>
      </c>
      <c r="C4173" s="0" t="s">
        <v>755</v>
      </c>
      <c r="D4173" s="0" t="s">
        <v>756</v>
      </c>
      <c r="E4173" s="0" t="n">
        <v>222.29</v>
      </c>
    </row>
    <row r="4174" customFormat="false" ht="15" hidden="false" customHeight="false" outlineLevel="0" collapsed="false">
      <c r="A4174" s="0" t="n">
        <v>41617</v>
      </c>
      <c r="B4174" s="0" t="s">
        <v>4944</v>
      </c>
      <c r="C4174" s="0" t="s">
        <v>755</v>
      </c>
      <c r="D4174" s="0" t="s">
        <v>756</v>
      </c>
      <c r="E4174" s="0" t="n">
        <v>442</v>
      </c>
    </row>
    <row r="4175" customFormat="false" ht="15" hidden="false" customHeight="false" outlineLevel="0" collapsed="false">
      <c r="A4175" s="0" t="n">
        <v>41618</v>
      </c>
      <c r="B4175" s="0" t="s">
        <v>4945</v>
      </c>
      <c r="C4175" s="0" t="s">
        <v>755</v>
      </c>
      <c r="D4175" s="0" t="s">
        <v>756</v>
      </c>
      <c r="E4175" s="0" t="n">
        <v>813.7</v>
      </c>
    </row>
    <row r="4176" customFormat="false" ht="15" hidden="false" customHeight="false" outlineLevel="0" collapsed="false">
      <c r="A4176" s="0" t="n">
        <v>43428</v>
      </c>
      <c r="B4176" s="0" t="s">
        <v>4946</v>
      </c>
      <c r="C4176" s="0" t="s">
        <v>755</v>
      </c>
      <c r="D4176" s="0" t="s">
        <v>756</v>
      </c>
      <c r="E4176" s="0" t="n">
        <v>1429.28</v>
      </c>
    </row>
    <row r="4177" customFormat="false" ht="15" hidden="false" customHeight="false" outlineLevel="0" collapsed="false">
      <c r="A4177" s="0" t="n">
        <v>41619</v>
      </c>
      <c r="B4177" s="0" t="s">
        <v>4947</v>
      </c>
      <c r="C4177" s="0" t="s">
        <v>755</v>
      </c>
      <c r="D4177" s="0" t="s">
        <v>756</v>
      </c>
      <c r="E4177" s="0" t="n">
        <v>92.6</v>
      </c>
    </row>
    <row r="4178" customFormat="false" ht="15" hidden="false" customHeight="false" outlineLevel="0" collapsed="false">
      <c r="A4178" s="0" t="n">
        <v>41620</v>
      </c>
      <c r="B4178" s="0" t="s">
        <v>4948</v>
      </c>
      <c r="C4178" s="0" t="s">
        <v>755</v>
      </c>
      <c r="D4178" s="0" t="s">
        <v>756</v>
      </c>
      <c r="E4178" s="0" t="n">
        <v>116.97</v>
      </c>
    </row>
    <row r="4179" customFormat="false" ht="15" hidden="false" customHeight="false" outlineLevel="0" collapsed="false">
      <c r="A4179" s="0" t="n">
        <v>41622</v>
      </c>
      <c r="B4179" s="0" t="s">
        <v>4949</v>
      </c>
      <c r="C4179" s="0" t="s">
        <v>755</v>
      </c>
      <c r="D4179" s="0" t="s">
        <v>756</v>
      </c>
      <c r="E4179" s="0" t="n">
        <v>202.87</v>
      </c>
    </row>
    <row r="4180" customFormat="false" ht="15" hidden="false" customHeight="false" outlineLevel="0" collapsed="false">
      <c r="A4180" s="0" t="n">
        <v>41623</v>
      </c>
      <c r="B4180" s="0" t="s">
        <v>4950</v>
      </c>
      <c r="C4180" s="0" t="s">
        <v>755</v>
      </c>
      <c r="D4180" s="0" t="s">
        <v>756</v>
      </c>
      <c r="E4180" s="0" t="n">
        <v>311.93</v>
      </c>
    </row>
    <row r="4181" customFormat="false" ht="15" hidden="false" customHeight="false" outlineLevel="0" collapsed="false">
      <c r="A4181" s="0" t="n">
        <v>41624</v>
      </c>
      <c r="B4181" s="0" t="s">
        <v>4951</v>
      </c>
      <c r="C4181" s="0" t="s">
        <v>755</v>
      </c>
      <c r="D4181" s="0" t="s">
        <v>756</v>
      </c>
      <c r="E4181" s="0" t="n">
        <v>584.87</v>
      </c>
    </row>
    <row r="4182" customFormat="false" ht="15" hidden="false" customHeight="false" outlineLevel="0" collapsed="false">
      <c r="A4182" s="0" t="n">
        <v>41625</v>
      </c>
      <c r="B4182" s="0" t="s">
        <v>4952</v>
      </c>
      <c r="C4182" s="0" t="s">
        <v>755</v>
      </c>
      <c r="D4182" s="0" t="s">
        <v>756</v>
      </c>
      <c r="E4182" s="0" t="n">
        <v>899.85</v>
      </c>
    </row>
    <row r="4183" customFormat="false" ht="15" hidden="false" customHeight="false" outlineLevel="0" collapsed="false">
      <c r="A4183" s="0" t="n">
        <v>39352</v>
      </c>
      <c r="B4183" s="0" t="s">
        <v>4953</v>
      </c>
      <c r="C4183" s="0" t="s">
        <v>755</v>
      </c>
      <c r="D4183" s="0" t="s">
        <v>756</v>
      </c>
      <c r="E4183" s="0" t="n">
        <v>2.16</v>
      </c>
    </row>
    <row r="4184" customFormat="false" ht="15" hidden="false" customHeight="false" outlineLevel="0" collapsed="false">
      <c r="A4184" s="0" t="n">
        <v>39346</v>
      </c>
      <c r="B4184" s="0" t="s">
        <v>4954</v>
      </c>
      <c r="C4184" s="0" t="s">
        <v>755</v>
      </c>
      <c r="D4184" s="0" t="s">
        <v>756</v>
      </c>
      <c r="E4184" s="0" t="n">
        <v>2.16</v>
      </c>
    </row>
    <row r="4185" customFormat="false" ht="15" hidden="false" customHeight="false" outlineLevel="0" collapsed="false">
      <c r="A4185" s="0" t="n">
        <v>39350</v>
      </c>
      <c r="B4185" s="0" t="s">
        <v>4955</v>
      </c>
      <c r="C4185" s="0" t="s">
        <v>755</v>
      </c>
      <c r="D4185" s="0" t="s">
        <v>756</v>
      </c>
      <c r="E4185" s="0" t="n">
        <v>2.33</v>
      </c>
    </row>
    <row r="4186" customFormat="false" ht="15" hidden="false" customHeight="false" outlineLevel="0" collapsed="false">
      <c r="A4186" s="0" t="n">
        <v>39351</v>
      </c>
      <c r="B4186" s="0" t="s">
        <v>4956</v>
      </c>
      <c r="C4186" s="0" t="s">
        <v>755</v>
      </c>
      <c r="D4186" s="0" t="s">
        <v>756</v>
      </c>
      <c r="E4186" s="0" t="n">
        <v>2.69</v>
      </c>
    </row>
    <row r="4187" customFormat="false" ht="15" hidden="false" customHeight="false" outlineLevel="0" collapsed="false">
      <c r="A4187" s="0" t="n">
        <v>38952</v>
      </c>
      <c r="B4187" s="0" t="s">
        <v>4957</v>
      </c>
      <c r="C4187" s="0" t="s">
        <v>755</v>
      </c>
      <c r="D4187" s="0" t="s">
        <v>758</v>
      </c>
      <c r="E4187" s="0" t="n">
        <v>2.92</v>
      </c>
    </row>
    <row r="4188" customFormat="false" ht="15" hidden="false" customHeight="false" outlineLevel="0" collapsed="false">
      <c r="A4188" s="0" t="n">
        <v>38953</v>
      </c>
      <c r="B4188" s="0" t="s">
        <v>4958</v>
      </c>
      <c r="C4188" s="0" t="s">
        <v>755</v>
      </c>
      <c r="D4188" s="0" t="s">
        <v>758</v>
      </c>
      <c r="E4188" s="0" t="n">
        <v>4.6</v>
      </c>
    </row>
    <row r="4189" customFormat="false" ht="15" hidden="false" customHeight="false" outlineLevel="0" collapsed="false">
      <c r="A4189" s="0" t="n">
        <v>38835</v>
      </c>
      <c r="B4189" s="0" t="s">
        <v>4959</v>
      </c>
      <c r="C4189" s="0" t="s">
        <v>755</v>
      </c>
      <c r="D4189" s="0" t="s">
        <v>758</v>
      </c>
      <c r="E4189" s="0" t="n">
        <v>4.13</v>
      </c>
    </row>
    <row r="4190" customFormat="false" ht="15" hidden="false" customHeight="false" outlineLevel="0" collapsed="false">
      <c r="A4190" s="0" t="n">
        <v>38837</v>
      </c>
      <c r="B4190" s="0" t="s">
        <v>4960</v>
      </c>
      <c r="C4190" s="0" t="s">
        <v>755</v>
      </c>
      <c r="D4190" s="0" t="s">
        <v>758</v>
      </c>
      <c r="E4190" s="0" t="n">
        <v>10.75</v>
      </c>
    </row>
    <row r="4191" customFormat="false" ht="15" hidden="false" customHeight="false" outlineLevel="0" collapsed="false">
      <c r="A4191" s="0" t="n">
        <v>38836</v>
      </c>
      <c r="B4191" s="0" t="s">
        <v>4961</v>
      </c>
      <c r="C4191" s="0" t="s">
        <v>755</v>
      </c>
      <c r="D4191" s="0" t="s">
        <v>758</v>
      </c>
      <c r="E4191" s="0" t="n">
        <v>5.95</v>
      </c>
    </row>
    <row r="4192" customFormat="false" ht="15" hidden="false" customHeight="false" outlineLevel="0" collapsed="false">
      <c r="A4192" s="0" t="n">
        <v>2666</v>
      </c>
      <c r="B4192" s="0" t="s">
        <v>4962</v>
      </c>
      <c r="C4192" s="0" t="s">
        <v>755</v>
      </c>
      <c r="D4192" s="0" t="s">
        <v>756</v>
      </c>
      <c r="E4192" s="0" t="n">
        <v>6.37</v>
      </c>
    </row>
    <row r="4193" customFormat="false" ht="15" hidden="false" customHeight="false" outlineLevel="0" collapsed="false">
      <c r="A4193" s="0" t="n">
        <v>2668</v>
      </c>
      <c r="B4193" s="0" t="s">
        <v>4963</v>
      </c>
      <c r="C4193" s="0" t="s">
        <v>755</v>
      </c>
      <c r="D4193" s="0" t="s">
        <v>756</v>
      </c>
      <c r="E4193" s="0" t="n">
        <v>7.27</v>
      </c>
    </row>
    <row r="4194" customFormat="false" ht="15" hidden="false" customHeight="false" outlineLevel="0" collapsed="false">
      <c r="A4194" s="0" t="n">
        <v>2664</v>
      </c>
      <c r="B4194" s="0" t="s">
        <v>4964</v>
      </c>
      <c r="C4194" s="0" t="s">
        <v>755</v>
      </c>
      <c r="D4194" s="0" t="s">
        <v>756</v>
      </c>
      <c r="E4194" s="0" t="n">
        <v>10.72</v>
      </c>
    </row>
    <row r="4195" customFormat="false" ht="15" hidden="false" customHeight="false" outlineLevel="0" collapsed="false">
      <c r="A4195" s="0" t="n">
        <v>2662</v>
      </c>
      <c r="B4195" s="0" t="s">
        <v>4965</v>
      </c>
      <c r="C4195" s="0" t="s">
        <v>755</v>
      </c>
      <c r="D4195" s="0" t="s">
        <v>756</v>
      </c>
      <c r="E4195" s="0" t="n">
        <v>13.16</v>
      </c>
    </row>
    <row r="4196" customFormat="false" ht="15" hidden="false" customHeight="false" outlineLevel="0" collapsed="false">
      <c r="A4196" s="0" t="n">
        <v>20964</v>
      </c>
      <c r="B4196" s="0" t="s">
        <v>4966</v>
      </c>
      <c r="C4196" s="0" t="s">
        <v>755</v>
      </c>
      <c r="D4196" s="0" t="s">
        <v>758</v>
      </c>
      <c r="E4196" s="0" t="n">
        <v>95.66</v>
      </c>
    </row>
    <row r="4197" customFormat="false" ht="15" hidden="false" customHeight="false" outlineLevel="0" collapsed="false">
      <c r="A4197" s="0" t="n">
        <v>10905</v>
      </c>
      <c r="B4197" s="0" t="s">
        <v>4967</v>
      </c>
      <c r="C4197" s="0" t="s">
        <v>755</v>
      </c>
      <c r="D4197" s="0" t="s">
        <v>758</v>
      </c>
      <c r="E4197" s="0" t="n">
        <v>128.33</v>
      </c>
    </row>
    <row r="4198" customFormat="false" ht="15" hidden="false" customHeight="false" outlineLevel="0" collapsed="false">
      <c r="A4198" s="0" t="n">
        <v>42703</v>
      </c>
      <c r="B4198" s="0" t="s">
        <v>4968</v>
      </c>
      <c r="C4198" s="0" t="s">
        <v>755</v>
      </c>
      <c r="D4198" s="0" t="s">
        <v>758</v>
      </c>
      <c r="E4198" s="0" t="n">
        <v>119.64</v>
      </c>
    </row>
    <row r="4199" customFormat="false" ht="15" hidden="false" customHeight="false" outlineLevel="0" collapsed="false">
      <c r="A4199" s="0" t="n">
        <v>42704</v>
      </c>
      <c r="B4199" s="0" t="s">
        <v>4969</v>
      </c>
      <c r="C4199" s="0" t="s">
        <v>755</v>
      </c>
      <c r="D4199" s="0" t="s">
        <v>758</v>
      </c>
      <c r="E4199" s="0" t="n">
        <v>183.66</v>
      </c>
    </row>
    <row r="4200" customFormat="false" ht="15" hidden="false" customHeight="false" outlineLevel="0" collapsed="false">
      <c r="A4200" s="0" t="n">
        <v>42705</v>
      </c>
      <c r="B4200" s="0" t="s">
        <v>4970</v>
      </c>
      <c r="C4200" s="0" t="s">
        <v>755</v>
      </c>
      <c r="D4200" s="0" t="s">
        <v>758</v>
      </c>
      <c r="E4200" s="0" t="n">
        <v>234.33</v>
      </c>
    </row>
    <row r="4201" customFormat="false" ht="15" hidden="false" customHeight="false" outlineLevel="0" collapsed="false">
      <c r="A4201" s="0" t="n">
        <v>42706</v>
      </c>
      <c r="B4201" s="0" t="s">
        <v>4971</v>
      </c>
      <c r="C4201" s="0" t="s">
        <v>755</v>
      </c>
      <c r="D4201" s="0" t="s">
        <v>758</v>
      </c>
      <c r="E4201" s="0" t="n">
        <v>290.21</v>
      </c>
    </row>
    <row r="4202" customFormat="false" ht="15" hidden="false" customHeight="false" outlineLevel="0" collapsed="false">
      <c r="A4202" s="0" t="n">
        <v>11289</v>
      </c>
      <c r="B4202" s="0" t="s">
        <v>4972</v>
      </c>
      <c r="C4202" s="0" t="s">
        <v>755</v>
      </c>
      <c r="D4202" s="0" t="s">
        <v>758</v>
      </c>
      <c r="E4202" s="0" t="n">
        <v>102.44</v>
      </c>
    </row>
    <row r="4203" customFormat="false" ht="15" hidden="false" customHeight="false" outlineLevel="0" collapsed="false">
      <c r="A4203" s="0" t="n">
        <v>11241</v>
      </c>
      <c r="B4203" s="0" t="s">
        <v>4973</v>
      </c>
      <c r="C4203" s="0" t="s">
        <v>755</v>
      </c>
      <c r="D4203" s="0" t="s">
        <v>758</v>
      </c>
      <c r="E4203" s="0" t="n">
        <v>256.12</v>
      </c>
    </row>
    <row r="4204" customFormat="false" ht="15" hidden="false" customHeight="false" outlineLevel="0" collapsed="false">
      <c r="A4204" s="0" t="n">
        <v>11301</v>
      </c>
      <c r="B4204" s="0" t="s">
        <v>4974</v>
      </c>
      <c r="C4204" s="0" t="s">
        <v>755</v>
      </c>
      <c r="D4204" s="0" t="s">
        <v>758</v>
      </c>
      <c r="E4204" s="0" t="n">
        <v>649.45</v>
      </c>
    </row>
    <row r="4205" customFormat="false" ht="15" hidden="false" customHeight="false" outlineLevel="0" collapsed="false">
      <c r="A4205" s="0" t="n">
        <v>21090</v>
      </c>
      <c r="B4205" s="0" t="s">
        <v>4975</v>
      </c>
      <c r="C4205" s="0" t="s">
        <v>755</v>
      </c>
      <c r="D4205" s="0" t="s">
        <v>758</v>
      </c>
      <c r="E4205" s="0" t="n">
        <v>795.81</v>
      </c>
    </row>
    <row r="4206" customFormat="false" ht="15" hidden="false" customHeight="false" outlineLevel="0" collapsed="false">
      <c r="A4206" s="0" t="n">
        <v>11315</v>
      </c>
      <c r="B4206" s="0" t="s">
        <v>4976</v>
      </c>
      <c r="C4206" s="0" t="s">
        <v>755</v>
      </c>
      <c r="D4206" s="0" t="s">
        <v>758</v>
      </c>
      <c r="E4206" s="0" t="n">
        <v>155.5</v>
      </c>
    </row>
    <row r="4207" customFormat="false" ht="15" hidden="false" customHeight="false" outlineLevel="0" collapsed="false">
      <c r="A4207" s="0" t="n">
        <v>21071</v>
      </c>
      <c r="B4207" s="0" t="s">
        <v>4977</v>
      </c>
      <c r="C4207" s="0" t="s">
        <v>755</v>
      </c>
      <c r="D4207" s="0" t="s">
        <v>758</v>
      </c>
      <c r="E4207" s="0" t="n">
        <v>237.82</v>
      </c>
    </row>
    <row r="4208" customFormat="false" ht="15" hidden="false" customHeight="false" outlineLevel="0" collapsed="false">
      <c r="A4208" s="0" t="n">
        <v>14112</v>
      </c>
      <c r="B4208" s="0" t="s">
        <v>4978</v>
      </c>
      <c r="C4208" s="0" t="s">
        <v>755</v>
      </c>
      <c r="D4208" s="0" t="s">
        <v>758</v>
      </c>
      <c r="E4208" s="0" t="n">
        <v>332.04</v>
      </c>
    </row>
    <row r="4209" customFormat="false" ht="15" hidden="false" customHeight="false" outlineLevel="0" collapsed="false">
      <c r="A4209" s="0" t="n">
        <v>11316</v>
      </c>
      <c r="B4209" s="0" t="s">
        <v>4979</v>
      </c>
      <c r="C4209" s="0" t="s">
        <v>755</v>
      </c>
      <c r="D4209" s="0" t="s">
        <v>758</v>
      </c>
      <c r="E4209" s="0" t="n">
        <v>512.24</v>
      </c>
    </row>
    <row r="4210" customFormat="false" ht="15" hidden="false" customHeight="false" outlineLevel="0" collapsed="false">
      <c r="A4210" s="0" t="n">
        <v>6243</v>
      </c>
      <c r="B4210" s="0" t="s">
        <v>4980</v>
      </c>
      <c r="C4210" s="0" t="s">
        <v>755</v>
      </c>
      <c r="D4210" s="0" t="s">
        <v>758</v>
      </c>
      <c r="E4210" s="0" t="n">
        <v>590</v>
      </c>
    </row>
    <row r="4211" customFormat="false" ht="15" hidden="false" customHeight="false" outlineLevel="0" collapsed="false">
      <c r="A4211" s="0" t="n">
        <v>6240</v>
      </c>
      <c r="B4211" s="0" t="s">
        <v>4981</v>
      </c>
      <c r="C4211" s="0" t="s">
        <v>755</v>
      </c>
      <c r="D4211" s="0" t="s">
        <v>758</v>
      </c>
      <c r="E4211" s="0" t="n">
        <v>781.17</v>
      </c>
    </row>
    <row r="4212" customFormat="false" ht="15" hidden="false" customHeight="false" outlineLevel="0" collapsed="false">
      <c r="A4212" s="0" t="n">
        <v>11296</v>
      </c>
      <c r="B4212" s="0" t="s">
        <v>4982</v>
      </c>
      <c r="C4212" s="0" t="s">
        <v>755</v>
      </c>
      <c r="D4212" s="0" t="s">
        <v>758</v>
      </c>
      <c r="E4212" s="0" t="n">
        <v>2488.97</v>
      </c>
    </row>
    <row r="4213" customFormat="false" ht="15" hidden="false" customHeight="false" outlineLevel="0" collapsed="false">
      <c r="A4213" s="0" t="n">
        <v>11299</v>
      </c>
      <c r="B4213" s="0" t="s">
        <v>4983</v>
      </c>
      <c r="C4213" s="0" t="s">
        <v>755</v>
      </c>
      <c r="D4213" s="0" t="s">
        <v>758</v>
      </c>
      <c r="E4213" s="0" t="n">
        <v>842.46</v>
      </c>
    </row>
    <row r="4214" customFormat="false" ht="15" hidden="false" customHeight="false" outlineLevel="0" collapsed="false">
      <c r="A4214" s="0" t="n">
        <v>11688</v>
      </c>
      <c r="B4214" s="0" t="s">
        <v>4984</v>
      </c>
      <c r="C4214" s="0" t="s">
        <v>755</v>
      </c>
      <c r="D4214" s="0" t="s">
        <v>756</v>
      </c>
      <c r="E4214" s="0" t="n">
        <v>505.47</v>
      </c>
    </row>
    <row r="4215" customFormat="false" ht="15" hidden="false" customHeight="false" outlineLevel="0" collapsed="false">
      <c r="A4215" s="0" t="n">
        <v>37736</v>
      </c>
      <c r="B4215" s="0" t="s">
        <v>4985</v>
      </c>
      <c r="C4215" s="0" t="s">
        <v>755</v>
      </c>
      <c r="D4215" s="0" t="s">
        <v>758</v>
      </c>
      <c r="E4215" s="0" t="n">
        <v>84450</v>
      </c>
    </row>
    <row r="4216" customFormat="false" ht="15" hidden="false" customHeight="false" outlineLevel="0" collapsed="false">
      <c r="A4216" s="0" t="n">
        <v>37739</v>
      </c>
      <c r="B4216" s="0" t="s">
        <v>4986</v>
      </c>
      <c r="C4216" s="0" t="s">
        <v>755</v>
      </c>
      <c r="D4216" s="0" t="s">
        <v>758</v>
      </c>
      <c r="E4216" s="0" t="n">
        <v>103938.45</v>
      </c>
    </row>
    <row r="4217" customFormat="false" ht="15" hidden="false" customHeight="false" outlineLevel="0" collapsed="false">
      <c r="A4217" s="0" t="n">
        <v>37740</v>
      </c>
      <c r="B4217" s="0" t="s">
        <v>4987</v>
      </c>
      <c r="C4217" s="0" t="s">
        <v>755</v>
      </c>
      <c r="D4217" s="0" t="s">
        <v>758</v>
      </c>
      <c r="E4217" s="0" t="n">
        <v>59312.7</v>
      </c>
    </row>
    <row r="4218" customFormat="false" ht="15" hidden="false" customHeight="false" outlineLevel="0" collapsed="false">
      <c r="A4218" s="0" t="n">
        <v>37738</v>
      </c>
      <c r="B4218" s="0" t="s">
        <v>4988</v>
      </c>
      <c r="C4218" s="0" t="s">
        <v>755</v>
      </c>
      <c r="D4218" s="0" t="s">
        <v>758</v>
      </c>
      <c r="E4218" s="0" t="n">
        <v>70469.15</v>
      </c>
    </row>
    <row r="4219" customFormat="false" ht="15" hidden="false" customHeight="false" outlineLevel="0" collapsed="false">
      <c r="A4219" s="0" t="n">
        <v>37737</v>
      </c>
      <c r="B4219" s="0" t="s">
        <v>4989</v>
      </c>
      <c r="C4219" s="0" t="s">
        <v>755</v>
      </c>
      <c r="D4219" s="0" t="s">
        <v>758</v>
      </c>
      <c r="E4219" s="0" t="n">
        <v>56064.63</v>
      </c>
    </row>
    <row r="4220" customFormat="false" ht="15" hidden="false" customHeight="false" outlineLevel="0" collapsed="false">
      <c r="A4220" s="0" t="n">
        <v>25014</v>
      </c>
      <c r="B4220" s="0" t="s">
        <v>4990</v>
      </c>
      <c r="C4220" s="0" t="s">
        <v>755</v>
      </c>
      <c r="D4220" s="0" t="s">
        <v>758</v>
      </c>
      <c r="E4220" s="0" t="n">
        <v>117425.03</v>
      </c>
    </row>
    <row r="4221" customFormat="false" ht="15" hidden="false" customHeight="false" outlineLevel="0" collapsed="false">
      <c r="A4221" s="0" t="n">
        <v>25013</v>
      </c>
      <c r="B4221" s="0" t="s">
        <v>4991</v>
      </c>
      <c r="C4221" s="0" t="s">
        <v>755</v>
      </c>
      <c r="D4221" s="0" t="s">
        <v>758</v>
      </c>
      <c r="E4221" s="0" t="n">
        <v>123073.87</v>
      </c>
    </row>
    <row r="4222" customFormat="false" ht="15" hidden="false" customHeight="false" outlineLevel="0" collapsed="false">
      <c r="A4222" s="0" t="n">
        <v>14405</v>
      </c>
      <c r="B4222" s="0" t="s">
        <v>4992</v>
      </c>
      <c r="C4222" s="0" t="s">
        <v>755</v>
      </c>
      <c r="D4222" s="0" t="s">
        <v>758</v>
      </c>
      <c r="E4222" s="0" t="n">
        <v>144468.8</v>
      </c>
    </row>
    <row r="4223" customFormat="false" ht="15" hidden="false" customHeight="false" outlineLevel="0" collapsed="false">
      <c r="A4223" s="0" t="n">
        <v>20271</v>
      </c>
      <c r="B4223" s="0" t="s">
        <v>4993</v>
      </c>
      <c r="C4223" s="0" t="s">
        <v>755</v>
      </c>
      <c r="D4223" s="0" t="s">
        <v>756</v>
      </c>
      <c r="E4223" s="0" t="n">
        <v>477.69</v>
      </c>
    </row>
    <row r="4224" customFormat="false" ht="15" hidden="false" customHeight="false" outlineLevel="0" collapsed="false">
      <c r="A4224" s="0" t="n">
        <v>10423</v>
      </c>
      <c r="B4224" s="0" t="s">
        <v>4994</v>
      </c>
      <c r="C4224" s="0" t="s">
        <v>755</v>
      </c>
      <c r="D4224" s="0" t="s">
        <v>756</v>
      </c>
      <c r="E4224" s="0" t="n">
        <v>350.73</v>
      </c>
    </row>
    <row r="4225" customFormat="false" ht="15" hidden="false" customHeight="false" outlineLevel="0" collapsed="false">
      <c r="A4225" s="0" t="n">
        <v>36790</v>
      </c>
      <c r="B4225" s="0" t="s">
        <v>4995</v>
      </c>
      <c r="C4225" s="0" t="s">
        <v>755</v>
      </c>
      <c r="D4225" s="0" t="s">
        <v>756</v>
      </c>
      <c r="E4225" s="0" t="n">
        <v>310.16</v>
      </c>
    </row>
    <row r="4226" customFormat="false" ht="15" hidden="false" customHeight="false" outlineLevel="0" collapsed="false">
      <c r="A4226" s="0" t="n">
        <v>37589</v>
      </c>
      <c r="B4226" s="0" t="s">
        <v>4996</v>
      </c>
      <c r="C4226" s="0" t="s">
        <v>755</v>
      </c>
      <c r="D4226" s="0" t="s">
        <v>756</v>
      </c>
      <c r="E4226" s="0" t="n">
        <v>380.02</v>
      </c>
    </row>
    <row r="4227" customFormat="false" ht="15" hidden="false" customHeight="false" outlineLevel="0" collapsed="false">
      <c r="A4227" s="0" t="n">
        <v>11690</v>
      </c>
      <c r="B4227" s="0" t="s">
        <v>4997</v>
      </c>
      <c r="C4227" s="0" t="s">
        <v>755</v>
      </c>
      <c r="D4227" s="0" t="s">
        <v>756</v>
      </c>
      <c r="E4227" s="0" t="n">
        <v>201.88</v>
      </c>
    </row>
    <row r="4228" customFormat="false" ht="15" hidden="false" customHeight="false" outlineLevel="0" collapsed="false">
      <c r="A4228" s="0" t="n">
        <v>20234</v>
      </c>
      <c r="B4228" s="0" t="s">
        <v>4998</v>
      </c>
      <c r="C4228" s="0" t="s">
        <v>755</v>
      </c>
      <c r="D4228" s="0" t="s">
        <v>756</v>
      </c>
      <c r="E4228" s="0" t="n">
        <v>255.48</v>
      </c>
    </row>
    <row r="4229" customFormat="false" ht="15" hidden="false" customHeight="false" outlineLevel="0" collapsed="false">
      <c r="A4229" s="0" t="n">
        <v>4763</v>
      </c>
      <c r="B4229" s="0" t="s">
        <v>4999</v>
      </c>
      <c r="C4229" s="0" t="s">
        <v>920</v>
      </c>
      <c r="D4229" s="0" t="s">
        <v>756</v>
      </c>
      <c r="E4229" s="0" t="n">
        <v>17.73</v>
      </c>
    </row>
    <row r="4230" customFormat="false" ht="15" hidden="false" customHeight="false" outlineLevel="0" collapsed="false">
      <c r="A4230" s="0" t="n">
        <v>41070</v>
      </c>
      <c r="B4230" s="0" t="s">
        <v>5000</v>
      </c>
      <c r="C4230" s="0" t="s">
        <v>922</v>
      </c>
      <c r="D4230" s="0" t="s">
        <v>756</v>
      </c>
      <c r="E4230" s="0" t="n">
        <v>3128.89</v>
      </c>
    </row>
    <row r="4231" customFormat="false" ht="15" hidden="false" customHeight="false" outlineLevel="0" collapsed="false">
      <c r="A4231" s="0" t="n">
        <v>44480</v>
      </c>
      <c r="B4231" s="0" t="s">
        <v>5001</v>
      </c>
      <c r="C4231" s="0" t="s">
        <v>918</v>
      </c>
      <c r="D4231" s="0" t="s">
        <v>756</v>
      </c>
      <c r="E4231" s="0" t="n">
        <v>17.97</v>
      </c>
    </row>
    <row r="4232" customFormat="false" ht="15" hidden="false" customHeight="false" outlineLevel="0" collapsed="false">
      <c r="A4232" s="0" t="n">
        <v>11457</v>
      </c>
      <c r="B4232" s="0" t="s">
        <v>5002</v>
      </c>
      <c r="C4232" s="0" t="s">
        <v>755</v>
      </c>
      <c r="D4232" s="0" t="s">
        <v>756</v>
      </c>
      <c r="E4232" s="0" t="n">
        <v>43.02</v>
      </c>
    </row>
    <row r="4233" customFormat="false" ht="15" hidden="false" customHeight="false" outlineLevel="0" collapsed="false">
      <c r="A4233" s="0" t="n">
        <v>44073</v>
      </c>
      <c r="B4233" s="0" t="s">
        <v>5003</v>
      </c>
      <c r="C4233" s="0" t="s">
        <v>802</v>
      </c>
      <c r="D4233" s="0" t="s">
        <v>756</v>
      </c>
      <c r="E4233" s="0" t="n">
        <v>0.76</v>
      </c>
    </row>
    <row r="4234" customFormat="false" ht="15" hidden="false" customHeight="false" outlineLevel="0" collapsed="false">
      <c r="A4234" s="0" t="n">
        <v>21121</v>
      </c>
      <c r="B4234" s="0" t="s">
        <v>5004</v>
      </c>
      <c r="C4234" s="0" t="s">
        <v>755</v>
      </c>
      <c r="D4234" s="0" t="s">
        <v>758</v>
      </c>
      <c r="E4234" s="0" t="n">
        <v>2.86</v>
      </c>
    </row>
    <row r="4235" customFormat="false" ht="15" hidden="false" customHeight="false" outlineLevel="0" collapsed="false">
      <c r="A4235" s="0" t="n">
        <v>38010</v>
      </c>
      <c r="B4235" s="0" t="s">
        <v>5005</v>
      </c>
      <c r="C4235" s="0" t="s">
        <v>755</v>
      </c>
      <c r="D4235" s="0" t="s">
        <v>758</v>
      </c>
      <c r="E4235" s="0" t="n">
        <v>4.67</v>
      </c>
    </row>
    <row r="4236" customFormat="false" ht="15" hidden="false" customHeight="false" outlineLevel="0" collapsed="false">
      <c r="A4236" s="0" t="n">
        <v>38011</v>
      </c>
      <c r="B4236" s="0" t="s">
        <v>5006</v>
      </c>
      <c r="C4236" s="0" t="s">
        <v>755</v>
      </c>
      <c r="D4236" s="0" t="s">
        <v>758</v>
      </c>
      <c r="E4236" s="0" t="n">
        <v>8.62</v>
      </c>
    </row>
    <row r="4237" customFormat="false" ht="15" hidden="false" customHeight="false" outlineLevel="0" collapsed="false">
      <c r="A4237" s="0" t="n">
        <v>38012</v>
      </c>
      <c r="B4237" s="0" t="s">
        <v>5007</v>
      </c>
      <c r="C4237" s="0" t="s">
        <v>755</v>
      </c>
      <c r="D4237" s="0" t="s">
        <v>758</v>
      </c>
      <c r="E4237" s="0" t="n">
        <v>29.46</v>
      </c>
    </row>
    <row r="4238" customFormat="false" ht="15" hidden="false" customHeight="false" outlineLevel="0" collapsed="false">
      <c r="A4238" s="0" t="n">
        <v>38013</v>
      </c>
      <c r="B4238" s="0" t="s">
        <v>5008</v>
      </c>
      <c r="C4238" s="0" t="s">
        <v>755</v>
      </c>
      <c r="D4238" s="0" t="s">
        <v>758</v>
      </c>
      <c r="E4238" s="0" t="n">
        <v>38.25</v>
      </c>
    </row>
    <row r="4239" customFormat="false" ht="15" hidden="false" customHeight="false" outlineLevel="0" collapsed="false">
      <c r="A4239" s="0" t="n">
        <v>38014</v>
      </c>
      <c r="B4239" s="0" t="s">
        <v>5009</v>
      </c>
      <c r="C4239" s="0" t="s">
        <v>755</v>
      </c>
      <c r="D4239" s="0" t="s">
        <v>758</v>
      </c>
      <c r="E4239" s="0" t="n">
        <v>62.25</v>
      </c>
    </row>
    <row r="4240" customFormat="false" ht="15" hidden="false" customHeight="false" outlineLevel="0" collapsed="false">
      <c r="A4240" s="0" t="n">
        <v>38015</v>
      </c>
      <c r="B4240" s="0" t="s">
        <v>5010</v>
      </c>
      <c r="C4240" s="0" t="s">
        <v>755</v>
      </c>
      <c r="D4240" s="0" t="s">
        <v>758</v>
      </c>
      <c r="E4240" s="0" t="n">
        <v>150.31</v>
      </c>
    </row>
    <row r="4241" customFormat="false" ht="15" hidden="false" customHeight="false" outlineLevel="0" collapsed="false">
      <c r="A4241" s="0" t="n">
        <v>38016</v>
      </c>
      <c r="B4241" s="0" t="s">
        <v>5011</v>
      </c>
      <c r="C4241" s="0" t="s">
        <v>755</v>
      </c>
      <c r="D4241" s="0" t="s">
        <v>758</v>
      </c>
      <c r="E4241" s="0" t="n">
        <v>182.89</v>
      </c>
    </row>
    <row r="4242" customFormat="false" ht="15" hidden="false" customHeight="false" outlineLevel="0" collapsed="false">
      <c r="A4242" s="0" t="n">
        <v>12741</v>
      </c>
      <c r="B4242" s="0" t="s">
        <v>5012</v>
      </c>
      <c r="C4242" s="0" t="s">
        <v>755</v>
      </c>
      <c r="D4242" s="0" t="s">
        <v>758</v>
      </c>
      <c r="E4242" s="0" t="n">
        <v>1493.61</v>
      </c>
    </row>
    <row r="4243" customFormat="false" ht="15" hidden="false" customHeight="false" outlineLevel="0" collapsed="false">
      <c r="A4243" s="0" t="n">
        <v>12733</v>
      </c>
      <c r="B4243" s="0" t="s">
        <v>5013</v>
      </c>
      <c r="C4243" s="0" t="s">
        <v>755</v>
      </c>
      <c r="D4243" s="0" t="s">
        <v>758</v>
      </c>
      <c r="E4243" s="0" t="n">
        <v>7.51</v>
      </c>
    </row>
    <row r="4244" customFormat="false" ht="15" hidden="false" customHeight="false" outlineLevel="0" collapsed="false">
      <c r="A4244" s="0" t="n">
        <v>12734</v>
      </c>
      <c r="B4244" s="0" t="s">
        <v>5014</v>
      </c>
      <c r="C4244" s="0" t="s">
        <v>755</v>
      </c>
      <c r="D4244" s="0" t="s">
        <v>758</v>
      </c>
      <c r="E4244" s="0" t="n">
        <v>16.01</v>
      </c>
    </row>
    <row r="4245" customFormat="false" ht="15" hidden="false" customHeight="false" outlineLevel="0" collapsed="false">
      <c r="A4245" s="0" t="n">
        <v>12735</v>
      </c>
      <c r="B4245" s="0" t="s">
        <v>5015</v>
      </c>
      <c r="C4245" s="0" t="s">
        <v>755</v>
      </c>
      <c r="D4245" s="0" t="s">
        <v>758</v>
      </c>
      <c r="E4245" s="0" t="n">
        <v>26.35</v>
      </c>
    </row>
    <row r="4246" customFormat="false" ht="15" hidden="false" customHeight="false" outlineLevel="0" collapsed="false">
      <c r="A4246" s="0" t="n">
        <v>12736</v>
      </c>
      <c r="B4246" s="0" t="s">
        <v>5016</v>
      </c>
      <c r="C4246" s="0" t="s">
        <v>755</v>
      </c>
      <c r="D4246" s="0" t="s">
        <v>758</v>
      </c>
      <c r="E4246" s="0" t="n">
        <v>60.24</v>
      </c>
    </row>
    <row r="4247" customFormat="false" ht="15" hidden="false" customHeight="false" outlineLevel="0" collapsed="false">
      <c r="A4247" s="0" t="n">
        <v>12737</v>
      </c>
      <c r="B4247" s="0" t="s">
        <v>5017</v>
      </c>
      <c r="C4247" s="0" t="s">
        <v>755</v>
      </c>
      <c r="D4247" s="0" t="s">
        <v>758</v>
      </c>
      <c r="E4247" s="0" t="n">
        <v>77.6</v>
      </c>
    </row>
    <row r="4248" customFormat="false" ht="15" hidden="false" customHeight="false" outlineLevel="0" collapsed="false">
      <c r="A4248" s="0" t="n">
        <v>12738</v>
      </c>
      <c r="B4248" s="0" t="s">
        <v>5018</v>
      </c>
      <c r="C4248" s="0" t="s">
        <v>755</v>
      </c>
      <c r="D4248" s="0" t="s">
        <v>758</v>
      </c>
      <c r="E4248" s="0" t="n">
        <v>153.38</v>
      </c>
    </row>
    <row r="4249" customFormat="false" ht="15" hidden="false" customHeight="false" outlineLevel="0" collapsed="false">
      <c r="A4249" s="0" t="n">
        <v>12739</v>
      </c>
      <c r="B4249" s="0" t="s">
        <v>5019</v>
      </c>
      <c r="C4249" s="0" t="s">
        <v>755</v>
      </c>
      <c r="D4249" s="0" t="s">
        <v>758</v>
      </c>
      <c r="E4249" s="0" t="n">
        <v>436.62</v>
      </c>
    </row>
    <row r="4250" customFormat="false" ht="15" hidden="false" customHeight="false" outlineLevel="0" collapsed="false">
      <c r="A4250" s="0" t="n">
        <v>12740</v>
      </c>
      <c r="B4250" s="0" t="s">
        <v>5020</v>
      </c>
      <c r="C4250" s="0" t="s">
        <v>755</v>
      </c>
      <c r="D4250" s="0" t="s">
        <v>758</v>
      </c>
      <c r="E4250" s="0" t="n">
        <v>683.12</v>
      </c>
    </row>
    <row r="4251" customFormat="false" ht="15" hidden="false" customHeight="false" outlineLevel="0" collapsed="false">
      <c r="A4251" s="0" t="n">
        <v>6297</v>
      </c>
      <c r="B4251" s="0" t="s">
        <v>5021</v>
      </c>
      <c r="C4251" s="0" t="s">
        <v>755</v>
      </c>
      <c r="D4251" s="0" t="s">
        <v>758</v>
      </c>
      <c r="E4251" s="0" t="n">
        <v>43.91</v>
      </c>
    </row>
    <row r="4252" customFormat="false" ht="15" hidden="false" customHeight="false" outlineLevel="0" collapsed="false">
      <c r="A4252" s="0" t="n">
        <v>6296</v>
      </c>
      <c r="B4252" s="0" t="s">
        <v>5022</v>
      </c>
      <c r="C4252" s="0" t="s">
        <v>755</v>
      </c>
      <c r="D4252" s="0" t="s">
        <v>758</v>
      </c>
      <c r="E4252" s="0" t="n">
        <v>34.66</v>
      </c>
    </row>
    <row r="4253" customFormat="false" ht="15" hidden="false" customHeight="false" outlineLevel="0" collapsed="false">
      <c r="A4253" s="0" t="n">
        <v>6294</v>
      </c>
      <c r="B4253" s="0" t="s">
        <v>5023</v>
      </c>
      <c r="C4253" s="0" t="s">
        <v>755</v>
      </c>
      <c r="D4253" s="0" t="s">
        <v>758</v>
      </c>
      <c r="E4253" s="0" t="n">
        <v>9.88</v>
      </c>
    </row>
    <row r="4254" customFormat="false" ht="15" hidden="false" customHeight="false" outlineLevel="0" collapsed="false">
      <c r="A4254" s="0" t="n">
        <v>6323</v>
      </c>
      <c r="B4254" s="0" t="s">
        <v>5024</v>
      </c>
      <c r="C4254" s="0" t="s">
        <v>755</v>
      </c>
      <c r="D4254" s="0" t="s">
        <v>758</v>
      </c>
      <c r="E4254" s="0" t="n">
        <v>22.64</v>
      </c>
    </row>
    <row r="4255" customFormat="false" ht="15" hidden="false" customHeight="false" outlineLevel="0" collapsed="false">
      <c r="A4255" s="0" t="n">
        <v>6299</v>
      </c>
      <c r="B4255" s="0" t="s">
        <v>5025</v>
      </c>
      <c r="C4255" s="0" t="s">
        <v>755</v>
      </c>
      <c r="D4255" s="0" t="s">
        <v>758</v>
      </c>
      <c r="E4255" s="0" t="n">
        <v>132.06</v>
      </c>
    </row>
    <row r="4256" customFormat="false" ht="15" hidden="false" customHeight="false" outlineLevel="0" collapsed="false">
      <c r="A4256" s="0" t="n">
        <v>6298</v>
      </c>
      <c r="B4256" s="0" t="s">
        <v>5026</v>
      </c>
      <c r="C4256" s="0" t="s">
        <v>755</v>
      </c>
      <c r="D4256" s="0" t="s">
        <v>758</v>
      </c>
      <c r="E4256" s="0" t="n">
        <v>69.55</v>
      </c>
    </row>
    <row r="4257" customFormat="false" ht="15" hidden="false" customHeight="false" outlineLevel="0" collapsed="false">
      <c r="A4257" s="0" t="n">
        <v>6295</v>
      </c>
      <c r="B4257" s="0" t="s">
        <v>5027</v>
      </c>
      <c r="C4257" s="0" t="s">
        <v>755</v>
      </c>
      <c r="D4257" s="0" t="s">
        <v>758</v>
      </c>
      <c r="E4257" s="0" t="n">
        <v>14.07</v>
      </c>
    </row>
    <row r="4258" customFormat="false" ht="15" hidden="false" customHeight="false" outlineLevel="0" collapsed="false">
      <c r="A4258" s="0" t="n">
        <v>6322</v>
      </c>
      <c r="B4258" s="0" t="s">
        <v>5028</v>
      </c>
      <c r="C4258" s="0" t="s">
        <v>755</v>
      </c>
      <c r="D4258" s="0" t="s">
        <v>758</v>
      </c>
      <c r="E4258" s="0" t="n">
        <v>176.87</v>
      </c>
    </row>
    <row r="4259" customFormat="false" ht="15" hidden="false" customHeight="false" outlineLevel="0" collapsed="false">
      <c r="A4259" s="0" t="n">
        <v>6300</v>
      </c>
      <c r="B4259" s="0" t="s">
        <v>5029</v>
      </c>
      <c r="C4259" s="0" t="s">
        <v>755</v>
      </c>
      <c r="D4259" s="0" t="s">
        <v>758</v>
      </c>
      <c r="E4259" s="0" t="n">
        <v>326.09</v>
      </c>
    </row>
    <row r="4260" customFormat="false" ht="15" hidden="false" customHeight="false" outlineLevel="0" collapsed="false">
      <c r="A4260" s="0" t="n">
        <v>6321</v>
      </c>
      <c r="B4260" s="0" t="s">
        <v>5030</v>
      </c>
      <c r="C4260" s="0" t="s">
        <v>755</v>
      </c>
      <c r="D4260" s="0" t="s">
        <v>758</v>
      </c>
      <c r="E4260" s="0" t="n">
        <v>465.8</v>
      </c>
    </row>
    <row r="4261" customFormat="false" ht="15" hidden="false" customHeight="false" outlineLevel="0" collapsed="false">
      <c r="A4261" s="0" t="n">
        <v>6301</v>
      </c>
      <c r="B4261" s="0" t="s">
        <v>5031</v>
      </c>
      <c r="C4261" s="0" t="s">
        <v>755</v>
      </c>
      <c r="D4261" s="0" t="s">
        <v>758</v>
      </c>
      <c r="E4261" s="0" t="n">
        <v>1091.78</v>
      </c>
    </row>
    <row r="4262" customFormat="false" ht="15" hidden="false" customHeight="false" outlineLevel="0" collapsed="false">
      <c r="A4262" s="0" t="n">
        <v>7105</v>
      </c>
      <c r="B4262" s="0" t="s">
        <v>5032</v>
      </c>
      <c r="C4262" s="0" t="s">
        <v>755</v>
      </c>
      <c r="D4262" s="0" t="s">
        <v>756</v>
      </c>
      <c r="E4262" s="0" t="n">
        <v>50.14</v>
      </c>
    </row>
    <row r="4263" customFormat="false" ht="15" hidden="false" customHeight="false" outlineLevel="0" collapsed="false">
      <c r="A4263" s="0" t="n">
        <v>20183</v>
      </c>
      <c r="B4263" s="0" t="s">
        <v>5033</v>
      </c>
      <c r="C4263" s="0" t="s">
        <v>755</v>
      </c>
      <c r="D4263" s="0" t="s">
        <v>756</v>
      </c>
      <c r="E4263" s="0" t="n">
        <v>66.02</v>
      </c>
    </row>
    <row r="4264" customFormat="false" ht="15" hidden="false" customHeight="false" outlineLevel="0" collapsed="false">
      <c r="A4264" s="0" t="n">
        <v>38448</v>
      </c>
      <c r="B4264" s="0" t="s">
        <v>5034</v>
      </c>
      <c r="C4264" s="0" t="s">
        <v>755</v>
      </c>
      <c r="D4264" s="0" t="s">
        <v>756</v>
      </c>
      <c r="E4264" s="0" t="n">
        <v>310.21</v>
      </c>
    </row>
    <row r="4265" customFormat="false" ht="15" hidden="false" customHeight="false" outlineLevel="0" collapsed="false">
      <c r="A4265" s="0" t="n">
        <v>20182</v>
      </c>
      <c r="B4265" s="0" t="s">
        <v>5035</v>
      </c>
      <c r="C4265" s="0" t="s">
        <v>755</v>
      </c>
      <c r="D4265" s="0" t="s">
        <v>756</v>
      </c>
      <c r="E4265" s="0" t="n">
        <v>37.69</v>
      </c>
    </row>
    <row r="4266" customFormat="false" ht="15" hidden="false" customHeight="false" outlineLevel="0" collapsed="false">
      <c r="A4266" s="0" t="n">
        <v>7119</v>
      </c>
      <c r="B4266" s="0" t="s">
        <v>5036</v>
      </c>
      <c r="C4266" s="0" t="s">
        <v>755</v>
      </c>
      <c r="D4266" s="0" t="s">
        <v>756</v>
      </c>
      <c r="E4266" s="0" t="n">
        <v>15.02</v>
      </c>
    </row>
    <row r="4267" customFormat="false" ht="15" hidden="false" customHeight="false" outlineLevel="0" collapsed="false">
      <c r="A4267" s="0" t="n">
        <v>7120</v>
      </c>
      <c r="B4267" s="0" t="s">
        <v>5037</v>
      </c>
      <c r="C4267" s="0" t="s">
        <v>755</v>
      </c>
      <c r="D4267" s="0" t="s">
        <v>756</v>
      </c>
      <c r="E4267" s="0" t="n">
        <v>10.3</v>
      </c>
    </row>
    <row r="4268" customFormat="false" ht="15" hidden="false" customHeight="false" outlineLevel="0" collapsed="false">
      <c r="A4268" s="0" t="n">
        <v>6319</v>
      </c>
      <c r="B4268" s="0" t="s">
        <v>5038</v>
      </c>
      <c r="C4268" s="0" t="s">
        <v>755</v>
      </c>
      <c r="D4268" s="0" t="s">
        <v>758</v>
      </c>
      <c r="E4268" s="0" t="n">
        <v>51.58</v>
      </c>
    </row>
    <row r="4269" customFormat="false" ht="15" hidden="false" customHeight="false" outlineLevel="0" collapsed="false">
      <c r="A4269" s="0" t="n">
        <v>6304</v>
      </c>
      <c r="B4269" s="0" t="s">
        <v>5039</v>
      </c>
      <c r="C4269" s="0" t="s">
        <v>755</v>
      </c>
      <c r="D4269" s="0" t="s">
        <v>758</v>
      </c>
      <c r="E4269" s="0" t="n">
        <v>51.58</v>
      </c>
    </row>
    <row r="4270" customFormat="false" ht="15" hidden="false" customHeight="false" outlineLevel="0" collapsed="false">
      <c r="A4270" s="0" t="n">
        <v>21116</v>
      </c>
      <c r="B4270" s="0" t="s">
        <v>5040</v>
      </c>
      <c r="C4270" s="0" t="s">
        <v>755</v>
      </c>
      <c r="D4270" s="0" t="s">
        <v>758</v>
      </c>
      <c r="E4270" s="0" t="n">
        <v>39.06</v>
      </c>
    </row>
    <row r="4271" customFormat="false" ht="15" hidden="false" customHeight="false" outlineLevel="0" collapsed="false">
      <c r="A4271" s="0" t="n">
        <v>6320</v>
      </c>
      <c r="B4271" s="0" t="s">
        <v>5041</v>
      </c>
      <c r="C4271" s="0" t="s">
        <v>755</v>
      </c>
      <c r="D4271" s="0" t="s">
        <v>758</v>
      </c>
      <c r="E4271" s="0" t="n">
        <v>26.56</v>
      </c>
    </row>
    <row r="4272" customFormat="false" ht="15" hidden="false" customHeight="false" outlineLevel="0" collapsed="false">
      <c r="A4272" s="0" t="n">
        <v>6303</v>
      </c>
      <c r="B4272" s="0" t="s">
        <v>5042</v>
      </c>
      <c r="C4272" s="0" t="s">
        <v>755</v>
      </c>
      <c r="D4272" s="0" t="s">
        <v>758</v>
      </c>
      <c r="E4272" s="0" t="n">
        <v>26.56</v>
      </c>
    </row>
    <row r="4273" customFormat="false" ht="15" hidden="false" customHeight="false" outlineLevel="0" collapsed="false">
      <c r="A4273" s="0" t="n">
        <v>6308</v>
      </c>
      <c r="B4273" s="0" t="s">
        <v>5043</v>
      </c>
      <c r="C4273" s="0" t="s">
        <v>755</v>
      </c>
      <c r="D4273" s="0" t="s">
        <v>758</v>
      </c>
      <c r="E4273" s="0" t="n">
        <v>142.73</v>
      </c>
    </row>
    <row r="4274" customFormat="false" ht="15" hidden="false" customHeight="false" outlineLevel="0" collapsed="false">
      <c r="A4274" s="0" t="n">
        <v>6317</v>
      </c>
      <c r="B4274" s="0" t="s">
        <v>5044</v>
      </c>
      <c r="C4274" s="0" t="s">
        <v>755</v>
      </c>
      <c r="D4274" s="0" t="s">
        <v>758</v>
      </c>
      <c r="E4274" s="0" t="n">
        <v>142.73</v>
      </c>
    </row>
    <row r="4275" customFormat="false" ht="15" hidden="false" customHeight="false" outlineLevel="0" collapsed="false">
      <c r="A4275" s="0" t="n">
        <v>6307</v>
      </c>
      <c r="B4275" s="0" t="s">
        <v>5045</v>
      </c>
      <c r="C4275" s="0" t="s">
        <v>755</v>
      </c>
      <c r="D4275" s="0" t="s">
        <v>758</v>
      </c>
      <c r="E4275" s="0" t="n">
        <v>142.73</v>
      </c>
    </row>
    <row r="4276" customFormat="false" ht="15" hidden="false" customHeight="false" outlineLevel="0" collapsed="false">
      <c r="A4276" s="0" t="n">
        <v>6309</v>
      </c>
      <c r="B4276" s="0" t="s">
        <v>5046</v>
      </c>
      <c r="C4276" s="0" t="s">
        <v>755</v>
      </c>
      <c r="D4276" s="0" t="s">
        <v>758</v>
      </c>
      <c r="E4276" s="0" t="n">
        <v>146.88</v>
      </c>
    </row>
    <row r="4277" customFormat="false" ht="15" hidden="false" customHeight="false" outlineLevel="0" collapsed="false">
      <c r="A4277" s="0" t="n">
        <v>6318</v>
      </c>
      <c r="B4277" s="0" t="s">
        <v>5047</v>
      </c>
      <c r="C4277" s="0" t="s">
        <v>755</v>
      </c>
      <c r="D4277" s="0" t="s">
        <v>758</v>
      </c>
      <c r="E4277" s="0" t="n">
        <v>76.99</v>
      </c>
    </row>
    <row r="4278" customFormat="false" ht="15" hidden="false" customHeight="false" outlineLevel="0" collapsed="false">
      <c r="A4278" s="0" t="n">
        <v>6306</v>
      </c>
      <c r="B4278" s="0" t="s">
        <v>5048</v>
      </c>
      <c r="C4278" s="0" t="s">
        <v>755</v>
      </c>
      <c r="D4278" s="0" t="s">
        <v>758</v>
      </c>
      <c r="E4278" s="0" t="n">
        <v>76.99</v>
      </c>
    </row>
    <row r="4279" customFormat="false" ht="15" hidden="false" customHeight="false" outlineLevel="0" collapsed="false">
      <c r="A4279" s="0" t="n">
        <v>6305</v>
      </c>
      <c r="B4279" s="0" t="s">
        <v>5049</v>
      </c>
      <c r="C4279" s="0" t="s">
        <v>755</v>
      </c>
      <c r="D4279" s="0" t="s">
        <v>758</v>
      </c>
      <c r="E4279" s="0" t="n">
        <v>76.99</v>
      </c>
    </row>
    <row r="4280" customFormat="false" ht="15" hidden="false" customHeight="false" outlineLevel="0" collapsed="false">
      <c r="A4280" s="0" t="n">
        <v>6302</v>
      </c>
      <c r="B4280" s="0" t="s">
        <v>5050</v>
      </c>
      <c r="C4280" s="0" t="s">
        <v>755</v>
      </c>
      <c r="D4280" s="0" t="s">
        <v>758</v>
      </c>
      <c r="E4280" s="0" t="n">
        <v>16.33</v>
      </c>
    </row>
    <row r="4281" customFormat="false" ht="15" hidden="false" customHeight="false" outlineLevel="0" collapsed="false">
      <c r="A4281" s="0" t="n">
        <v>6312</v>
      </c>
      <c r="B4281" s="0" t="s">
        <v>5051</v>
      </c>
      <c r="C4281" s="0" t="s">
        <v>755</v>
      </c>
      <c r="D4281" s="0" t="s">
        <v>758</v>
      </c>
      <c r="E4281" s="0" t="n">
        <v>205.31</v>
      </c>
    </row>
    <row r="4282" customFormat="false" ht="15" hidden="false" customHeight="false" outlineLevel="0" collapsed="false">
      <c r="A4282" s="0" t="n">
        <v>6311</v>
      </c>
      <c r="B4282" s="0" t="s">
        <v>5052</v>
      </c>
      <c r="C4282" s="0" t="s">
        <v>755</v>
      </c>
      <c r="D4282" s="0" t="s">
        <v>758</v>
      </c>
      <c r="E4282" s="0" t="n">
        <v>205.31</v>
      </c>
    </row>
    <row r="4283" customFormat="false" ht="15" hidden="false" customHeight="false" outlineLevel="0" collapsed="false">
      <c r="A4283" s="0" t="n">
        <v>6310</v>
      </c>
      <c r="B4283" s="0" t="s">
        <v>5053</v>
      </c>
      <c r="C4283" s="0" t="s">
        <v>755</v>
      </c>
      <c r="D4283" s="0" t="s">
        <v>758</v>
      </c>
      <c r="E4283" s="0" t="n">
        <v>205.31</v>
      </c>
    </row>
    <row r="4284" customFormat="false" ht="15" hidden="false" customHeight="false" outlineLevel="0" collapsed="false">
      <c r="A4284" s="0" t="n">
        <v>6314</v>
      </c>
      <c r="B4284" s="0" t="s">
        <v>5054</v>
      </c>
      <c r="C4284" s="0" t="s">
        <v>755</v>
      </c>
      <c r="D4284" s="0" t="s">
        <v>758</v>
      </c>
      <c r="E4284" s="0" t="n">
        <v>205.31</v>
      </c>
    </row>
    <row r="4285" customFormat="false" ht="15" hidden="false" customHeight="false" outlineLevel="0" collapsed="false">
      <c r="A4285" s="0" t="n">
        <v>6313</v>
      </c>
      <c r="B4285" s="0" t="s">
        <v>5055</v>
      </c>
      <c r="C4285" s="0" t="s">
        <v>755</v>
      </c>
      <c r="D4285" s="0" t="s">
        <v>758</v>
      </c>
      <c r="E4285" s="0" t="n">
        <v>205.31</v>
      </c>
    </row>
    <row r="4286" customFormat="false" ht="15" hidden="false" customHeight="false" outlineLevel="0" collapsed="false">
      <c r="A4286" s="0" t="n">
        <v>6315</v>
      </c>
      <c r="B4286" s="0" t="s">
        <v>5056</v>
      </c>
      <c r="C4286" s="0" t="s">
        <v>755</v>
      </c>
      <c r="D4286" s="0" t="s">
        <v>758</v>
      </c>
      <c r="E4286" s="0" t="n">
        <v>388.74</v>
      </c>
    </row>
    <row r="4287" customFormat="false" ht="15" hidden="false" customHeight="false" outlineLevel="0" collapsed="false">
      <c r="A4287" s="0" t="n">
        <v>6316</v>
      </c>
      <c r="B4287" s="0" t="s">
        <v>5057</v>
      </c>
      <c r="C4287" s="0" t="s">
        <v>755</v>
      </c>
      <c r="D4287" s="0" t="s">
        <v>758</v>
      </c>
      <c r="E4287" s="0" t="n">
        <v>388.74</v>
      </c>
    </row>
    <row r="4288" customFormat="false" ht="15" hidden="false" customHeight="false" outlineLevel="0" collapsed="false">
      <c r="A4288" s="0" t="n">
        <v>38878</v>
      </c>
      <c r="B4288" s="0" t="s">
        <v>5058</v>
      </c>
      <c r="C4288" s="0" t="s">
        <v>755</v>
      </c>
      <c r="D4288" s="0" t="s">
        <v>758</v>
      </c>
      <c r="E4288" s="0" t="n">
        <v>15.12</v>
      </c>
    </row>
    <row r="4289" customFormat="false" ht="15" hidden="false" customHeight="false" outlineLevel="0" collapsed="false">
      <c r="A4289" s="0" t="n">
        <v>38879</v>
      </c>
      <c r="B4289" s="0" t="s">
        <v>5059</v>
      </c>
      <c r="C4289" s="0" t="s">
        <v>755</v>
      </c>
      <c r="D4289" s="0" t="s">
        <v>758</v>
      </c>
      <c r="E4289" s="0" t="n">
        <v>28.34</v>
      </c>
    </row>
    <row r="4290" customFormat="false" ht="15" hidden="false" customHeight="false" outlineLevel="0" collapsed="false">
      <c r="A4290" s="0" t="n">
        <v>38881</v>
      </c>
      <c r="B4290" s="0" t="s">
        <v>5060</v>
      </c>
      <c r="C4290" s="0" t="s">
        <v>755</v>
      </c>
      <c r="D4290" s="0" t="s">
        <v>758</v>
      </c>
      <c r="E4290" s="0" t="n">
        <v>14.83</v>
      </c>
    </row>
    <row r="4291" customFormat="false" ht="15" hidden="false" customHeight="false" outlineLevel="0" collapsed="false">
      <c r="A4291" s="0" t="n">
        <v>38880</v>
      </c>
      <c r="B4291" s="0" t="s">
        <v>5061</v>
      </c>
      <c r="C4291" s="0" t="s">
        <v>755</v>
      </c>
      <c r="D4291" s="0" t="s">
        <v>758</v>
      </c>
      <c r="E4291" s="0" t="n">
        <v>15.54</v>
      </c>
    </row>
    <row r="4292" customFormat="false" ht="15" hidden="false" customHeight="false" outlineLevel="0" collapsed="false">
      <c r="A4292" s="0" t="n">
        <v>38882</v>
      </c>
      <c r="B4292" s="0" t="s">
        <v>5062</v>
      </c>
      <c r="C4292" s="0" t="s">
        <v>755</v>
      </c>
      <c r="D4292" s="0" t="s">
        <v>758</v>
      </c>
      <c r="E4292" s="0" t="n">
        <v>16.09</v>
      </c>
    </row>
    <row r="4293" customFormat="false" ht="15" hidden="false" customHeight="false" outlineLevel="0" collapsed="false">
      <c r="A4293" s="0" t="n">
        <v>38883</v>
      </c>
      <c r="B4293" s="0" t="s">
        <v>5063</v>
      </c>
      <c r="C4293" s="0" t="s">
        <v>755</v>
      </c>
      <c r="D4293" s="0" t="s">
        <v>758</v>
      </c>
      <c r="E4293" s="0" t="n">
        <v>23.8</v>
      </c>
    </row>
    <row r="4294" customFormat="false" ht="15" hidden="false" customHeight="false" outlineLevel="0" collapsed="false">
      <c r="A4294" s="0" t="n">
        <v>38884</v>
      </c>
      <c r="B4294" s="0" t="s">
        <v>5064</v>
      </c>
      <c r="C4294" s="0" t="s">
        <v>755</v>
      </c>
      <c r="D4294" s="0" t="s">
        <v>758</v>
      </c>
      <c r="E4294" s="0" t="n">
        <v>25.84</v>
      </c>
    </row>
    <row r="4295" customFormat="false" ht="15" hidden="false" customHeight="false" outlineLevel="0" collapsed="false">
      <c r="A4295" s="0" t="n">
        <v>38885</v>
      </c>
      <c r="B4295" s="0" t="s">
        <v>5065</v>
      </c>
      <c r="C4295" s="0" t="s">
        <v>755</v>
      </c>
      <c r="D4295" s="0" t="s">
        <v>758</v>
      </c>
      <c r="E4295" s="0" t="n">
        <v>25</v>
      </c>
    </row>
    <row r="4296" customFormat="false" ht="15" hidden="false" customHeight="false" outlineLevel="0" collapsed="false">
      <c r="A4296" s="0" t="n">
        <v>38886</v>
      </c>
      <c r="B4296" s="0" t="s">
        <v>5066</v>
      </c>
      <c r="C4296" s="0" t="s">
        <v>755</v>
      </c>
      <c r="D4296" s="0" t="s">
        <v>758</v>
      </c>
      <c r="E4296" s="0" t="n">
        <v>26.98</v>
      </c>
    </row>
    <row r="4297" customFormat="false" ht="15" hidden="false" customHeight="false" outlineLevel="0" collapsed="false">
      <c r="A4297" s="0" t="n">
        <v>38887</v>
      </c>
      <c r="B4297" s="0" t="s">
        <v>5067</v>
      </c>
      <c r="C4297" s="0" t="s">
        <v>755</v>
      </c>
      <c r="D4297" s="0" t="s">
        <v>758</v>
      </c>
      <c r="E4297" s="0" t="n">
        <v>24.23</v>
      </c>
    </row>
    <row r="4298" customFormat="false" ht="15" hidden="false" customHeight="false" outlineLevel="0" collapsed="false">
      <c r="A4298" s="0" t="n">
        <v>38888</v>
      </c>
      <c r="B4298" s="0" t="s">
        <v>5068</v>
      </c>
      <c r="C4298" s="0" t="s">
        <v>755</v>
      </c>
      <c r="D4298" s="0" t="s">
        <v>758</v>
      </c>
      <c r="E4298" s="0" t="n">
        <v>28.81</v>
      </c>
    </row>
    <row r="4299" customFormat="false" ht="15" hidden="false" customHeight="false" outlineLevel="0" collapsed="false">
      <c r="A4299" s="0" t="n">
        <v>38890</v>
      </c>
      <c r="B4299" s="0" t="s">
        <v>5069</v>
      </c>
      <c r="C4299" s="0" t="s">
        <v>755</v>
      </c>
      <c r="D4299" s="0" t="s">
        <v>758</v>
      </c>
      <c r="E4299" s="0" t="n">
        <v>42.82</v>
      </c>
    </row>
    <row r="4300" customFormat="false" ht="15" hidden="false" customHeight="false" outlineLevel="0" collapsed="false">
      <c r="A4300" s="0" t="n">
        <v>38893</v>
      </c>
      <c r="B4300" s="0" t="s">
        <v>5070</v>
      </c>
      <c r="C4300" s="0" t="s">
        <v>755</v>
      </c>
      <c r="D4300" s="0" t="s">
        <v>758</v>
      </c>
      <c r="E4300" s="0" t="n">
        <v>34.43</v>
      </c>
    </row>
    <row r="4301" customFormat="false" ht="15" hidden="false" customHeight="false" outlineLevel="0" collapsed="false">
      <c r="A4301" s="0" t="n">
        <v>38894</v>
      </c>
      <c r="B4301" s="0" t="s">
        <v>5071</v>
      </c>
      <c r="C4301" s="0" t="s">
        <v>755</v>
      </c>
      <c r="D4301" s="0" t="s">
        <v>758</v>
      </c>
      <c r="E4301" s="0" t="n">
        <v>43.73</v>
      </c>
    </row>
    <row r="4302" customFormat="false" ht="15" hidden="false" customHeight="false" outlineLevel="0" collapsed="false">
      <c r="A4302" s="0" t="n">
        <v>38896</v>
      </c>
      <c r="B4302" s="0" t="s">
        <v>5072</v>
      </c>
      <c r="C4302" s="0" t="s">
        <v>755</v>
      </c>
      <c r="D4302" s="0" t="s">
        <v>758</v>
      </c>
      <c r="E4302" s="0" t="n">
        <v>44.6</v>
      </c>
    </row>
    <row r="4303" customFormat="false" ht="15" hidden="false" customHeight="false" outlineLevel="0" collapsed="false">
      <c r="A4303" s="0" t="n">
        <v>39324</v>
      </c>
      <c r="B4303" s="0" t="s">
        <v>5073</v>
      </c>
      <c r="C4303" s="0" t="s">
        <v>755</v>
      </c>
      <c r="D4303" s="0" t="s">
        <v>758</v>
      </c>
      <c r="E4303" s="0" t="n">
        <v>6.33</v>
      </c>
    </row>
    <row r="4304" customFormat="false" ht="15" hidden="false" customHeight="false" outlineLevel="0" collapsed="false">
      <c r="A4304" s="0" t="n">
        <v>39325</v>
      </c>
      <c r="B4304" s="0" t="s">
        <v>5074</v>
      </c>
      <c r="C4304" s="0" t="s">
        <v>755</v>
      </c>
      <c r="D4304" s="0" t="s">
        <v>758</v>
      </c>
      <c r="E4304" s="0" t="n">
        <v>9.59</v>
      </c>
    </row>
    <row r="4305" customFormat="false" ht="15" hidden="false" customHeight="false" outlineLevel="0" collapsed="false">
      <c r="A4305" s="0" t="n">
        <v>39326</v>
      </c>
      <c r="B4305" s="0" t="s">
        <v>5075</v>
      </c>
      <c r="C4305" s="0" t="s">
        <v>755</v>
      </c>
      <c r="D4305" s="0" t="s">
        <v>758</v>
      </c>
      <c r="E4305" s="0" t="n">
        <v>24.69</v>
      </c>
    </row>
    <row r="4306" customFormat="false" ht="15" hidden="false" customHeight="false" outlineLevel="0" collapsed="false">
      <c r="A4306" s="0" t="n">
        <v>39327</v>
      </c>
      <c r="B4306" s="0" t="s">
        <v>5076</v>
      </c>
      <c r="C4306" s="0" t="s">
        <v>755</v>
      </c>
      <c r="D4306" s="0" t="s">
        <v>758</v>
      </c>
      <c r="E4306" s="0" t="n">
        <v>37.4</v>
      </c>
    </row>
    <row r="4307" customFormat="false" ht="15" hidden="false" customHeight="false" outlineLevel="0" collapsed="false">
      <c r="A4307" s="0" t="n">
        <v>20176</v>
      </c>
      <c r="B4307" s="0" t="s">
        <v>5077</v>
      </c>
      <c r="C4307" s="0" t="s">
        <v>755</v>
      </c>
      <c r="D4307" s="0" t="s">
        <v>756</v>
      </c>
      <c r="E4307" s="0" t="n">
        <v>56.89</v>
      </c>
    </row>
    <row r="4308" customFormat="false" ht="15" hidden="false" customHeight="false" outlineLevel="0" collapsed="false">
      <c r="A4308" s="0" t="n">
        <v>11378</v>
      </c>
      <c r="B4308" s="0" t="s">
        <v>5078</v>
      </c>
      <c r="C4308" s="0" t="s">
        <v>755</v>
      </c>
      <c r="D4308" s="0" t="s">
        <v>758</v>
      </c>
      <c r="E4308" s="0" t="n">
        <v>112.33</v>
      </c>
    </row>
    <row r="4309" customFormat="false" ht="15" hidden="false" customHeight="false" outlineLevel="0" collapsed="false">
      <c r="A4309" s="0" t="n">
        <v>11379</v>
      </c>
      <c r="B4309" s="0" t="s">
        <v>5079</v>
      </c>
      <c r="C4309" s="0" t="s">
        <v>755</v>
      </c>
      <c r="D4309" s="0" t="s">
        <v>758</v>
      </c>
      <c r="E4309" s="0" t="n">
        <v>94.92</v>
      </c>
    </row>
    <row r="4310" customFormat="false" ht="15" hidden="false" customHeight="false" outlineLevel="0" collapsed="false">
      <c r="A4310" s="0" t="n">
        <v>11493</v>
      </c>
      <c r="B4310" s="0" t="s">
        <v>5080</v>
      </c>
      <c r="C4310" s="0" t="s">
        <v>755</v>
      </c>
      <c r="D4310" s="0" t="s">
        <v>758</v>
      </c>
      <c r="E4310" s="0" t="n">
        <v>54.75</v>
      </c>
    </row>
    <row r="4311" customFormat="false" ht="15" hidden="false" customHeight="false" outlineLevel="0" collapsed="false">
      <c r="A4311" s="0" t="n">
        <v>42717</v>
      </c>
      <c r="B4311" s="0" t="s">
        <v>5081</v>
      </c>
      <c r="C4311" s="0" t="s">
        <v>755</v>
      </c>
      <c r="D4311" s="0" t="s">
        <v>758</v>
      </c>
      <c r="E4311" s="0" t="n">
        <v>711.99</v>
      </c>
    </row>
    <row r="4312" customFormat="false" ht="15" hidden="false" customHeight="false" outlineLevel="0" collapsed="false">
      <c r="A4312" s="0" t="n">
        <v>42718</v>
      </c>
      <c r="B4312" s="0" t="s">
        <v>5082</v>
      </c>
      <c r="C4312" s="0" t="s">
        <v>755</v>
      </c>
      <c r="D4312" s="0" t="s">
        <v>758</v>
      </c>
      <c r="E4312" s="0" t="n">
        <v>790.46</v>
      </c>
    </row>
    <row r="4313" customFormat="false" ht="15" hidden="false" customHeight="false" outlineLevel="0" collapsed="false">
      <c r="A4313" s="0" t="n">
        <v>7106</v>
      </c>
      <c r="B4313" s="0" t="s">
        <v>5083</v>
      </c>
      <c r="C4313" s="0" t="s">
        <v>755</v>
      </c>
      <c r="D4313" s="0" t="s">
        <v>756</v>
      </c>
      <c r="E4313" s="0" t="n">
        <v>244.34</v>
      </c>
    </row>
    <row r="4314" customFormat="false" ht="15" hidden="false" customHeight="false" outlineLevel="0" collapsed="false">
      <c r="A4314" s="0" t="n">
        <v>7104</v>
      </c>
      <c r="B4314" s="0" t="s">
        <v>5084</v>
      </c>
      <c r="C4314" s="0" t="s">
        <v>755</v>
      </c>
      <c r="D4314" s="0" t="s">
        <v>756</v>
      </c>
      <c r="E4314" s="0" t="n">
        <v>5.09</v>
      </c>
    </row>
    <row r="4315" customFormat="false" ht="15" hidden="false" customHeight="false" outlineLevel="0" collapsed="false">
      <c r="A4315" s="0" t="n">
        <v>7136</v>
      </c>
      <c r="B4315" s="0" t="s">
        <v>5085</v>
      </c>
      <c r="C4315" s="0" t="s">
        <v>755</v>
      </c>
      <c r="D4315" s="0" t="s">
        <v>756</v>
      </c>
      <c r="E4315" s="0" t="n">
        <v>9.58</v>
      </c>
    </row>
    <row r="4316" customFormat="false" ht="15" hidden="false" customHeight="false" outlineLevel="0" collapsed="false">
      <c r="A4316" s="0" t="n">
        <v>7128</v>
      </c>
      <c r="B4316" s="0" t="s">
        <v>5086</v>
      </c>
      <c r="C4316" s="0" t="s">
        <v>755</v>
      </c>
      <c r="D4316" s="0" t="s">
        <v>756</v>
      </c>
      <c r="E4316" s="0" t="n">
        <v>15.69</v>
      </c>
    </row>
    <row r="4317" customFormat="false" ht="15" hidden="false" customHeight="false" outlineLevel="0" collapsed="false">
      <c r="A4317" s="0" t="n">
        <v>7108</v>
      </c>
      <c r="B4317" s="0" t="s">
        <v>5087</v>
      </c>
      <c r="C4317" s="0" t="s">
        <v>755</v>
      </c>
      <c r="D4317" s="0" t="s">
        <v>756</v>
      </c>
      <c r="E4317" s="0" t="n">
        <v>16.79</v>
      </c>
    </row>
    <row r="4318" customFormat="false" ht="15" hidden="false" customHeight="false" outlineLevel="0" collapsed="false">
      <c r="A4318" s="0" t="n">
        <v>7129</v>
      </c>
      <c r="B4318" s="0" t="s">
        <v>5088</v>
      </c>
      <c r="C4318" s="0" t="s">
        <v>755</v>
      </c>
      <c r="D4318" s="0" t="s">
        <v>756</v>
      </c>
      <c r="E4318" s="0" t="n">
        <v>13.96</v>
      </c>
    </row>
    <row r="4319" customFormat="false" ht="15" hidden="false" customHeight="false" outlineLevel="0" collapsed="false">
      <c r="A4319" s="0" t="n">
        <v>7130</v>
      </c>
      <c r="B4319" s="0" t="s">
        <v>5089</v>
      </c>
      <c r="C4319" s="0" t="s">
        <v>755</v>
      </c>
      <c r="D4319" s="0" t="s">
        <v>756</v>
      </c>
      <c r="E4319" s="0" t="n">
        <v>22.77</v>
      </c>
    </row>
    <row r="4320" customFormat="false" ht="15" hidden="false" customHeight="false" outlineLevel="0" collapsed="false">
      <c r="A4320" s="0" t="n">
        <v>7131</v>
      </c>
      <c r="B4320" s="0" t="s">
        <v>5090</v>
      </c>
      <c r="C4320" s="0" t="s">
        <v>755</v>
      </c>
      <c r="D4320" s="0" t="s">
        <v>756</v>
      </c>
      <c r="E4320" s="0" t="n">
        <v>27.93</v>
      </c>
    </row>
    <row r="4321" customFormat="false" ht="15" hidden="false" customHeight="false" outlineLevel="0" collapsed="false">
      <c r="A4321" s="0" t="n">
        <v>7132</v>
      </c>
      <c r="B4321" s="0" t="s">
        <v>5091</v>
      </c>
      <c r="C4321" s="0" t="s">
        <v>755</v>
      </c>
      <c r="D4321" s="0" t="s">
        <v>756</v>
      </c>
      <c r="E4321" s="0" t="n">
        <v>77.54</v>
      </c>
    </row>
    <row r="4322" customFormat="false" ht="15" hidden="false" customHeight="false" outlineLevel="0" collapsed="false">
      <c r="A4322" s="0" t="n">
        <v>7133</v>
      </c>
      <c r="B4322" s="0" t="s">
        <v>5092</v>
      </c>
      <c r="C4322" s="0" t="s">
        <v>755</v>
      </c>
      <c r="D4322" s="0" t="s">
        <v>756</v>
      </c>
      <c r="E4322" s="0" t="n">
        <v>120.43</v>
      </c>
    </row>
    <row r="4323" customFormat="false" ht="15" hidden="false" customHeight="false" outlineLevel="0" collapsed="false">
      <c r="A4323" s="0" t="n">
        <v>37420</v>
      </c>
      <c r="B4323" s="0" t="s">
        <v>5093</v>
      </c>
      <c r="C4323" s="0" t="s">
        <v>755</v>
      </c>
      <c r="D4323" s="0" t="s">
        <v>758</v>
      </c>
      <c r="E4323" s="0" t="n">
        <v>48.01</v>
      </c>
    </row>
    <row r="4324" customFormat="false" ht="15" hidden="false" customHeight="false" outlineLevel="0" collapsed="false">
      <c r="A4324" s="0" t="n">
        <v>37421</v>
      </c>
      <c r="B4324" s="0" t="s">
        <v>5094</v>
      </c>
      <c r="C4324" s="0" t="s">
        <v>755</v>
      </c>
      <c r="D4324" s="0" t="s">
        <v>758</v>
      </c>
      <c r="E4324" s="0" t="n">
        <v>65.62</v>
      </c>
    </row>
    <row r="4325" customFormat="false" ht="15" hidden="false" customHeight="false" outlineLevel="0" collapsed="false">
      <c r="A4325" s="0" t="n">
        <v>37422</v>
      </c>
      <c r="B4325" s="0" t="s">
        <v>5095</v>
      </c>
      <c r="C4325" s="0" t="s">
        <v>755</v>
      </c>
      <c r="D4325" s="0" t="s">
        <v>758</v>
      </c>
      <c r="E4325" s="0" t="n">
        <v>61.42</v>
      </c>
    </row>
    <row r="4326" customFormat="false" ht="15" hidden="false" customHeight="false" outlineLevel="0" collapsed="false">
      <c r="A4326" s="0" t="n">
        <v>37443</v>
      </c>
      <c r="B4326" s="0" t="s">
        <v>5096</v>
      </c>
      <c r="C4326" s="0" t="s">
        <v>755</v>
      </c>
      <c r="D4326" s="0" t="s">
        <v>758</v>
      </c>
      <c r="E4326" s="0" t="n">
        <v>210.18</v>
      </c>
    </row>
    <row r="4327" customFormat="false" ht="15" hidden="false" customHeight="false" outlineLevel="0" collapsed="false">
      <c r="A4327" s="0" t="n">
        <v>37444</v>
      </c>
      <c r="B4327" s="0" t="s">
        <v>5097</v>
      </c>
      <c r="C4327" s="0" t="s">
        <v>755</v>
      </c>
      <c r="D4327" s="0" t="s">
        <v>758</v>
      </c>
      <c r="E4327" s="0" t="n">
        <v>213.75</v>
      </c>
    </row>
    <row r="4328" customFormat="false" ht="15" hidden="false" customHeight="false" outlineLevel="0" collapsed="false">
      <c r="A4328" s="0" t="n">
        <v>37445</v>
      </c>
      <c r="B4328" s="0" t="s">
        <v>5098</v>
      </c>
      <c r="C4328" s="0" t="s">
        <v>755</v>
      </c>
      <c r="D4328" s="0" t="s">
        <v>758</v>
      </c>
      <c r="E4328" s="0" t="n">
        <v>323.98</v>
      </c>
    </row>
    <row r="4329" customFormat="false" ht="15" hidden="false" customHeight="false" outlineLevel="0" collapsed="false">
      <c r="A4329" s="0" t="n">
        <v>37446</v>
      </c>
      <c r="B4329" s="0" t="s">
        <v>5099</v>
      </c>
      <c r="C4329" s="0" t="s">
        <v>755</v>
      </c>
      <c r="D4329" s="0" t="s">
        <v>758</v>
      </c>
      <c r="E4329" s="0" t="n">
        <v>353.19</v>
      </c>
    </row>
    <row r="4330" customFormat="false" ht="15" hidden="false" customHeight="false" outlineLevel="0" collapsed="false">
      <c r="A4330" s="0" t="n">
        <v>37447</v>
      </c>
      <c r="B4330" s="0" t="s">
        <v>5100</v>
      </c>
      <c r="C4330" s="0" t="s">
        <v>755</v>
      </c>
      <c r="D4330" s="0" t="s">
        <v>758</v>
      </c>
      <c r="E4330" s="0" t="n">
        <v>358.72</v>
      </c>
    </row>
    <row r="4331" customFormat="false" ht="15" hidden="false" customHeight="false" outlineLevel="0" collapsed="false">
      <c r="A4331" s="0" t="n">
        <v>37448</v>
      </c>
      <c r="B4331" s="0" t="s">
        <v>5101</v>
      </c>
      <c r="C4331" s="0" t="s">
        <v>755</v>
      </c>
      <c r="D4331" s="0" t="s">
        <v>758</v>
      </c>
      <c r="E4331" s="0" t="n">
        <v>492.04</v>
      </c>
    </row>
    <row r="4332" customFormat="false" ht="15" hidden="false" customHeight="false" outlineLevel="0" collapsed="false">
      <c r="A4332" s="0" t="n">
        <v>37440</v>
      </c>
      <c r="B4332" s="0" t="s">
        <v>5102</v>
      </c>
      <c r="C4332" s="0" t="s">
        <v>755</v>
      </c>
      <c r="D4332" s="0" t="s">
        <v>758</v>
      </c>
      <c r="E4332" s="0" t="n">
        <v>166.83</v>
      </c>
    </row>
    <row r="4333" customFormat="false" ht="15" hidden="false" customHeight="false" outlineLevel="0" collapsed="false">
      <c r="A4333" s="0" t="n">
        <v>37441</v>
      </c>
      <c r="B4333" s="0" t="s">
        <v>5103</v>
      </c>
      <c r="C4333" s="0" t="s">
        <v>755</v>
      </c>
      <c r="D4333" s="0" t="s">
        <v>758</v>
      </c>
      <c r="E4333" s="0" t="n">
        <v>166.83</v>
      </c>
    </row>
    <row r="4334" customFormat="false" ht="15" hidden="false" customHeight="false" outlineLevel="0" collapsed="false">
      <c r="A4334" s="0" t="n">
        <v>37442</v>
      </c>
      <c r="B4334" s="0" t="s">
        <v>5104</v>
      </c>
      <c r="C4334" s="0" t="s">
        <v>755</v>
      </c>
      <c r="D4334" s="0" t="s">
        <v>758</v>
      </c>
      <c r="E4334" s="0" t="n">
        <v>200.93</v>
      </c>
    </row>
    <row r="4335" customFormat="false" ht="15" hidden="false" customHeight="false" outlineLevel="0" collapsed="false">
      <c r="A4335" s="0" t="n">
        <v>38017</v>
      </c>
      <c r="B4335" s="0" t="s">
        <v>5105</v>
      </c>
      <c r="C4335" s="0" t="s">
        <v>755</v>
      </c>
      <c r="D4335" s="0" t="s">
        <v>758</v>
      </c>
      <c r="E4335" s="0" t="n">
        <v>9.01</v>
      </c>
    </row>
    <row r="4336" customFormat="false" ht="15" hidden="false" customHeight="false" outlineLevel="0" collapsed="false">
      <c r="A4336" s="0" t="n">
        <v>38018</v>
      </c>
      <c r="B4336" s="0" t="s">
        <v>5106</v>
      </c>
      <c r="C4336" s="0" t="s">
        <v>755</v>
      </c>
      <c r="D4336" s="0" t="s">
        <v>758</v>
      </c>
      <c r="E4336" s="0" t="n">
        <v>9.94</v>
      </c>
    </row>
    <row r="4337" customFormat="false" ht="15" hidden="false" customHeight="false" outlineLevel="0" collapsed="false">
      <c r="A4337" s="0" t="n">
        <v>39895</v>
      </c>
      <c r="B4337" s="0" t="s">
        <v>5107</v>
      </c>
      <c r="C4337" s="0" t="s">
        <v>755</v>
      </c>
      <c r="D4337" s="0" t="s">
        <v>758</v>
      </c>
      <c r="E4337" s="0" t="n">
        <v>54.26</v>
      </c>
    </row>
    <row r="4338" customFormat="false" ht="15" hidden="false" customHeight="false" outlineLevel="0" collapsed="false">
      <c r="A4338" s="0" t="n">
        <v>39896</v>
      </c>
      <c r="B4338" s="0" t="s">
        <v>5108</v>
      </c>
      <c r="C4338" s="0" t="s">
        <v>755</v>
      </c>
      <c r="D4338" s="0" t="s">
        <v>758</v>
      </c>
      <c r="E4338" s="0" t="n">
        <v>79.52</v>
      </c>
    </row>
    <row r="4339" customFormat="false" ht="15" hidden="false" customHeight="false" outlineLevel="0" collapsed="false">
      <c r="A4339" s="0" t="n">
        <v>38873</v>
      </c>
      <c r="B4339" s="0" t="s">
        <v>5109</v>
      </c>
      <c r="C4339" s="0" t="s">
        <v>755</v>
      </c>
      <c r="D4339" s="0" t="s">
        <v>758</v>
      </c>
      <c r="E4339" s="0" t="n">
        <v>13.41</v>
      </c>
    </row>
    <row r="4340" customFormat="false" ht="15" hidden="false" customHeight="false" outlineLevel="0" collapsed="false">
      <c r="A4340" s="0" t="n">
        <v>38874</v>
      </c>
      <c r="B4340" s="0" t="s">
        <v>5110</v>
      </c>
      <c r="C4340" s="0" t="s">
        <v>755</v>
      </c>
      <c r="D4340" s="0" t="s">
        <v>758</v>
      </c>
      <c r="E4340" s="0" t="n">
        <v>16.3</v>
      </c>
    </row>
    <row r="4341" customFormat="false" ht="15" hidden="false" customHeight="false" outlineLevel="0" collapsed="false">
      <c r="A4341" s="0" t="n">
        <v>38875</v>
      </c>
      <c r="B4341" s="0" t="s">
        <v>5111</v>
      </c>
      <c r="C4341" s="0" t="s">
        <v>755</v>
      </c>
      <c r="D4341" s="0" t="s">
        <v>758</v>
      </c>
      <c r="E4341" s="0" t="n">
        <v>28.82</v>
      </c>
    </row>
    <row r="4342" customFormat="false" ht="15" hidden="false" customHeight="false" outlineLevel="0" collapsed="false">
      <c r="A4342" s="0" t="n">
        <v>38876</v>
      </c>
      <c r="B4342" s="0" t="s">
        <v>5112</v>
      </c>
      <c r="C4342" s="0" t="s">
        <v>755</v>
      </c>
      <c r="D4342" s="0" t="s">
        <v>758</v>
      </c>
      <c r="E4342" s="0" t="n">
        <v>38.78</v>
      </c>
    </row>
    <row r="4343" customFormat="false" ht="15" hidden="false" customHeight="false" outlineLevel="0" collapsed="false">
      <c r="A4343" s="0" t="n">
        <v>39000</v>
      </c>
      <c r="B4343" s="0" t="s">
        <v>5113</v>
      </c>
      <c r="C4343" s="0" t="s">
        <v>755</v>
      </c>
      <c r="D4343" s="0" t="s">
        <v>758</v>
      </c>
      <c r="E4343" s="0" t="n">
        <v>44.22</v>
      </c>
    </row>
    <row r="4344" customFormat="false" ht="15" hidden="false" customHeight="false" outlineLevel="0" collapsed="false">
      <c r="A4344" s="0" t="n">
        <v>38674</v>
      </c>
      <c r="B4344" s="0" t="s">
        <v>5114</v>
      </c>
      <c r="C4344" s="0" t="s">
        <v>755</v>
      </c>
      <c r="D4344" s="0" t="s">
        <v>758</v>
      </c>
      <c r="E4344" s="0" t="n">
        <v>31.32</v>
      </c>
    </row>
    <row r="4345" customFormat="false" ht="15" hidden="false" customHeight="false" outlineLevel="0" collapsed="false">
      <c r="A4345" s="0" t="n">
        <v>38911</v>
      </c>
      <c r="B4345" s="0" t="s">
        <v>5115</v>
      </c>
      <c r="C4345" s="0" t="s">
        <v>755</v>
      </c>
      <c r="D4345" s="0" t="s">
        <v>758</v>
      </c>
      <c r="E4345" s="0" t="n">
        <v>48.09</v>
      </c>
    </row>
    <row r="4346" customFormat="false" ht="15" hidden="false" customHeight="false" outlineLevel="0" collapsed="false">
      <c r="A4346" s="0" t="n">
        <v>38912</v>
      </c>
      <c r="B4346" s="0" t="s">
        <v>5116</v>
      </c>
      <c r="C4346" s="0" t="s">
        <v>755</v>
      </c>
      <c r="D4346" s="0" t="s">
        <v>758</v>
      </c>
      <c r="E4346" s="0" t="n">
        <v>61.12</v>
      </c>
    </row>
    <row r="4347" customFormat="false" ht="15" hidden="false" customHeight="false" outlineLevel="0" collapsed="false">
      <c r="A4347" s="0" t="n">
        <v>38019</v>
      </c>
      <c r="B4347" s="0" t="s">
        <v>5117</v>
      </c>
      <c r="C4347" s="0" t="s">
        <v>755</v>
      </c>
      <c r="D4347" s="0" t="s">
        <v>758</v>
      </c>
      <c r="E4347" s="0" t="n">
        <v>7.85</v>
      </c>
    </row>
    <row r="4348" customFormat="false" ht="15" hidden="false" customHeight="false" outlineLevel="0" collapsed="false">
      <c r="A4348" s="0" t="n">
        <v>38020</v>
      </c>
      <c r="B4348" s="0" t="s">
        <v>5118</v>
      </c>
      <c r="C4348" s="0" t="s">
        <v>755</v>
      </c>
      <c r="D4348" s="0" t="s">
        <v>758</v>
      </c>
      <c r="E4348" s="0" t="n">
        <v>9.94</v>
      </c>
    </row>
    <row r="4349" customFormat="false" ht="15" hidden="false" customHeight="false" outlineLevel="0" collapsed="false">
      <c r="A4349" s="0" t="n">
        <v>38454</v>
      </c>
      <c r="B4349" s="0" t="s">
        <v>5119</v>
      </c>
      <c r="C4349" s="0" t="s">
        <v>755</v>
      </c>
      <c r="D4349" s="0" t="s">
        <v>758</v>
      </c>
      <c r="E4349" s="0" t="n">
        <v>8.07</v>
      </c>
    </row>
    <row r="4350" customFormat="false" ht="15" hidden="false" customHeight="false" outlineLevel="0" collapsed="false">
      <c r="A4350" s="0" t="n">
        <v>38455</v>
      </c>
      <c r="B4350" s="0" t="s">
        <v>5120</v>
      </c>
      <c r="C4350" s="0" t="s">
        <v>755</v>
      </c>
      <c r="D4350" s="0" t="s">
        <v>758</v>
      </c>
      <c r="E4350" s="0" t="n">
        <v>7.39</v>
      </c>
    </row>
    <row r="4351" customFormat="false" ht="15" hidden="false" customHeight="false" outlineLevel="0" collapsed="false">
      <c r="A4351" s="0" t="n">
        <v>38462</v>
      </c>
      <c r="B4351" s="0" t="s">
        <v>5121</v>
      </c>
      <c r="C4351" s="0" t="s">
        <v>755</v>
      </c>
      <c r="D4351" s="0" t="s">
        <v>758</v>
      </c>
      <c r="E4351" s="0" t="n">
        <v>208.55</v>
      </c>
    </row>
    <row r="4352" customFormat="false" ht="15" hidden="false" customHeight="false" outlineLevel="0" collapsed="false">
      <c r="A4352" s="0" t="n">
        <v>36362</v>
      </c>
      <c r="B4352" s="0" t="s">
        <v>5122</v>
      </c>
      <c r="C4352" s="0" t="s">
        <v>755</v>
      </c>
      <c r="D4352" s="0" t="s">
        <v>758</v>
      </c>
      <c r="E4352" s="0" t="n">
        <v>3.18</v>
      </c>
    </row>
    <row r="4353" customFormat="false" ht="15" hidden="false" customHeight="false" outlineLevel="0" collapsed="false">
      <c r="A4353" s="0" t="n">
        <v>36298</v>
      </c>
      <c r="B4353" s="0" t="s">
        <v>5123</v>
      </c>
      <c r="C4353" s="0" t="s">
        <v>755</v>
      </c>
      <c r="D4353" s="0" t="s">
        <v>758</v>
      </c>
      <c r="E4353" s="0" t="n">
        <v>4.71</v>
      </c>
    </row>
    <row r="4354" customFormat="false" ht="15" hidden="false" customHeight="false" outlineLevel="0" collapsed="false">
      <c r="A4354" s="0" t="n">
        <v>38456</v>
      </c>
      <c r="B4354" s="0" t="s">
        <v>5124</v>
      </c>
      <c r="C4354" s="0" t="s">
        <v>755</v>
      </c>
      <c r="D4354" s="0" t="s">
        <v>758</v>
      </c>
      <c r="E4354" s="0" t="n">
        <v>7.67</v>
      </c>
    </row>
    <row r="4355" customFormat="false" ht="15" hidden="false" customHeight="false" outlineLevel="0" collapsed="false">
      <c r="A4355" s="0" t="n">
        <v>38457</v>
      </c>
      <c r="B4355" s="0" t="s">
        <v>5125</v>
      </c>
      <c r="C4355" s="0" t="s">
        <v>755</v>
      </c>
      <c r="D4355" s="0" t="s">
        <v>758</v>
      </c>
      <c r="E4355" s="0" t="n">
        <v>17.29</v>
      </c>
    </row>
    <row r="4356" customFormat="false" ht="15" hidden="false" customHeight="false" outlineLevel="0" collapsed="false">
      <c r="A4356" s="0" t="n">
        <v>38458</v>
      </c>
      <c r="B4356" s="0" t="s">
        <v>5126</v>
      </c>
      <c r="C4356" s="0" t="s">
        <v>755</v>
      </c>
      <c r="D4356" s="0" t="s">
        <v>758</v>
      </c>
      <c r="E4356" s="0" t="n">
        <v>23.18</v>
      </c>
    </row>
    <row r="4357" customFormat="false" ht="15" hidden="false" customHeight="false" outlineLevel="0" collapsed="false">
      <c r="A4357" s="0" t="n">
        <v>38459</v>
      </c>
      <c r="B4357" s="0" t="s">
        <v>5127</v>
      </c>
      <c r="C4357" s="0" t="s">
        <v>755</v>
      </c>
      <c r="D4357" s="0" t="s">
        <v>758</v>
      </c>
      <c r="E4357" s="0" t="n">
        <v>40.9</v>
      </c>
    </row>
    <row r="4358" customFormat="false" ht="15" hidden="false" customHeight="false" outlineLevel="0" collapsed="false">
      <c r="A4358" s="0" t="n">
        <v>38460</v>
      </c>
      <c r="B4358" s="0" t="s">
        <v>5128</v>
      </c>
      <c r="C4358" s="0" t="s">
        <v>755</v>
      </c>
      <c r="D4358" s="0" t="s">
        <v>758</v>
      </c>
      <c r="E4358" s="0" t="n">
        <v>85.43</v>
      </c>
    </row>
    <row r="4359" customFormat="false" ht="15" hidden="false" customHeight="false" outlineLevel="0" collapsed="false">
      <c r="A4359" s="0" t="n">
        <v>38461</v>
      </c>
      <c r="B4359" s="0" t="s">
        <v>5129</v>
      </c>
      <c r="C4359" s="0" t="s">
        <v>755</v>
      </c>
      <c r="D4359" s="0" t="s">
        <v>758</v>
      </c>
      <c r="E4359" s="0" t="n">
        <v>130.32</v>
      </c>
    </row>
    <row r="4360" customFormat="false" ht="15" hidden="false" customHeight="false" outlineLevel="0" collapsed="false">
      <c r="A4360" s="0" t="n">
        <v>7094</v>
      </c>
      <c r="B4360" s="0" t="s">
        <v>5130</v>
      </c>
      <c r="C4360" s="0" t="s">
        <v>755</v>
      </c>
      <c r="D4360" s="0" t="s">
        <v>756</v>
      </c>
      <c r="E4360" s="0" t="n">
        <v>17.6</v>
      </c>
    </row>
    <row r="4361" customFormat="false" ht="15" hidden="false" customHeight="false" outlineLevel="0" collapsed="false">
      <c r="A4361" s="0" t="n">
        <v>7116</v>
      </c>
      <c r="B4361" s="0" t="s">
        <v>5131</v>
      </c>
      <c r="C4361" s="0" t="s">
        <v>755</v>
      </c>
      <c r="D4361" s="0" t="s">
        <v>756</v>
      </c>
      <c r="E4361" s="0" t="n">
        <v>4.25</v>
      </c>
    </row>
    <row r="4362" customFormat="false" ht="15" hidden="false" customHeight="false" outlineLevel="0" collapsed="false">
      <c r="A4362" s="0" t="n">
        <v>7118</v>
      </c>
      <c r="B4362" s="0" t="s">
        <v>5132</v>
      </c>
      <c r="C4362" s="0" t="s">
        <v>755</v>
      </c>
      <c r="D4362" s="0" t="s">
        <v>756</v>
      </c>
      <c r="E4362" s="0" t="n">
        <v>38.85</v>
      </c>
    </row>
    <row r="4363" customFormat="false" ht="15" hidden="false" customHeight="false" outlineLevel="0" collapsed="false">
      <c r="A4363" s="0" t="n">
        <v>7117</v>
      </c>
      <c r="B4363" s="0" t="s">
        <v>5133</v>
      </c>
      <c r="C4363" s="0" t="s">
        <v>755</v>
      </c>
      <c r="D4363" s="0" t="s">
        <v>756</v>
      </c>
      <c r="E4363" s="0" t="n">
        <v>34.54</v>
      </c>
    </row>
    <row r="4364" customFormat="false" ht="15" hidden="false" customHeight="false" outlineLevel="0" collapsed="false">
      <c r="A4364" s="0" t="n">
        <v>7098</v>
      </c>
      <c r="B4364" s="0" t="s">
        <v>5134</v>
      </c>
      <c r="C4364" s="0" t="s">
        <v>755</v>
      </c>
      <c r="D4364" s="0" t="s">
        <v>756</v>
      </c>
      <c r="E4364" s="0" t="n">
        <v>4.81</v>
      </c>
    </row>
    <row r="4365" customFormat="false" ht="15" hidden="false" customHeight="false" outlineLevel="0" collapsed="false">
      <c r="A4365" s="0" t="n">
        <v>7110</v>
      </c>
      <c r="B4365" s="0" t="s">
        <v>5135</v>
      </c>
      <c r="C4365" s="0" t="s">
        <v>755</v>
      </c>
      <c r="D4365" s="0" t="s">
        <v>756</v>
      </c>
      <c r="E4365" s="0" t="n">
        <v>84.49</v>
      </c>
    </row>
    <row r="4366" customFormat="false" ht="15" hidden="false" customHeight="false" outlineLevel="0" collapsed="false">
      <c r="A4366" s="0" t="n">
        <v>7123</v>
      </c>
      <c r="B4366" s="0" t="s">
        <v>5136</v>
      </c>
      <c r="C4366" s="0" t="s">
        <v>755</v>
      </c>
      <c r="D4366" s="0" t="s">
        <v>756</v>
      </c>
      <c r="E4366" s="0" t="n">
        <v>6.2</v>
      </c>
    </row>
    <row r="4367" customFormat="false" ht="15" hidden="false" customHeight="false" outlineLevel="0" collapsed="false">
      <c r="A4367" s="0" t="n">
        <v>7121</v>
      </c>
      <c r="B4367" s="0" t="s">
        <v>5137</v>
      </c>
      <c r="C4367" s="0" t="s">
        <v>755</v>
      </c>
      <c r="D4367" s="0" t="s">
        <v>756</v>
      </c>
      <c r="E4367" s="0" t="n">
        <v>15.27</v>
      </c>
    </row>
    <row r="4368" customFormat="false" ht="15" hidden="false" customHeight="false" outlineLevel="0" collapsed="false">
      <c r="A4368" s="0" t="n">
        <v>7137</v>
      </c>
      <c r="B4368" s="0" t="s">
        <v>5138</v>
      </c>
      <c r="C4368" s="0" t="s">
        <v>755</v>
      </c>
      <c r="D4368" s="0" t="s">
        <v>756</v>
      </c>
      <c r="E4368" s="0" t="n">
        <v>13.74</v>
      </c>
    </row>
    <row r="4369" customFormat="false" ht="15" hidden="false" customHeight="false" outlineLevel="0" collapsed="false">
      <c r="A4369" s="0" t="n">
        <v>7122</v>
      </c>
      <c r="B4369" s="0" t="s">
        <v>5139</v>
      </c>
      <c r="C4369" s="0" t="s">
        <v>755</v>
      </c>
      <c r="D4369" s="0" t="s">
        <v>756</v>
      </c>
      <c r="E4369" s="0" t="n">
        <v>17.17</v>
      </c>
    </row>
    <row r="4370" customFormat="false" ht="15" hidden="false" customHeight="false" outlineLevel="0" collapsed="false">
      <c r="A4370" s="0" t="n">
        <v>7114</v>
      </c>
      <c r="B4370" s="0" t="s">
        <v>5140</v>
      </c>
      <c r="C4370" s="0" t="s">
        <v>755</v>
      </c>
      <c r="D4370" s="0" t="s">
        <v>756</v>
      </c>
      <c r="E4370" s="0" t="n">
        <v>26.48</v>
      </c>
    </row>
    <row r="4371" customFormat="false" ht="15" hidden="false" customHeight="false" outlineLevel="0" collapsed="false">
      <c r="A4371" s="0" t="n">
        <v>7109</v>
      </c>
      <c r="B4371" s="0" t="s">
        <v>5141</v>
      </c>
      <c r="C4371" s="0" t="s">
        <v>755</v>
      </c>
      <c r="D4371" s="0" t="s">
        <v>756</v>
      </c>
      <c r="E4371" s="0" t="n">
        <v>4.64</v>
      </c>
    </row>
    <row r="4372" customFormat="false" ht="15" hidden="false" customHeight="false" outlineLevel="0" collapsed="false">
      <c r="A4372" s="0" t="n">
        <v>7135</v>
      </c>
      <c r="B4372" s="0" t="s">
        <v>5142</v>
      </c>
      <c r="C4372" s="0" t="s">
        <v>755</v>
      </c>
      <c r="D4372" s="0" t="s">
        <v>756</v>
      </c>
      <c r="E4372" s="0" t="n">
        <v>7.24</v>
      </c>
    </row>
    <row r="4373" customFormat="false" ht="15" hidden="false" customHeight="false" outlineLevel="0" collapsed="false">
      <c r="A4373" s="0" t="n">
        <v>37947</v>
      </c>
      <c r="B4373" s="0" t="s">
        <v>5143</v>
      </c>
      <c r="C4373" s="0" t="s">
        <v>755</v>
      </c>
      <c r="D4373" s="0" t="s">
        <v>756</v>
      </c>
      <c r="E4373" s="0" t="n">
        <v>7.33</v>
      </c>
    </row>
    <row r="4374" customFormat="false" ht="15" hidden="false" customHeight="false" outlineLevel="0" collapsed="false">
      <c r="A4374" s="0" t="n">
        <v>7103</v>
      </c>
      <c r="B4374" s="0" t="s">
        <v>5144</v>
      </c>
      <c r="C4374" s="0" t="s">
        <v>755</v>
      </c>
      <c r="D4374" s="0" t="s">
        <v>756</v>
      </c>
      <c r="E4374" s="0" t="n">
        <v>16.8</v>
      </c>
    </row>
    <row r="4375" customFormat="false" ht="15" hidden="false" customHeight="false" outlineLevel="0" collapsed="false">
      <c r="A4375" s="0" t="n">
        <v>40419</v>
      </c>
      <c r="B4375" s="0" t="s">
        <v>5145</v>
      </c>
      <c r="C4375" s="0" t="s">
        <v>755</v>
      </c>
      <c r="D4375" s="0" t="s">
        <v>758</v>
      </c>
      <c r="E4375" s="0" t="n">
        <v>41.89</v>
      </c>
    </row>
    <row r="4376" customFormat="false" ht="15" hidden="false" customHeight="false" outlineLevel="0" collapsed="false">
      <c r="A4376" s="0" t="n">
        <v>40420</v>
      </c>
      <c r="B4376" s="0" t="s">
        <v>5146</v>
      </c>
      <c r="C4376" s="0" t="s">
        <v>755</v>
      </c>
      <c r="D4376" s="0" t="s">
        <v>758</v>
      </c>
      <c r="E4376" s="0" t="n">
        <v>61.11</v>
      </c>
    </row>
    <row r="4377" customFormat="false" ht="15" hidden="false" customHeight="false" outlineLevel="0" collapsed="false">
      <c r="A4377" s="0" t="n">
        <v>40421</v>
      </c>
      <c r="B4377" s="0" t="s">
        <v>5147</v>
      </c>
      <c r="C4377" s="0" t="s">
        <v>755</v>
      </c>
      <c r="D4377" s="0" t="s">
        <v>758</v>
      </c>
      <c r="E4377" s="0" t="n">
        <v>65.06</v>
      </c>
    </row>
    <row r="4378" customFormat="false" ht="15" hidden="false" customHeight="false" outlineLevel="0" collapsed="false">
      <c r="A4378" s="0" t="n">
        <v>7126</v>
      </c>
      <c r="B4378" s="0" t="s">
        <v>5148</v>
      </c>
      <c r="C4378" s="0" t="s">
        <v>755</v>
      </c>
      <c r="D4378" s="0" t="s">
        <v>756</v>
      </c>
      <c r="E4378" s="0" t="n">
        <v>35.24</v>
      </c>
    </row>
    <row r="4379" customFormat="false" ht="15" hidden="false" customHeight="false" outlineLevel="0" collapsed="false">
      <c r="A4379" s="0" t="n">
        <v>38905</v>
      </c>
      <c r="B4379" s="0" t="s">
        <v>5149</v>
      </c>
      <c r="C4379" s="0" t="s">
        <v>755</v>
      </c>
      <c r="D4379" s="0" t="s">
        <v>758</v>
      </c>
      <c r="E4379" s="0" t="n">
        <v>15.07</v>
      </c>
    </row>
    <row r="4380" customFormat="false" ht="15" hidden="false" customHeight="false" outlineLevel="0" collapsed="false">
      <c r="A4380" s="0" t="n">
        <v>38907</v>
      </c>
      <c r="B4380" s="0" t="s">
        <v>5150</v>
      </c>
      <c r="C4380" s="0" t="s">
        <v>755</v>
      </c>
      <c r="D4380" s="0" t="s">
        <v>758</v>
      </c>
      <c r="E4380" s="0" t="n">
        <v>16.03</v>
      </c>
    </row>
    <row r="4381" customFormat="false" ht="15" hidden="false" customHeight="false" outlineLevel="0" collapsed="false">
      <c r="A4381" s="0" t="n">
        <v>38908</v>
      </c>
      <c r="B4381" s="0" t="s">
        <v>5151</v>
      </c>
      <c r="C4381" s="0" t="s">
        <v>755</v>
      </c>
      <c r="D4381" s="0" t="s">
        <v>758</v>
      </c>
      <c r="E4381" s="0" t="n">
        <v>18.04</v>
      </c>
    </row>
    <row r="4382" customFormat="false" ht="15" hidden="false" customHeight="false" outlineLevel="0" collapsed="false">
      <c r="A4382" s="0" t="n">
        <v>38909</v>
      </c>
      <c r="B4382" s="0" t="s">
        <v>5152</v>
      </c>
      <c r="C4382" s="0" t="s">
        <v>755</v>
      </c>
      <c r="D4382" s="0" t="s">
        <v>758</v>
      </c>
      <c r="E4382" s="0" t="n">
        <v>25.94</v>
      </c>
    </row>
    <row r="4383" customFormat="false" ht="15" hidden="false" customHeight="false" outlineLevel="0" collapsed="false">
      <c r="A4383" s="0" t="n">
        <v>38910</v>
      </c>
      <c r="B4383" s="0" t="s">
        <v>5153</v>
      </c>
      <c r="C4383" s="0" t="s">
        <v>755</v>
      </c>
      <c r="D4383" s="0" t="s">
        <v>758</v>
      </c>
      <c r="E4383" s="0" t="n">
        <v>28.01</v>
      </c>
    </row>
    <row r="4384" customFormat="false" ht="15" hidden="false" customHeight="false" outlineLevel="0" collapsed="false">
      <c r="A4384" s="0" t="n">
        <v>38897</v>
      </c>
      <c r="B4384" s="0" t="s">
        <v>5154</v>
      </c>
      <c r="C4384" s="0" t="s">
        <v>755</v>
      </c>
      <c r="D4384" s="0" t="s">
        <v>758</v>
      </c>
      <c r="E4384" s="0" t="n">
        <v>15.13</v>
      </c>
    </row>
    <row r="4385" customFormat="false" ht="15" hidden="false" customHeight="false" outlineLevel="0" collapsed="false">
      <c r="A4385" s="0" t="n">
        <v>38899</v>
      </c>
      <c r="B4385" s="0" t="s">
        <v>5155</v>
      </c>
      <c r="C4385" s="0" t="s">
        <v>755</v>
      </c>
      <c r="D4385" s="0" t="s">
        <v>758</v>
      </c>
      <c r="E4385" s="0" t="n">
        <v>17.02</v>
      </c>
    </row>
    <row r="4386" customFormat="false" ht="15" hidden="false" customHeight="false" outlineLevel="0" collapsed="false">
      <c r="A4386" s="0" t="n">
        <v>38900</v>
      </c>
      <c r="B4386" s="0" t="s">
        <v>5156</v>
      </c>
      <c r="C4386" s="0" t="s">
        <v>755</v>
      </c>
      <c r="D4386" s="0" t="s">
        <v>758</v>
      </c>
      <c r="E4386" s="0" t="n">
        <v>17.75</v>
      </c>
    </row>
    <row r="4387" customFormat="false" ht="15" hidden="false" customHeight="false" outlineLevel="0" collapsed="false">
      <c r="A4387" s="0" t="n">
        <v>38901</v>
      </c>
      <c r="B4387" s="0" t="s">
        <v>5157</v>
      </c>
      <c r="C4387" s="0" t="s">
        <v>755</v>
      </c>
      <c r="D4387" s="0" t="s">
        <v>758</v>
      </c>
      <c r="E4387" s="0" t="n">
        <v>29.03</v>
      </c>
    </row>
    <row r="4388" customFormat="false" ht="15" hidden="false" customHeight="false" outlineLevel="0" collapsed="false">
      <c r="A4388" s="0" t="n">
        <v>38904</v>
      </c>
      <c r="B4388" s="0" t="s">
        <v>5158</v>
      </c>
      <c r="C4388" s="0" t="s">
        <v>755</v>
      </c>
      <c r="D4388" s="0" t="s">
        <v>758</v>
      </c>
      <c r="E4388" s="0" t="n">
        <v>47.16</v>
      </c>
    </row>
    <row r="4389" customFormat="false" ht="15" hidden="false" customHeight="false" outlineLevel="0" collapsed="false">
      <c r="A4389" s="0" t="n">
        <v>38903</v>
      </c>
      <c r="B4389" s="0" t="s">
        <v>5159</v>
      </c>
      <c r="C4389" s="0" t="s">
        <v>755</v>
      </c>
      <c r="D4389" s="0" t="s">
        <v>758</v>
      </c>
      <c r="E4389" s="0" t="n">
        <v>46.87</v>
      </c>
    </row>
    <row r="4390" customFormat="false" ht="15" hidden="false" customHeight="false" outlineLevel="0" collapsed="false">
      <c r="A4390" s="0" t="n">
        <v>7091</v>
      </c>
      <c r="B4390" s="0" t="s">
        <v>5160</v>
      </c>
      <c r="C4390" s="0" t="s">
        <v>755</v>
      </c>
      <c r="D4390" s="0" t="s">
        <v>756</v>
      </c>
      <c r="E4390" s="0" t="n">
        <v>20.03</v>
      </c>
    </row>
    <row r="4391" customFormat="false" ht="15" hidden="false" customHeight="false" outlineLevel="0" collapsed="false">
      <c r="A4391" s="0" t="n">
        <v>11655</v>
      </c>
      <c r="B4391" s="0" t="s">
        <v>5161</v>
      </c>
      <c r="C4391" s="0" t="s">
        <v>755</v>
      </c>
      <c r="D4391" s="0" t="s">
        <v>756</v>
      </c>
      <c r="E4391" s="0" t="n">
        <v>19.13</v>
      </c>
    </row>
    <row r="4392" customFormat="false" ht="15" hidden="false" customHeight="false" outlineLevel="0" collapsed="false">
      <c r="A4392" s="0" t="n">
        <v>11656</v>
      </c>
      <c r="B4392" s="0" t="s">
        <v>5162</v>
      </c>
      <c r="C4392" s="0" t="s">
        <v>755</v>
      </c>
      <c r="D4392" s="0" t="s">
        <v>756</v>
      </c>
      <c r="E4392" s="0" t="n">
        <v>20.01</v>
      </c>
    </row>
    <row r="4393" customFormat="false" ht="15" hidden="false" customHeight="false" outlineLevel="0" collapsed="false">
      <c r="A4393" s="0" t="n">
        <v>37948</v>
      </c>
      <c r="B4393" s="0" t="s">
        <v>5163</v>
      </c>
      <c r="C4393" s="0" t="s">
        <v>755</v>
      </c>
      <c r="D4393" s="0" t="s">
        <v>756</v>
      </c>
      <c r="E4393" s="0" t="n">
        <v>4.05</v>
      </c>
    </row>
    <row r="4394" customFormat="false" ht="15" hidden="false" customHeight="false" outlineLevel="0" collapsed="false">
      <c r="A4394" s="0" t="n">
        <v>7097</v>
      </c>
      <c r="B4394" s="0" t="s">
        <v>5164</v>
      </c>
      <c r="C4394" s="0" t="s">
        <v>755</v>
      </c>
      <c r="D4394" s="0" t="s">
        <v>756</v>
      </c>
      <c r="E4394" s="0" t="n">
        <v>8.89</v>
      </c>
    </row>
    <row r="4395" customFormat="false" ht="15" hidden="false" customHeight="false" outlineLevel="0" collapsed="false">
      <c r="A4395" s="0" t="n">
        <v>11657</v>
      </c>
      <c r="B4395" s="0" t="s">
        <v>5165</v>
      </c>
      <c r="C4395" s="0" t="s">
        <v>755</v>
      </c>
      <c r="D4395" s="0" t="s">
        <v>756</v>
      </c>
      <c r="E4395" s="0" t="n">
        <v>17.44</v>
      </c>
    </row>
    <row r="4396" customFormat="false" ht="15" hidden="false" customHeight="false" outlineLevel="0" collapsed="false">
      <c r="A4396" s="0" t="n">
        <v>11658</v>
      </c>
      <c r="B4396" s="0" t="s">
        <v>5166</v>
      </c>
      <c r="C4396" s="0" t="s">
        <v>755</v>
      </c>
      <c r="D4396" s="0" t="s">
        <v>756</v>
      </c>
      <c r="E4396" s="0" t="n">
        <v>17.76</v>
      </c>
    </row>
    <row r="4397" customFormat="false" ht="15" hidden="false" customHeight="false" outlineLevel="0" collapsed="false">
      <c r="A4397" s="0" t="n">
        <v>7146</v>
      </c>
      <c r="B4397" s="0" t="s">
        <v>5167</v>
      </c>
      <c r="C4397" s="0" t="s">
        <v>755</v>
      </c>
      <c r="D4397" s="0" t="s">
        <v>756</v>
      </c>
      <c r="E4397" s="0" t="n">
        <v>261.65</v>
      </c>
    </row>
    <row r="4398" customFormat="false" ht="15" hidden="false" customHeight="false" outlineLevel="0" collapsed="false">
      <c r="A4398" s="0" t="n">
        <v>7138</v>
      </c>
      <c r="B4398" s="0" t="s">
        <v>5168</v>
      </c>
      <c r="C4398" s="0" t="s">
        <v>755</v>
      </c>
      <c r="D4398" s="0" t="s">
        <v>756</v>
      </c>
      <c r="E4398" s="0" t="n">
        <v>1.48</v>
      </c>
    </row>
    <row r="4399" customFormat="false" ht="15" hidden="false" customHeight="false" outlineLevel="0" collapsed="false">
      <c r="A4399" s="0" t="n">
        <v>7139</v>
      </c>
      <c r="B4399" s="0" t="s">
        <v>5169</v>
      </c>
      <c r="C4399" s="0" t="s">
        <v>755</v>
      </c>
      <c r="D4399" s="0" t="s">
        <v>756</v>
      </c>
      <c r="E4399" s="0" t="n">
        <v>1.94</v>
      </c>
    </row>
    <row r="4400" customFormat="false" ht="15" hidden="false" customHeight="false" outlineLevel="0" collapsed="false">
      <c r="A4400" s="0" t="n">
        <v>7140</v>
      </c>
      <c r="B4400" s="0" t="s">
        <v>5170</v>
      </c>
      <c r="C4400" s="0" t="s">
        <v>755</v>
      </c>
      <c r="D4400" s="0" t="s">
        <v>756</v>
      </c>
      <c r="E4400" s="0" t="n">
        <v>6.45</v>
      </c>
    </row>
    <row r="4401" customFormat="false" ht="15" hidden="false" customHeight="false" outlineLevel="0" collapsed="false">
      <c r="A4401" s="0" t="n">
        <v>7141</v>
      </c>
      <c r="B4401" s="0" t="s">
        <v>5171</v>
      </c>
      <c r="C4401" s="0" t="s">
        <v>755</v>
      </c>
      <c r="D4401" s="0" t="s">
        <v>756</v>
      </c>
      <c r="E4401" s="0" t="n">
        <v>14.12</v>
      </c>
    </row>
    <row r="4402" customFormat="false" ht="15" hidden="false" customHeight="false" outlineLevel="0" collapsed="false">
      <c r="A4402" s="0" t="n">
        <v>7143</v>
      </c>
      <c r="B4402" s="0" t="s">
        <v>5172</v>
      </c>
      <c r="C4402" s="0" t="s">
        <v>755</v>
      </c>
      <c r="D4402" s="0" t="s">
        <v>756</v>
      </c>
      <c r="E4402" s="0" t="n">
        <v>47.03</v>
      </c>
    </row>
    <row r="4403" customFormat="false" ht="15" hidden="false" customHeight="false" outlineLevel="0" collapsed="false">
      <c r="A4403" s="0" t="n">
        <v>7144</v>
      </c>
      <c r="B4403" s="0" t="s">
        <v>5173</v>
      </c>
      <c r="C4403" s="0" t="s">
        <v>755</v>
      </c>
      <c r="D4403" s="0" t="s">
        <v>756</v>
      </c>
      <c r="E4403" s="0" t="n">
        <v>94.08</v>
      </c>
    </row>
    <row r="4404" customFormat="false" ht="15" hidden="false" customHeight="false" outlineLevel="0" collapsed="false">
      <c r="A4404" s="0" t="n">
        <v>7145</v>
      </c>
      <c r="B4404" s="0" t="s">
        <v>5174</v>
      </c>
      <c r="C4404" s="0" t="s">
        <v>755</v>
      </c>
      <c r="D4404" s="0" t="s">
        <v>756</v>
      </c>
      <c r="E4404" s="0" t="n">
        <v>154.28</v>
      </c>
    </row>
    <row r="4405" customFormat="false" ht="15" hidden="false" customHeight="false" outlineLevel="0" collapsed="false">
      <c r="A4405" s="0" t="n">
        <v>7142</v>
      </c>
      <c r="B4405" s="0" t="s">
        <v>5175</v>
      </c>
      <c r="C4405" s="0" t="s">
        <v>755</v>
      </c>
      <c r="D4405" s="0" t="s">
        <v>756</v>
      </c>
      <c r="E4405" s="0" t="n">
        <v>15.78</v>
      </c>
    </row>
    <row r="4406" customFormat="false" ht="15" hidden="false" customHeight="false" outlineLevel="0" collapsed="false">
      <c r="A4406" s="0" t="n">
        <v>3593</v>
      </c>
      <c r="B4406" s="0" t="s">
        <v>5176</v>
      </c>
      <c r="C4406" s="0" t="s">
        <v>755</v>
      </c>
      <c r="D4406" s="0" t="s">
        <v>758</v>
      </c>
      <c r="E4406" s="0" t="n">
        <v>95.29</v>
      </c>
    </row>
    <row r="4407" customFormat="false" ht="15" hidden="false" customHeight="false" outlineLevel="0" collapsed="false">
      <c r="A4407" s="0" t="n">
        <v>3588</v>
      </c>
      <c r="B4407" s="0" t="s">
        <v>5177</v>
      </c>
      <c r="C4407" s="0" t="s">
        <v>755</v>
      </c>
      <c r="D4407" s="0" t="s">
        <v>758</v>
      </c>
      <c r="E4407" s="0" t="n">
        <v>73.45</v>
      </c>
    </row>
    <row r="4408" customFormat="false" ht="15" hidden="false" customHeight="false" outlineLevel="0" collapsed="false">
      <c r="A4408" s="0" t="n">
        <v>3585</v>
      </c>
      <c r="B4408" s="0" t="s">
        <v>5178</v>
      </c>
      <c r="C4408" s="0" t="s">
        <v>755</v>
      </c>
      <c r="D4408" s="0" t="s">
        <v>758</v>
      </c>
      <c r="E4408" s="0" t="n">
        <v>22.69</v>
      </c>
    </row>
    <row r="4409" customFormat="false" ht="15" hidden="false" customHeight="false" outlineLevel="0" collapsed="false">
      <c r="A4409" s="0" t="n">
        <v>3587</v>
      </c>
      <c r="B4409" s="0" t="s">
        <v>5179</v>
      </c>
      <c r="C4409" s="0" t="s">
        <v>755</v>
      </c>
      <c r="D4409" s="0" t="s">
        <v>758</v>
      </c>
      <c r="E4409" s="0" t="n">
        <v>45.58</v>
      </c>
    </row>
    <row r="4410" customFormat="false" ht="15" hidden="false" customHeight="false" outlineLevel="0" collapsed="false">
      <c r="A4410" s="0" t="n">
        <v>3590</v>
      </c>
      <c r="B4410" s="0" t="s">
        <v>5180</v>
      </c>
      <c r="C4410" s="0" t="s">
        <v>755</v>
      </c>
      <c r="D4410" s="0" t="s">
        <v>758</v>
      </c>
      <c r="E4410" s="0" t="n">
        <v>270.57</v>
      </c>
    </row>
    <row r="4411" customFormat="false" ht="15" hidden="false" customHeight="false" outlineLevel="0" collapsed="false">
      <c r="A4411" s="0" t="n">
        <v>3589</v>
      </c>
      <c r="B4411" s="0" t="s">
        <v>5181</v>
      </c>
      <c r="C4411" s="0" t="s">
        <v>755</v>
      </c>
      <c r="D4411" s="0" t="s">
        <v>758</v>
      </c>
      <c r="E4411" s="0" t="n">
        <v>145.23</v>
      </c>
    </row>
    <row r="4412" customFormat="false" ht="15" hidden="false" customHeight="false" outlineLevel="0" collapsed="false">
      <c r="A4412" s="0" t="n">
        <v>3586</v>
      </c>
      <c r="B4412" s="0" t="s">
        <v>5182</v>
      </c>
      <c r="C4412" s="0" t="s">
        <v>755</v>
      </c>
      <c r="D4412" s="0" t="s">
        <v>758</v>
      </c>
      <c r="E4412" s="0" t="n">
        <v>29.71</v>
      </c>
    </row>
    <row r="4413" customFormat="false" ht="15" hidden="false" customHeight="false" outlineLevel="0" collapsed="false">
      <c r="A4413" s="0" t="n">
        <v>3592</v>
      </c>
      <c r="B4413" s="0" t="s">
        <v>5183</v>
      </c>
      <c r="C4413" s="0" t="s">
        <v>755</v>
      </c>
      <c r="D4413" s="0" t="s">
        <v>758</v>
      </c>
      <c r="E4413" s="0" t="n">
        <v>427.69</v>
      </c>
    </row>
    <row r="4414" customFormat="false" ht="15" hidden="false" customHeight="false" outlineLevel="0" collapsed="false">
      <c r="A4414" s="0" t="n">
        <v>3591</v>
      </c>
      <c r="B4414" s="0" t="s">
        <v>5184</v>
      </c>
      <c r="C4414" s="0" t="s">
        <v>755</v>
      </c>
      <c r="D4414" s="0" t="s">
        <v>758</v>
      </c>
      <c r="E4414" s="0" t="n">
        <v>685.6</v>
      </c>
    </row>
    <row r="4415" customFormat="false" ht="15" hidden="false" customHeight="false" outlineLevel="0" collapsed="false">
      <c r="A4415" s="0" t="n">
        <v>40396</v>
      </c>
      <c r="B4415" s="0" t="s">
        <v>5185</v>
      </c>
      <c r="C4415" s="0" t="s">
        <v>755</v>
      </c>
      <c r="D4415" s="0" t="s">
        <v>758</v>
      </c>
      <c r="E4415" s="0" t="n">
        <v>140.97</v>
      </c>
    </row>
    <row r="4416" customFormat="false" ht="15" hidden="false" customHeight="false" outlineLevel="0" collapsed="false">
      <c r="A4416" s="0" t="n">
        <v>40395</v>
      </c>
      <c r="B4416" s="0" t="s">
        <v>5186</v>
      </c>
      <c r="C4416" s="0" t="s">
        <v>755</v>
      </c>
      <c r="D4416" s="0" t="s">
        <v>758</v>
      </c>
      <c r="E4416" s="0" t="n">
        <v>108.19</v>
      </c>
    </row>
    <row r="4417" customFormat="false" ht="15" hidden="false" customHeight="false" outlineLevel="0" collapsed="false">
      <c r="A4417" s="0" t="n">
        <v>40392</v>
      </c>
      <c r="B4417" s="0" t="s">
        <v>5187</v>
      </c>
      <c r="C4417" s="0" t="s">
        <v>755</v>
      </c>
      <c r="D4417" s="0" t="s">
        <v>758</v>
      </c>
      <c r="E4417" s="0" t="n">
        <v>34.81</v>
      </c>
    </row>
    <row r="4418" customFormat="false" ht="15" hidden="false" customHeight="false" outlineLevel="0" collapsed="false">
      <c r="A4418" s="0" t="n">
        <v>40394</v>
      </c>
      <c r="B4418" s="0" t="s">
        <v>5188</v>
      </c>
      <c r="C4418" s="0" t="s">
        <v>755</v>
      </c>
      <c r="D4418" s="0" t="s">
        <v>758</v>
      </c>
      <c r="E4418" s="0" t="n">
        <v>70.44</v>
      </c>
    </row>
    <row r="4419" customFormat="false" ht="15" hidden="false" customHeight="false" outlineLevel="0" collapsed="false">
      <c r="A4419" s="0" t="n">
        <v>40398</v>
      </c>
      <c r="B4419" s="0" t="s">
        <v>5189</v>
      </c>
      <c r="C4419" s="0" t="s">
        <v>755</v>
      </c>
      <c r="D4419" s="0" t="s">
        <v>758</v>
      </c>
      <c r="E4419" s="0" t="n">
        <v>452.27</v>
      </c>
    </row>
    <row r="4420" customFormat="false" ht="15" hidden="false" customHeight="false" outlineLevel="0" collapsed="false">
      <c r="A4420" s="0" t="n">
        <v>40397</v>
      </c>
      <c r="B4420" s="0" t="s">
        <v>5190</v>
      </c>
      <c r="C4420" s="0" t="s">
        <v>755</v>
      </c>
      <c r="D4420" s="0" t="s">
        <v>758</v>
      </c>
      <c r="E4420" s="0" t="n">
        <v>231.61</v>
      </c>
    </row>
    <row r="4421" customFormat="false" ht="15" hidden="false" customHeight="false" outlineLevel="0" collapsed="false">
      <c r="A4421" s="0" t="n">
        <v>40393</v>
      </c>
      <c r="B4421" s="0" t="s">
        <v>5191</v>
      </c>
      <c r="C4421" s="0" t="s">
        <v>755</v>
      </c>
      <c r="D4421" s="0" t="s">
        <v>758</v>
      </c>
      <c r="E4421" s="0" t="n">
        <v>44.84</v>
      </c>
    </row>
    <row r="4422" customFormat="false" ht="15" hidden="false" customHeight="false" outlineLevel="0" collapsed="false">
      <c r="A4422" s="0" t="n">
        <v>40399</v>
      </c>
      <c r="B4422" s="0" t="s">
        <v>5192</v>
      </c>
      <c r="C4422" s="0" t="s">
        <v>755</v>
      </c>
      <c r="D4422" s="0" t="s">
        <v>758</v>
      </c>
      <c r="E4422" s="0" t="n">
        <v>739.91</v>
      </c>
    </row>
    <row r="4423" customFormat="false" ht="15" hidden="false" customHeight="false" outlineLevel="0" collapsed="false">
      <c r="A4423" s="0" t="n">
        <v>39322</v>
      </c>
      <c r="B4423" s="0" t="s">
        <v>5193</v>
      </c>
      <c r="C4423" s="0" t="s">
        <v>755</v>
      </c>
      <c r="D4423" s="0" t="s">
        <v>758</v>
      </c>
      <c r="E4423" s="0" t="n">
        <v>18.28</v>
      </c>
    </row>
    <row r="4424" customFormat="false" ht="15" hidden="false" customHeight="false" outlineLevel="0" collapsed="false">
      <c r="A4424" s="0" t="n">
        <v>39289</v>
      </c>
      <c r="B4424" s="0" t="s">
        <v>5194</v>
      </c>
      <c r="C4424" s="0" t="s">
        <v>755</v>
      </c>
      <c r="D4424" s="0" t="s">
        <v>758</v>
      </c>
      <c r="E4424" s="0" t="n">
        <v>21.9</v>
      </c>
    </row>
    <row r="4425" customFormat="false" ht="15" hidden="false" customHeight="false" outlineLevel="0" collapsed="false">
      <c r="A4425" s="0" t="n">
        <v>39290</v>
      </c>
      <c r="B4425" s="0" t="s">
        <v>5195</v>
      </c>
      <c r="C4425" s="0" t="s">
        <v>755</v>
      </c>
      <c r="D4425" s="0" t="s">
        <v>758</v>
      </c>
      <c r="E4425" s="0" t="n">
        <v>37.17</v>
      </c>
    </row>
    <row r="4426" customFormat="false" ht="15" hidden="false" customHeight="false" outlineLevel="0" collapsed="false">
      <c r="A4426" s="0" t="n">
        <v>39291</v>
      </c>
      <c r="B4426" s="0" t="s">
        <v>5196</v>
      </c>
      <c r="C4426" s="0" t="s">
        <v>755</v>
      </c>
      <c r="D4426" s="0" t="s">
        <v>758</v>
      </c>
      <c r="E4426" s="0" t="n">
        <v>55.65</v>
      </c>
    </row>
    <row r="4427" customFormat="false" ht="15" hidden="false" customHeight="false" outlineLevel="0" collapsed="false">
      <c r="A4427" s="0" t="n">
        <v>20174</v>
      </c>
      <c r="B4427" s="0" t="s">
        <v>5197</v>
      </c>
      <c r="C4427" s="0" t="s">
        <v>755</v>
      </c>
      <c r="D4427" s="0" t="s">
        <v>756</v>
      </c>
      <c r="E4427" s="0" t="n">
        <v>48.8</v>
      </c>
    </row>
    <row r="4428" customFormat="false" ht="15" hidden="false" customHeight="false" outlineLevel="0" collapsed="false">
      <c r="A4428" s="0" t="n">
        <v>41892</v>
      </c>
      <c r="B4428" s="0" t="s">
        <v>5198</v>
      </c>
      <c r="C4428" s="0" t="s">
        <v>755</v>
      </c>
      <c r="D4428" s="0" t="s">
        <v>758</v>
      </c>
      <c r="E4428" s="0" t="n">
        <v>141.36</v>
      </c>
    </row>
    <row r="4429" customFormat="false" ht="15" hidden="false" customHeight="false" outlineLevel="0" collapsed="false">
      <c r="A4429" s="0" t="n">
        <v>7048</v>
      </c>
      <c r="B4429" s="0" t="s">
        <v>5199</v>
      </c>
      <c r="C4429" s="0" t="s">
        <v>755</v>
      </c>
      <c r="D4429" s="0" t="s">
        <v>758</v>
      </c>
      <c r="E4429" s="0" t="n">
        <v>30.51</v>
      </c>
    </row>
    <row r="4430" customFormat="false" ht="15" hidden="false" customHeight="false" outlineLevel="0" collapsed="false">
      <c r="A4430" s="0" t="n">
        <v>7088</v>
      </c>
      <c r="B4430" s="0" t="s">
        <v>5200</v>
      </c>
      <c r="C4430" s="0" t="s">
        <v>755</v>
      </c>
      <c r="D4430" s="0" t="s">
        <v>758</v>
      </c>
      <c r="E4430" s="0" t="n">
        <v>66.72</v>
      </c>
    </row>
    <row r="4431" customFormat="false" ht="15" hidden="false" customHeight="false" outlineLevel="0" collapsed="false">
      <c r="A4431" s="0" t="n">
        <v>20179</v>
      </c>
      <c r="B4431" s="0" t="s">
        <v>5201</v>
      </c>
      <c r="C4431" s="0" t="s">
        <v>755</v>
      </c>
      <c r="D4431" s="0" t="s">
        <v>756</v>
      </c>
      <c r="E4431" s="0" t="n">
        <v>65.69</v>
      </c>
    </row>
    <row r="4432" customFormat="false" ht="15" hidden="false" customHeight="false" outlineLevel="0" collapsed="false">
      <c r="A4432" s="0" t="n">
        <v>20178</v>
      </c>
      <c r="B4432" s="0" t="s">
        <v>5202</v>
      </c>
      <c r="C4432" s="0" t="s">
        <v>755</v>
      </c>
      <c r="D4432" s="0" t="s">
        <v>756</v>
      </c>
      <c r="E4432" s="0" t="n">
        <v>58.05</v>
      </c>
    </row>
    <row r="4433" customFormat="false" ht="15" hidden="false" customHeight="false" outlineLevel="0" collapsed="false">
      <c r="A4433" s="0" t="n">
        <v>20180</v>
      </c>
      <c r="B4433" s="0" t="s">
        <v>5203</v>
      </c>
      <c r="C4433" s="0" t="s">
        <v>755</v>
      </c>
      <c r="D4433" s="0" t="s">
        <v>756</v>
      </c>
      <c r="E4433" s="0" t="n">
        <v>106.68</v>
      </c>
    </row>
    <row r="4434" customFormat="false" ht="15" hidden="false" customHeight="false" outlineLevel="0" collapsed="false">
      <c r="A4434" s="0" t="n">
        <v>20181</v>
      </c>
      <c r="B4434" s="0" t="s">
        <v>5204</v>
      </c>
      <c r="C4434" s="0" t="s">
        <v>755</v>
      </c>
      <c r="D4434" s="0" t="s">
        <v>756</v>
      </c>
      <c r="E4434" s="0" t="n">
        <v>158.25</v>
      </c>
    </row>
    <row r="4435" customFormat="false" ht="15" hidden="false" customHeight="false" outlineLevel="0" collapsed="false">
      <c r="A4435" s="0" t="n">
        <v>20177</v>
      </c>
      <c r="B4435" s="0" t="s">
        <v>5205</v>
      </c>
      <c r="C4435" s="0" t="s">
        <v>755</v>
      </c>
      <c r="D4435" s="0" t="s">
        <v>756</v>
      </c>
      <c r="E4435" s="0" t="n">
        <v>38.05</v>
      </c>
    </row>
    <row r="4436" customFormat="false" ht="15" hidden="false" customHeight="false" outlineLevel="0" collapsed="false">
      <c r="A4436" s="0" t="n">
        <v>7082</v>
      </c>
      <c r="B4436" s="0" t="s">
        <v>5206</v>
      </c>
      <c r="C4436" s="0" t="s">
        <v>755</v>
      </c>
      <c r="D4436" s="0" t="s">
        <v>758</v>
      </c>
      <c r="E4436" s="0" t="n">
        <v>76.7</v>
      </c>
    </row>
    <row r="4437" customFormat="false" ht="15" hidden="false" customHeight="false" outlineLevel="0" collapsed="false">
      <c r="A4437" s="0" t="n">
        <v>42707</v>
      </c>
      <c r="B4437" s="0" t="s">
        <v>5207</v>
      </c>
      <c r="C4437" s="0" t="s">
        <v>755</v>
      </c>
      <c r="D4437" s="0" t="s">
        <v>758</v>
      </c>
      <c r="E4437" s="0" t="n">
        <v>208.29</v>
      </c>
    </row>
    <row r="4438" customFormat="false" ht="15" hidden="false" customHeight="false" outlineLevel="0" collapsed="false">
      <c r="A4438" s="0" t="n">
        <v>7069</v>
      </c>
      <c r="B4438" s="0" t="s">
        <v>5208</v>
      </c>
      <c r="C4438" s="0" t="s">
        <v>755</v>
      </c>
      <c r="D4438" s="0" t="s">
        <v>758</v>
      </c>
      <c r="E4438" s="0" t="n">
        <v>170.22</v>
      </c>
    </row>
    <row r="4439" customFormat="false" ht="15" hidden="false" customHeight="false" outlineLevel="0" collapsed="false">
      <c r="A4439" s="0" t="n">
        <v>42708</v>
      </c>
      <c r="B4439" s="0" t="s">
        <v>5209</v>
      </c>
      <c r="C4439" s="0" t="s">
        <v>755</v>
      </c>
      <c r="D4439" s="0" t="s">
        <v>758</v>
      </c>
      <c r="E4439" s="0" t="n">
        <v>546.69</v>
      </c>
    </row>
    <row r="4440" customFormat="false" ht="15" hidden="false" customHeight="false" outlineLevel="0" collapsed="false">
      <c r="A4440" s="0" t="n">
        <v>7070</v>
      </c>
      <c r="B4440" s="0" t="s">
        <v>5210</v>
      </c>
      <c r="C4440" s="0" t="s">
        <v>755</v>
      </c>
      <c r="D4440" s="0" t="s">
        <v>758</v>
      </c>
      <c r="E4440" s="0" t="n">
        <v>243.75</v>
      </c>
    </row>
    <row r="4441" customFormat="false" ht="15" hidden="false" customHeight="false" outlineLevel="0" collapsed="false">
      <c r="A4441" s="0" t="n">
        <v>42709</v>
      </c>
      <c r="B4441" s="0" t="s">
        <v>5211</v>
      </c>
      <c r="C4441" s="0" t="s">
        <v>755</v>
      </c>
      <c r="D4441" s="0" t="s">
        <v>758</v>
      </c>
      <c r="E4441" s="0" t="n">
        <v>817.61</v>
      </c>
    </row>
    <row r="4442" customFormat="false" ht="15" hidden="false" customHeight="false" outlineLevel="0" collapsed="false">
      <c r="A4442" s="0" t="n">
        <v>42710</v>
      </c>
      <c r="B4442" s="0" t="s">
        <v>5212</v>
      </c>
      <c r="C4442" s="0" t="s">
        <v>755</v>
      </c>
      <c r="D4442" s="0" t="s">
        <v>758</v>
      </c>
      <c r="E4442" s="0" t="n">
        <v>2350.23</v>
      </c>
    </row>
    <row r="4443" customFormat="false" ht="15" hidden="false" customHeight="false" outlineLevel="0" collapsed="false">
      <c r="A4443" s="0" t="n">
        <v>42716</v>
      </c>
      <c r="B4443" s="0" t="s">
        <v>5213</v>
      </c>
      <c r="C4443" s="0" t="s">
        <v>755</v>
      </c>
      <c r="D4443" s="0" t="s">
        <v>758</v>
      </c>
      <c r="E4443" s="0" t="n">
        <v>2925.26</v>
      </c>
    </row>
    <row r="4444" customFormat="false" ht="15" hidden="false" customHeight="false" outlineLevel="0" collapsed="false">
      <c r="A4444" s="0" t="n">
        <v>20172</v>
      </c>
      <c r="B4444" s="0" t="s">
        <v>5214</v>
      </c>
      <c r="C4444" s="0" t="s">
        <v>755</v>
      </c>
      <c r="D4444" s="0" t="s">
        <v>758</v>
      </c>
      <c r="E4444" s="0" t="n">
        <v>56.25</v>
      </c>
    </row>
    <row r="4445" customFormat="false" ht="15" hidden="false" customHeight="false" outlineLevel="0" collapsed="false">
      <c r="A4445" s="0" t="n">
        <v>40945</v>
      </c>
      <c r="B4445" s="0" t="s">
        <v>5215</v>
      </c>
      <c r="C4445" s="0" t="s">
        <v>920</v>
      </c>
      <c r="D4445" s="0" t="s">
        <v>756</v>
      </c>
      <c r="E4445" s="0" t="n">
        <v>13.99</v>
      </c>
    </row>
    <row r="4446" customFormat="false" ht="15" hidden="false" customHeight="false" outlineLevel="0" collapsed="false">
      <c r="A4446" s="0" t="n">
        <v>40946</v>
      </c>
      <c r="B4446" s="0" t="s">
        <v>5216</v>
      </c>
      <c r="C4446" s="0" t="s">
        <v>922</v>
      </c>
      <c r="D4446" s="0" t="s">
        <v>756</v>
      </c>
      <c r="E4446" s="0" t="n">
        <v>2472.2</v>
      </c>
    </row>
    <row r="4447" customFormat="false" ht="15" hidden="false" customHeight="false" outlineLevel="0" collapsed="false">
      <c r="A4447" s="0" t="n">
        <v>7153</v>
      </c>
      <c r="B4447" s="0" t="s">
        <v>5217</v>
      </c>
      <c r="C4447" s="0" t="s">
        <v>920</v>
      </c>
      <c r="D4447" s="0" t="s">
        <v>756</v>
      </c>
      <c r="E4447" s="0" t="n">
        <v>22.73</v>
      </c>
    </row>
    <row r="4448" customFormat="false" ht="15" hidden="false" customHeight="false" outlineLevel="0" collapsed="false">
      <c r="A4448" s="0" t="n">
        <v>41089</v>
      </c>
      <c r="B4448" s="0" t="s">
        <v>5218</v>
      </c>
      <c r="C4448" s="0" t="s">
        <v>922</v>
      </c>
      <c r="D4448" s="0" t="s">
        <v>756</v>
      </c>
      <c r="E4448" s="0" t="n">
        <v>4011.9</v>
      </c>
    </row>
    <row r="4449" customFormat="false" ht="15" hidden="false" customHeight="false" outlineLevel="0" collapsed="false">
      <c r="A4449" s="0" t="n">
        <v>40943</v>
      </c>
      <c r="B4449" s="0" t="s">
        <v>5219</v>
      </c>
      <c r="C4449" s="0" t="s">
        <v>920</v>
      </c>
      <c r="D4449" s="0" t="s">
        <v>756</v>
      </c>
      <c r="E4449" s="0" t="n">
        <v>23.7</v>
      </c>
    </row>
    <row r="4450" customFormat="false" ht="15" hidden="false" customHeight="false" outlineLevel="0" collapsed="false">
      <c r="A4450" s="0" t="n">
        <v>40944</v>
      </c>
      <c r="B4450" s="0" t="s">
        <v>5220</v>
      </c>
      <c r="C4450" s="0" t="s">
        <v>922</v>
      </c>
      <c r="D4450" s="0" t="s">
        <v>756</v>
      </c>
      <c r="E4450" s="0" t="n">
        <v>4182.4</v>
      </c>
    </row>
    <row r="4451" customFormat="false" ht="15" hidden="false" customHeight="false" outlineLevel="0" collapsed="false">
      <c r="A4451" s="0" t="n">
        <v>6175</v>
      </c>
      <c r="B4451" s="0" t="s">
        <v>5221</v>
      </c>
      <c r="C4451" s="0" t="s">
        <v>920</v>
      </c>
      <c r="D4451" s="0" t="s">
        <v>756</v>
      </c>
      <c r="E4451" s="0" t="n">
        <v>24.83</v>
      </c>
    </row>
    <row r="4452" customFormat="false" ht="15" hidden="false" customHeight="false" outlineLevel="0" collapsed="false">
      <c r="A4452" s="0" t="n">
        <v>41092</v>
      </c>
      <c r="B4452" s="0" t="s">
        <v>5222</v>
      </c>
      <c r="C4452" s="0" t="s">
        <v>922</v>
      </c>
      <c r="D4452" s="0" t="s">
        <v>756</v>
      </c>
      <c r="E4452" s="0" t="n">
        <v>4382.81</v>
      </c>
    </row>
    <row r="4453" customFormat="false" ht="15" hidden="false" customHeight="false" outlineLevel="0" collapsed="false">
      <c r="A4453" s="0" t="n">
        <v>37712</v>
      </c>
      <c r="B4453" s="0" t="s">
        <v>5223</v>
      </c>
      <c r="C4453" s="0" t="s">
        <v>1185</v>
      </c>
      <c r="D4453" s="0" t="s">
        <v>756</v>
      </c>
      <c r="E4453" s="0" t="n">
        <v>83.7</v>
      </c>
    </row>
    <row r="4454" customFormat="false" ht="15" hidden="false" customHeight="false" outlineLevel="0" collapsed="false">
      <c r="A4454" s="0" t="n">
        <v>34547</v>
      </c>
      <c r="B4454" s="0" t="s">
        <v>5224</v>
      </c>
      <c r="C4454" s="0" t="s">
        <v>802</v>
      </c>
      <c r="D4454" s="0" t="s">
        <v>756</v>
      </c>
      <c r="E4454" s="0" t="n">
        <v>5.69</v>
      </c>
    </row>
    <row r="4455" customFormat="false" ht="15" hidden="false" customHeight="false" outlineLevel="0" collapsed="false">
      <c r="A4455" s="0" t="n">
        <v>34548</v>
      </c>
      <c r="B4455" s="0" t="s">
        <v>5225</v>
      </c>
      <c r="C4455" s="0" t="s">
        <v>802</v>
      </c>
      <c r="D4455" s="0" t="s">
        <v>756</v>
      </c>
      <c r="E4455" s="0" t="n">
        <v>9.33</v>
      </c>
    </row>
    <row r="4456" customFormat="false" ht="15" hidden="false" customHeight="false" outlineLevel="0" collapsed="false">
      <c r="A4456" s="0" t="n">
        <v>34558</v>
      </c>
      <c r="B4456" s="0" t="s">
        <v>5226</v>
      </c>
      <c r="C4456" s="0" t="s">
        <v>802</v>
      </c>
      <c r="D4456" s="0" t="s">
        <v>756</v>
      </c>
      <c r="E4456" s="0" t="n">
        <v>4.62</v>
      </c>
    </row>
    <row r="4457" customFormat="false" ht="15" hidden="false" customHeight="false" outlineLevel="0" collapsed="false">
      <c r="A4457" s="0" t="n">
        <v>34550</v>
      </c>
      <c r="B4457" s="0" t="s">
        <v>5227</v>
      </c>
      <c r="C4457" s="0" t="s">
        <v>802</v>
      </c>
      <c r="D4457" s="0" t="s">
        <v>756</v>
      </c>
      <c r="E4457" s="0" t="n">
        <v>2.46</v>
      </c>
    </row>
    <row r="4458" customFormat="false" ht="15" hidden="false" customHeight="false" outlineLevel="0" collapsed="false">
      <c r="A4458" s="0" t="n">
        <v>34557</v>
      </c>
      <c r="B4458" s="0" t="s">
        <v>5228</v>
      </c>
      <c r="C4458" s="0" t="s">
        <v>802</v>
      </c>
      <c r="D4458" s="0" t="s">
        <v>756</v>
      </c>
      <c r="E4458" s="0" t="n">
        <v>3.6</v>
      </c>
    </row>
    <row r="4459" customFormat="false" ht="15" hidden="false" customHeight="false" outlineLevel="0" collapsed="false">
      <c r="A4459" s="0" t="n">
        <v>37411</v>
      </c>
      <c r="B4459" s="0" t="s">
        <v>5229</v>
      </c>
      <c r="C4459" s="0" t="s">
        <v>1185</v>
      </c>
      <c r="D4459" s="0" t="s">
        <v>756</v>
      </c>
      <c r="E4459" s="0" t="n">
        <v>26.33</v>
      </c>
    </row>
    <row r="4460" customFormat="false" ht="15" hidden="false" customHeight="false" outlineLevel="0" collapsed="false">
      <c r="A4460" s="0" t="n">
        <v>39508</v>
      </c>
      <c r="B4460" s="0" t="s">
        <v>5230</v>
      </c>
      <c r="C4460" s="0" t="s">
        <v>1185</v>
      </c>
      <c r="D4460" s="0" t="s">
        <v>756</v>
      </c>
      <c r="E4460" s="0" t="n">
        <v>14.79</v>
      </c>
    </row>
    <row r="4461" customFormat="false" ht="15" hidden="false" customHeight="false" outlineLevel="0" collapsed="false">
      <c r="A4461" s="0" t="n">
        <v>39507</v>
      </c>
      <c r="B4461" s="0" t="s">
        <v>5231</v>
      </c>
      <c r="C4461" s="0" t="s">
        <v>1185</v>
      </c>
      <c r="D4461" s="0" t="s">
        <v>756</v>
      </c>
      <c r="E4461" s="0" t="n">
        <v>22.07</v>
      </c>
    </row>
    <row r="4462" customFormat="false" ht="15" hidden="false" customHeight="false" outlineLevel="0" collapsed="false">
      <c r="A4462" s="0" t="n">
        <v>7155</v>
      </c>
      <c r="B4462" s="0" t="s">
        <v>5232</v>
      </c>
      <c r="C4462" s="0" t="s">
        <v>1185</v>
      </c>
      <c r="D4462" s="0" t="s">
        <v>756</v>
      </c>
      <c r="E4462" s="0" t="n">
        <v>28.33</v>
      </c>
    </row>
    <row r="4463" customFormat="false" ht="15" hidden="false" customHeight="false" outlineLevel="0" collapsed="false">
      <c r="A4463" s="0" t="n">
        <v>42406</v>
      </c>
      <c r="B4463" s="0" t="s">
        <v>5233</v>
      </c>
      <c r="C4463" s="0" t="s">
        <v>1185</v>
      </c>
      <c r="D4463" s="0" t="s">
        <v>756</v>
      </c>
      <c r="E4463" s="0" t="n">
        <v>32.48</v>
      </c>
    </row>
    <row r="4464" customFormat="false" ht="15" hidden="false" customHeight="false" outlineLevel="0" collapsed="false">
      <c r="A4464" s="0" t="n">
        <v>7156</v>
      </c>
      <c r="B4464" s="0" t="s">
        <v>5234</v>
      </c>
      <c r="C4464" s="0" t="s">
        <v>1185</v>
      </c>
      <c r="D4464" s="0" t="s">
        <v>763</v>
      </c>
      <c r="E4464" s="0" t="n">
        <v>40.64</v>
      </c>
    </row>
    <row r="4465" customFormat="false" ht="15" hidden="false" customHeight="false" outlineLevel="0" collapsed="false">
      <c r="A4465" s="0" t="n">
        <v>43127</v>
      </c>
      <c r="B4465" s="0" t="s">
        <v>5235</v>
      </c>
      <c r="C4465" s="0" t="s">
        <v>1185</v>
      </c>
      <c r="D4465" s="0" t="s">
        <v>756</v>
      </c>
      <c r="E4465" s="0" t="n">
        <v>58.16</v>
      </c>
    </row>
    <row r="4466" customFormat="false" ht="15" hidden="false" customHeight="false" outlineLevel="0" collapsed="false">
      <c r="A4466" s="0" t="n">
        <v>10917</v>
      </c>
      <c r="B4466" s="0" t="s">
        <v>5236</v>
      </c>
      <c r="C4466" s="0" t="s">
        <v>1185</v>
      </c>
      <c r="D4466" s="0" t="s">
        <v>756</v>
      </c>
      <c r="E4466" s="0" t="n">
        <v>12.27</v>
      </c>
    </row>
    <row r="4467" customFormat="false" ht="15" hidden="false" customHeight="false" outlineLevel="0" collapsed="false">
      <c r="A4467" s="0" t="n">
        <v>21141</v>
      </c>
      <c r="B4467" s="0" t="s">
        <v>5237</v>
      </c>
      <c r="C4467" s="0" t="s">
        <v>1185</v>
      </c>
      <c r="D4467" s="0" t="s">
        <v>756</v>
      </c>
      <c r="E4467" s="0" t="n">
        <v>19</v>
      </c>
    </row>
    <row r="4468" customFormat="false" ht="15" hidden="false" customHeight="false" outlineLevel="0" collapsed="false">
      <c r="A4468" s="0" t="n">
        <v>39509</v>
      </c>
      <c r="B4468" s="0" t="s">
        <v>5238</v>
      </c>
      <c r="C4468" s="0" t="s">
        <v>1185</v>
      </c>
      <c r="D4468" s="0" t="s">
        <v>756</v>
      </c>
      <c r="E4468" s="0" t="n">
        <v>18.28</v>
      </c>
    </row>
    <row r="4469" customFormat="false" ht="15" hidden="false" customHeight="false" outlineLevel="0" collapsed="false">
      <c r="A4469" s="0" t="n">
        <v>44529</v>
      </c>
      <c r="B4469" s="0" t="s">
        <v>5239</v>
      </c>
      <c r="C4469" s="0" t="s">
        <v>1185</v>
      </c>
      <c r="D4469" s="0" t="s">
        <v>756</v>
      </c>
      <c r="E4469" s="0" t="n">
        <v>19.75</v>
      </c>
    </row>
    <row r="4470" customFormat="false" ht="15" hidden="false" customHeight="false" outlineLevel="0" collapsed="false">
      <c r="A4470" s="0" t="n">
        <v>7167</v>
      </c>
      <c r="B4470" s="0" t="s">
        <v>5240</v>
      </c>
      <c r="C4470" s="0" t="s">
        <v>1185</v>
      </c>
      <c r="D4470" s="0" t="s">
        <v>756</v>
      </c>
      <c r="E4470" s="0" t="n">
        <v>27.21</v>
      </c>
    </row>
    <row r="4471" customFormat="false" ht="15" hidden="false" customHeight="false" outlineLevel="0" collapsed="false">
      <c r="A4471" s="0" t="n">
        <v>10928</v>
      </c>
      <c r="B4471" s="0" t="s">
        <v>5241</v>
      </c>
      <c r="C4471" s="0" t="s">
        <v>1185</v>
      </c>
      <c r="D4471" s="0" t="s">
        <v>756</v>
      </c>
      <c r="E4471" s="0" t="n">
        <v>15.64</v>
      </c>
    </row>
    <row r="4472" customFormat="false" ht="15" hidden="false" customHeight="false" outlineLevel="0" collapsed="false">
      <c r="A4472" s="0" t="n">
        <v>10933</v>
      </c>
      <c r="B4472" s="0" t="s">
        <v>5242</v>
      </c>
      <c r="C4472" s="0" t="s">
        <v>1185</v>
      </c>
      <c r="D4472" s="0" t="s">
        <v>756</v>
      </c>
      <c r="E4472" s="0" t="n">
        <v>23.58</v>
      </c>
    </row>
    <row r="4473" customFormat="false" ht="15" hidden="false" customHeight="false" outlineLevel="0" collapsed="false">
      <c r="A4473" s="0" t="n">
        <v>7158</v>
      </c>
      <c r="B4473" s="0" t="s">
        <v>5243</v>
      </c>
      <c r="C4473" s="0" t="s">
        <v>1185</v>
      </c>
      <c r="D4473" s="0" t="s">
        <v>763</v>
      </c>
      <c r="E4473" s="0" t="n">
        <v>40</v>
      </c>
    </row>
    <row r="4474" customFormat="false" ht="15" hidden="false" customHeight="false" outlineLevel="0" collapsed="false">
      <c r="A4474" s="0" t="n">
        <v>10927</v>
      </c>
      <c r="B4474" s="0" t="s">
        <v>5244</v>
      </c>
      <c r="C4474" s="0" t="s">
        <v>1185</v>
      </c>
      <c r="D4474" s="0" t="s">
        <v>756</v>
      </c>
      <c r="E4474" s="0" t="n">
        <v>25.58</v>
      </c>
    </row>
    <row r="4475" customFormat="false" ht="15" hidden="false" customHeight="false" outlineLevel="0" collapsed="false">
      <c r="A4475" s="0" t="n">
        <v>7162</v>
      </c>
      <c r="B4475" s="0" t="s">
        <v>5245</v>
      </c>
      <c r="C4475" s="0" t="s">
        <v>1185</v>
      </c>
      <c r="D4475" s="0" t="s">
        <v>756</v>
      </c>
      <c r="E4475" s="0" t="n">
        <v>62.59</v>
      </c>
    </row>
    <row r="4476" customFormat="false" ht="15" hidden="false" customHeight="false" outlineLevel="0" collapsed="false">
      <c r="A4476" s="0" t="n">
        <v>10932</v>
      </c>
      <c r="B4476" s="0" t="s">
        <v>5246</v>
      </c>
      <c r="C4476" s="0" t="s">
        <v>1185</v>
      </c>
      <c r="D4476" s="0" t="s">
        <v>756</v>
      </c>
      <c r="E4476" s="0" t="n">
        <v>108.87</v>
      </c>
    </row>
    <row r="4477" customFormat="false" ht="15" hidden="false" customHeight="false" outlineLevel="0" collapsed="false">
      <c r="A4477" s="0" t="n">
        <v>10937</v>
      </c>
      <c r="B4477" s="0" t="s">
        <v>5247</v>
      </c>
      <c r="C4477" s="0" t="s">
        <v>1185</v>
      </c>
      <c r="D4477" s="0" t="s">
        <v>756</v>
      </c>
      <c r="E4477" s="0" t="n">
        <v>27.98</v>
      </c>
    </row>
    <row r="4478" customFormat="false" ht="15" hidden="false" customHeight="false" outlineLevel="0" collapsed="false">
      <c r="A4478" s="0" t="n">
        <v>10935</v>
      </c>
      <c r="B4478" s="0" t="s">
        <v>5248</v>
      </c>
      <c r="C4478" s="0" t="s">
        <v>1185</v>
      </c>
      <c r="D4478" s="0" t="s">
        <v>756</v>
      </c>
      <c r="E4478" s="0" t="n">
        <v>48.53</v>
      </c>
    </row>
    <row r="4479" customFormat="false" ht="15" hidden="false" customHeight="false" outlineLevel="0" collapsed="false">
      <c r="A4479" s="0" t="n">
        <v>10931</v>
      </c>
      <c r="B4479" s="0" t="s">
        <v>5249</v>
      </c>
      <c r="C4479" s="0" t="s">
        <v>1185</v>
      </c>
      <c r="D4479" s="0" t="s">
        <v>756</v>
      </c>
      <c r="E4479" s="0" t="n">
        <v>13.65</v>
      </c>
    </row>
    <row r="4480" customFormat="false" ht="15" hidden="false" customHeight="false" outlineLevel="0" collapsed="false">
      <c r="A4480" s="0" t="n">
        <v>7164</v>
      </c>
      <c r="B4480" s="0" t="s">
        <v>5250</v>
      </c>
      <c r="C4480" s="0" t="s">
        <v>1185</v>
      </c>
      <c r="D4480" s="0" t="s">
        <v>756</v>
      </c>
      <c r="E4480" s="0" t="n">
        <v>45.18</v>
      </c>
    </row>
    <row r="4481" customFormat="false" ht="15" hidden="false" customHeight="false" outlineLevel="0" collapsed="false">
      <c r="A4481" s="0" t="n">
        <v>36887</v>
      </c>
      <c r="B4481" s="0" t="s">
        <v>5251</v>
      </c>
      <c r="C4481" s="0" t="s">
        <v>1185</v>
      </c>
      <c r="D4481" s="0" t="s">
        <v>756</v>
      </c>
      <c r="E4481" s="0" t="n">
        <v>14.49</v>
      </c>
    </row>
    <row r="4482" customFormat="false" ht="15" hidden="false" customHeight="false" outlineLevel="0" collapsed="false">
      <c r="A4482" s="0" t="n">
        <v>34630</v>
      </c>
      <c r="B4482" s="0" t="s">
        <v>5252</v>
      </c>
      <c r="C4482" s="0" t="s">
        <v>755</v>
      </c>
      <c r="D4482" s="0" t="s">
        <v>756</v>
      </c>
      <c r="E4482" s="0" t="n">
        <v>1360.36</v>
      </c>
    </row>
    <row r="4483" customFormat="false" ht="15" hidden="false" customHeight="false" outlineLevel="0" collapsed="false">
      <c r="A4483" s="0" t="n">
        <v>7161</v>
      </c>
      <c r="B4483" s="0" t="s">
        <v>5253</v>
      </c>
      <c r="C4483" s="0" t="s">
        <v>1185</v>
      </c>
      <c r="D4483" s="0" t="s">
        <v>756</v>
      </c>
      <c r="E4483" s="0" t="n">
        <v>5.62</v>
      </c>
    </row>
    <row r="4484" customFormat="false" ht="15" hidden="false" customHeight="false" outlineLevel="0" collapsed="false">
      <c r="A4484" s="0" t="n">
        <v>7170</v>
      </c>
      <c r="B4484" s="0" t="s">
        <v>5254</v>
      </c>
      <c r="C4484" s="0" t="s">
        <v>1185</v>
      </c>
      <c r="D4484" s="0" t="s">
        <v>756</v>
      </c>
      <c r="E4484" s="0" t="n">
        <v>3.5</v>
      </c>
    </row>
    <row r="4485" customFormat="false" ht="15" hidden="false" customHeight="false" outlineLevel="0" collapsed="false">
      <c r="A4485" s="0" t="n">
        <v>37524</v>
      </c>
      <c r="B4485" s="0" t="s">
        <v>5255</v>
      </c>
      <c r="C4485" s="0" t="s">
        <v>802</v>
      </c>
      <c r="D4485" s="0" t="s">
        <v>763</v>
      </c>
      <c r="E4485" s="0" t="n">
        <v>3.2</v>
      </c>
    </row>
    <row r="4486" customFormat="false" ht="15" hidden="false" customHeight="false" outlineLevel="0" collapsed="false">
      <c r="A4486" s="0" t="n">
        <v>37525</v>
      </c>
      <c r="B4486" s="0" t="s">
        <v>5256</v>
      </c>
      <c r="C4486" s="0" t="s">
        <v>802</v>
      </c>
      <c r="D4486" s="0" t="s">
        <v>756</v>
      </c>
      <c r="E4486" s="0" t="n">
        <v>4.38</v>
      </c>
    </row>
    <row r="4487" customFormat="false" ht="15" hidden="false" customHeight="false" outlineLevel="0" collapsed="false">
      <c r="A4487" s="0" t="n">
        <v>36789</v>
      </c>
      <c r="B4487" s="0" t="s">
        <v>5257</v>
      </c>
      <c r="C4487" s="0" t="s">
        <v>755</v>
      </c>
      <c r="D4487" s="0" t="s">
        <v>756</v>
      </c>
      <c r="E4487" s="0" t="n">
        <v>2.47</v>
      </c>
    </row>
    <row r="4488" customFormat="false" ht="15" hidden="false" customHeight="false" outlineLevel="0" collapsed="false">
      <c r="A4488" s="0" t="n">
        <v>7173</v>
      </c>
      <c r="B4488" s="0" t="s">
        <v>5258</v>
      </c>
      <c r="C4488" s="0" t="s">
        <v>4234</v>
      </c>
      <c r="D4488" s="0" t="s">
        <v>763</v>
      </c>
      <c r="E4488" s="0" t="n">
        <v>1600</v>
      </c>
    </row>
    <row r="4489" customFormat="false" ht="15" hidden="false" customHeight="false" outlineLevel="0" collapsed="false">
      <c r="A4489" s="0" t="n">
        <v>7175</v>
      </c>
      <c r="B4489" s="0" t="s">
        <v>5259</v>
      </c>
      <c r="C4489" s="0" t="s">
        <v>755</v>
      </c>
      <c r="D4489" s="0" t="s">
        <v>756</v>
      </c>
      <c r="E4489" s="0" t="n">
        <v>1.81</v>
      </c>
    </row>
    <row r="4490" customFormat="false" ht="15" hidden="false" customHeight="false" outlineLevel="0" collapsed="false">
      <c r="A4490" s="0" t="n">
        <v>40741</v>
      </c>
      <c r="B4490" s="0" t="s">
        <v>5260</v>
      </c>
      <c r="C4490" s="0" t="s">
        <v>755</v>
      </c>
      <c r="D4490" s="0" t="s">
        <v>756</v>
      </c>
      <c r="E4490" s="0" t="n">
        <v>3</v>
      </c>
    </row>
    <row r="4491" customFormat="false" ht="15" hidden="false" customHeight="false" outlineLevel="0" collapsed="false">
      <c r="A4491" s="0" t="n">
        <v>7184</v>
      </c>
      <c r="B4491" s="0" t="s">
        <v>5261</v>
      </c>
      <c r="C4491" s="0" t="s">
        <v>1185</v>
      </c>
      <c r="D4491" s="0" t="s">
        <v>758</v>
      </c>
      <c r="E4491" s="0" t="n">
        <v>45.08</v>
      </c>
    </row>
    <row r="4492" customFormat="false" ht="15" hidden="false" customHeight="false" outlineLevel="0" collapsed="false">
      <c r="A4492" s="0" t="n">
        <v>34458</v>
      </c>
      <c r="B4492" s="0" t="s">
        <v>5262</v>
      </c>
      <c r="C4492" s="0" t="s">
        <v>755</v>
      </c>
      <c r="D4492" s="0" t="s">
        <v>756</v>
      </c>
      <c r="E4492" s="0" t="n">
        <v>225.44</v>
      </c>
    </row>
    <row r="4493" customFormat="false" ht="15" hidden="false" customHeight="false" outlineLevel="0" collapsed="false">
      <c r="A4493" s="0" t="n">
        <v>34464</v>
      </c>
      <c r="B4493" s="0" t="s">
        <v>5263</v>
      </c>
      <c r="C4493" s="0" t="s">
        <v>755</v>
      </c>
      <c r="D4493" s="0" t="s">
        <v>756</v>
      </c>
      <c r="E4493" s="0" t="n">
        <v>335.58</v>
      </c>
    </row>
    <row r="4494" customFormat="false" ht="15" hidden="false" customHeight="false" outlineLevel="0" collapsed="false">
      <c r="A4494" s="0" t="n">
        <v>34468</v>
      </c>
      <c r="B4494" s="0" t="s">
        <v>5264</v>
      </c>
      <c r="C4494" s="0" t="s">
        <v>755</v>
      </c>
      <c r="D4494" s="0" t="s">
        <v>756</v>
      </c>
      <c r="E4494" s="0" t="n">
        <v>423.07</v>
      </c>
    </row>
    <row r="4495" customFormat="false" ht="15" hidden="false" customHeight="false" outlineLevel="0" collapsed="false">
      <c r="A4495" s="0" t="n">
        <v>34473</v>
      </c>
      <c r="B4495" s="0" t="s">
        <v>5265</v>
      </c>
      <c r="C4495" s="0" t="s">
        <v>755</v>
      </c>
      <c r="D4495" s="0" t="s">
        <v>756</v>
      </c>
      <c r="E4495" s="0" t="n">
        <v>256.65</v>
      </c>
    </row>
    <row r="4496" customFormat="false" ht="15" hidden="false" customHeight="false" outlineLevel="0" collapsed="false">
      <c r="A4496" s="0" t="n">
        <v>34480</v>
      </c>
      <c r="B4496" s="0" t="s">
        <v>5266</v>
      </c>
      <c r="C4496" s="0" t="s">
        <v>755</v>
      </c>
      <c r="D4496" s="0" t="s">
        <v>756</v>
      </c>
      <c r="E4496" s="0" t="n">
        <v>474.29</v>
      </c>
    </row>
    <row r="4497" customFormat="false" ht="15" hidden="false" customHeight="false" outlineLevel="0" collapsed="false">
      <c r="A4497" s="0" t="n">
        <v>34486</v>
      </c>
      <c r="B4497" s="0" t="s">
        <v>5267</v>
      </c>
      <c r="C4497" s="0" t="s">
        <v>755</v>
      </c>
      <c r="D4497" s="0" t="s">
        <v>756</v>
      </c>
      <c r="E4497" s="0" t="n">
        <v>561.54</v>
      </c>
    </row>
    <row r="4498" customFormat="false" ht="15" hidden="false" customHeight="false" outlineLevel="0" collapsed="false">
      <c r="A4498" s="0" t="n">
        <v>7190</v>
      </c>
      <c r="B4498" s="0" t="s">
        <v>5268</v>
      </c>
      <c r="C4498" s="0" t="s">
        <v>755</v>
      </c>
      <c r="D4498" s="0" t="s">
        <v>756</v>
      </c>
      <c r="E4498" s="0" t="n">
        <v>18.75</v>
      </c>
    </row>
    <row r="4499" customFormat="false" ht="15" hidden="false" customHeight="false" outlineLevel="0" collapsed="false">
      <c r="A4499" s="0" t="n">
        <v>34417</v>
      </c>
      <c r="B4499" s="0" t="s">
        <v>5269</v>
      </c>
      <c r="C4499" s="0" t="s">
        <v>755</v>
      </c>
      <c r="D4499" s="0" t="s">
        <v>756</v>
      </c>
      <c r="E4499" s="0" t="n">
        <v>30</v>
      </c>
    </row>
    <row r="4500" customFormat="false" ht="15" hidden="false" customHeight="false" outlineLevel="0" collapsed="false">
      <c r="A4500" s="0" t="n">
        <v>7213</v>
      </c>
      <c r="B4500" s="0" t="s">
        <v>5270</v>
      </c>
      <c r="C4500" s="0" t="s">
        <v>1185</v>
      </c>
      <c r="D4500" s="0" t="s">
        <v>756</v>
      </c>
      <c r="E4500" s="0" t="n">
        <v>27.51</v>
      </c>
    </row>
    <row r="4501" customFormat="false" ht="15" hidden="false" customHeight="false" outlineLevel="0" collapsed="false">
      <c r="A4501" s="0" t="n">
        <v>7195</v>
      </c>
      <c r="B4501" s="0" t="s">
        <v>5271</v>
      </c>
      <c r="C4501" s="0" t="s">
        <v>755</v>
      </c>
      <c r="D4501" s="0" t="s">
        <v>756</v>
      </c>
      <c r="E4501" s="0" t="n">
        <v>80.78</v>
      </c>
    </row>
    <row r="4502" customFormat="false" ht="15" hidden="false" customHeight="false" outlineLevel="0" collapsed="false">
      <c r="A4502" s="0" t="n">
        <v>7186</v>
      </c>
      <c r="B4502" s="0" t="s">
        <v>5272</v>
      </c>
      <c r="C4502" s="0" t="s">
        <v>755</v>
      </c>
      <c r="D4502" s="0" t="s">
        <v>763</v>
      </c>
      <c r="E4502" s="0" t="n">
        <v>88</v>
      </c>
    </row>
    <row r="4503" customFormat="false" ht="15" hidden="false" customHeight="false" outlineLevel="0" collapsed="false">
      <c r="A4503" s="0" t="n">
        <v>7194</v>
      </c>
      <c r="B4503" s="0" t="s">
        <v>5273</v>
      </c>
      <c r="C4503" s="0" t="s">
        <v>1185</v>
      </c>
      <c r="D4503" s="0" t="s">
        <v>756</v>
      </c>
      <c r="E4503" s="0" t="n">
        <v>40.57</v>
      </c>
    </row>
    <row r="4504" customFormat="false" ht="15" hidden="false" customHeight="false" outlineLevel="0" collapsed="false">
      <c r="A4504" s="0" t="n">
        <v>7197</v>
      </c>
      <c r="B4504" s="0" t="s">
        <v>5274</v>
      </c>
      <c r="C4504" s="0" t="s">
        <v>755</v>
      </c>
      <c r="D4504" s="0" t="s">
        <v>756</v>
      </c>
      <c r="E4504" s="0" t="n">
        <v>171.25</v>
      </c>
    </row>
    <row r="4505" customFormat="false" ht="15" hidden="false" customHeight="false" outlineLevel="0" collapsed="false">
      <c r="A4505" s="0" t="n">
        <v>7192</v>
      </c>
      <c r="B4505" s="0" t="s">
        <v>5275</v>
      </c>
      <c r="C4505" s="0" t="s">
        <v>755</v>
      </c>
      <c r="D4505" s="0" t="s">
        <v>756</v>
      </c>
      <c r="E4505" s="0" t="n">
        <v>153.42</v>
      </c>
    </row>
    <row r="4506" customFormat="false" ht="15" hidden="false" customHeight="false" outlineLevel="0" collapsed="false">
      <c r="A4506" s="0" t="n">
        <v>7193</v>
      </c>
      <c r="B4506" s="0" t="s">
        <v>5276</v>
      </c>
      <c r="C4506" s="0" t="s">
        <v>755</v>
      </c>
      <c r="D4506" s="0" t="s">
        <v>756</v>
      </c>
      <c r="E4506" s="0" t="n">
        <v>172.73</v>
      </c>
    </row>
    <row r="4507" customFormat="false" ht="15" hidden="false" customHeight="false" outlineLevel="0" collapsed="false">
      <c r="A4507" s="0" t="n">
        <v>7189</v>
      </c>
      <c r="B4507" s="0" t="s">
        <v>5277</v>
      </c>
      <c r="C4507" s="0" t="s">
        <v>755</v>
      </c>
      <c r="D4507" s="0" t="s">
        <v>756</v>
      </c>
      <c r="E4507" s="0" t="n">
        <v>200.73</v>
      </c>
    </row>
    <row r="4508" customFormat="false" ht="15" hidden="false" customHeight="false" outlineLevel="0" collapsed="false">
      <c r="A4508" s="0" t="n">
        <v>34402</v>
      </c>
      <c r="B4508" s="0" t="s">
        <v>5278</v>
      </c>
      <c r="C4508" s="0" t="s">
        <v>755</v>
      </c>
      <c r="D4508" s="0" t="s">
        <v>756</v>
      </c>
      <c r="E4508" s="0" t="n">
        <v>283.4</v>
      </c>
    </row>
    <row r="4509" customFormat="false" ht="15" hidden="false" customHeight="false" outlineLevel="0" collapsed="false">
      <c r="A4509" s="0" t="n">
        <v>7245</v>
      </c>
      <c r="B4509" s="0" t="s">
        <v>5279</v>
      </c>
      <c r="C4509" s="0" t="s">
        <v>755</v>
      </c>
      <c r="D4509" s="0" t="s">
        <v>756</v>
      </c>
      <c r="E4509" s="0" t="n">
        <v>54.95</v>
      </c>
    </row>
    <row r="4510" customFormat="false" ht="15" hidden="false" customHeight="false" outlineLevel="0" collapsed="false">
      <c r="A4510" s="0" t="n">
        <v>34425</v>
      </c>
      <c r="B4510" s="0" t="s">
        <v>5280</v>
      </c>
      <c r="C4510" s="0" t="s">
        <v>755</v>
      </c>
      <c r="D4510" s="0" t="s">
        <v>756</v>
      </c>
      <c r="E4510" s="0" t="n">
        <v>182.05</v>
      </c>
    </row>
    <row r="4511" customFormat="false" ht="15" hidden="false" customHeight="false" outlineLevel="0" collapsed="false">
      <c r="A4511" s="0" t="n">
        <v>7223</v>
      </c>
      <c r="B4511" s="0" t="s">
        <v>5281</v>
      </c>
      <c r="C4511" s="0" t="s">
        <v>755</v>
      </c>
      <c r="D4511" s="0" t="s">
        <v>756</v>
      </c>
      <c r="E4511" s="0" t="n">
        <v>202.88</v>
      </c>
    </row>
    <row r="4512" customFormat="false" ht="15" hidden="false" customHeight="false" outlineLevel="0" collapsed="false">
      <c r="A4512" s="0" t="n">
        <v>7234</v>
      </c>
      <c r="B4512" s="0" t="s">
        <v>5282</v>
      </c>
      <c r="C4512" s="0" t="s">
        <v>755</v>
      </c>
      <c r="D4512" s="0" t="s">
        <v>756</v>
      </c>
      <c r="E4512" s="0" t="n">
        <v>306.14</v>
      </c>
    </row>
    <row r="4513" customFormat="false" ht="15" hidden="false" customHeight="false" outlineLevel="0" collapsed="false">
      <c r="A4513" s="0" t="n">
        <v>7224</v>
      </c>
      <c r="B4513" s="0" t="s">
        <v>5283</v>
      </c>
      <c r="C4513" s="0" t="s">
        <v>755</v>
      </c>
      <c r="D4513" s="0" t="s">
        <v>756</v>
      </c>
      <c r="E4513" s="0" t="n">
        <v>372.96</v>
      </c>
    </row>
    <row r="4514" customFormat="false" ht="15" hidden="false" customHeight="false" outlineLevel="0" collapsed="false">
      <c r="A4514" s="0" t="n">
        <v>7225</v>
      </c>
      <c r="B4514" s="0" t="s">
        <v>5284</v>
      </c>
      <c r="C4514" s="0" t="s">
        <v>755</v>
      </c>
      <c r="D4514" s="0" t="s">
        <v>756</v>
      </c>
      <c r="E4514" s="0" t="n">
        <v>399.91</v>
      </c>
    </row>
    <row r="4515" customFormat="false" ht="15" hidden="false" customHeight="false" outlineLevel="0" collapsed="false">
      <c r="A4515" s="0" t="n">
        <v>7226</v>
      </c>
      <c r="B4515" s="0" t="s">
        <v>5285</v>
      </c>
      <c r="C4515" s="0" t="s">
        <v>755</v>
      </c>
      <c r="D4515" s="0" t="s">
        <v>756</v>
      </c>
      <c r="E4515" s="0" t="n">
        <v>426.76</v>
      </c>
    </row>
    <row r="4516" customFormat="false" ht="15" hidden="false" customHeight="false" outlineLevel="0" collapsed="false">
      <c r="A4516" s="0" t="n">
        <v>7227</v>
      </c>
      <c r="B4516" s="0" t="s">
        <v>5286</v>
      </c>
      <c r="C4516" s="0" t="s">
        <v>755</v>
      </c>
      <c r="D4516" s="0" t="s">
        <v>756</v>
      </c>
      <c r="E4516" s="0" t="n">
        <v>485.77</v>
      </c>
    </row>
    <row r="4517" customFormat="false" ht="15" hidden="false" customHeight="false" outlineLevel="0" collapsed="false">
      <c r="A4517" s="0" t="n">
        <v>7212</v>
      </c>
      <c r="B4517" s="0" t="s">
        <v>5287</v>
      </c>
      <c r="C4517" s="0" t="s">
        <v>755</v>
      </c>
      <c r="D4517" s="0" t="s">
        <v>756</v>
      </c>
      <c r="E4517" s="0" t="n">
        <v>533.74</v>
      </c>
    </row>
    <row r="4518" customFormat="false" ht="15" hidden="false" customHeight="false" outlineLevel="0" collapsed="false">
      <c r="A4518" s="0" t="n">
        <v>7229</v>
      </c>
      <c r="B4518" s="0" t="s">
        <v>5288</v>
      </c>
      <c r="C4518" s="0" t="s">
        <v>755</v>
      </c>
      <c r="D4518" s="0" t="s">
        <v>756</v>
      </c>
      <c r="E4518" s="0" t="n">
        <v>338.32</v>
      </c>
    </row>
    <row r="4519" customFormat="false" ht="15" hidden="false" customHeight="false" outlineLevel="0" collapsed="false">
      <c r="A4519" s="0" t="n">
        <v>7230</v>
      </c>
      <c r="B4519" s="0" t="s">
        <v>5289</v>
      </c>
      <c r="C4519" s="0" t="s">
        <v>755</v>
      </c>
      <c r="D4519" s="0" t="s">
        <v>756</v>
      </c>
      <c r="E4519" s="0" t="n">
        <v>563.23</v>
      </c>
    </row>
    <row r="4520" customFormat="false" ht="15" hidden="false" customHeight="false" outlineLevel="0" collapsed="false">
      <c r="A4520" s="0" t="n">
        <v>7231</v>
      </c>
      <c r="B4520" s="0" t="s">
        <v>5290</v>
      </c>
      <c r="C4520" s="0" t="s">
        <v>755</v>
      </c>
      <c r="D4520" s="0" t="s">
        <v>756</v>
      </c>
      <c r="E4520" s="0" t="n">
        <v>799</v>
      </c>
    </row>
    <row r="4521" customFormat="false" ht="15" hidden="false" customHeight="false" outlineLevel="0" collapsed="false">
      <c r="A4521" s="0" t="n">
        <v>7220</v>
      </c>
      <c r="B4521" s="0" t="s">
        <v>5291</v>
      </c>
      <c r="C4521" s="0" t="s">
        <v>755</v>
      </c>
      <c r="D4521" s="0" t="s">
        <v>756</v>
      </c>
      <c r="E4521" s="0" t="n">
        <v>986.28</v>
      </c>
    </row>
    <row r="4522" customFormat="false" ht="15" hidden="false" customHeight="false" outlineLevel="0" collapsed="false">
      <c r="A4522" s="0" t="n">
        <v>34447</v>
      </c>
      <c r="B4522" s="0" t="s">
        <v>5292</v>
      </c>
      <c r="C4522" s="0" t="s">
        <v>755</v>
      </c>
      <c r="D4522" s="0" t="s">
        <v>756</v>
      </c>
      <c r="E4522" s="0" t="n">
        <v>1102.8</v>
      </c>
    </row>
    <row r="4523" customFormat="false" ht="15" hidden="false" customHeight="false" outlineLevel="0" collapsed="false">
      <c r="A4523" s="0" t="n">
        <v>7233</v>
      </c>
      <c r="B4523" s="0" t="s">
        <v>5293</v>
      </c>
      <c r="C4523" s="0" t="s">
        <v>755</v>
      </c>
      <c r="D4523" s="0" t="s">
        <v>756</v>
      </c>
      <c r="E4523" s="0" t="n">
        <v>1265.09</v>
      </c>
    </row>
    <row r="4524" customFormat="false" ht="15" hidden="false" customHeight="false" outlineLevel="0" collapsed="false">
      <c r="A4524" s="0" t="n">
        <v>40740</v>
      </c>
      <c r="B4524" s="0" t="s">
        <v>5294</v>
      </c>
      <c r="C4524" s="0" t="s">
        <v>1185</v>
      </c>
      <c r="D4524" s="0" t="s">
        <v>758</v>
      </c>
      <c r="E4524" s="0" t="n">
        <v>236.77</v>
      </c>
    </row>
    <row r="4525" customFormat="false" ht="15" hidden="false" customHeight="false" outlineLevel="0" collapsed="false">
      <c r="A4525" s="0" t="n">
        <v>25007</v>
      </c>
      <c r="B4525" s="0" t="s">
        <v>5295</v>
      </c>
      <c r="C4525" s="0" t="s">
        <v>1185</v>
      </c>
      <c r="D4525" s="0" t="s">
        <v>758</v>
      </c>
      <c r="E4525" s="0" t="n">
        <v>67.75</v>
      </c>
    </row>
    <row r="4526" customFormat="false" ht="15" hidden="false" customHeight="false" outlineLevel="0" collapsed="false">
      <c r="A4526" s="0" t="n">
        <v>43071</v>
      </c>
      <c r="B4526" s="0" t="s">
        <v>5296</v>
      </c>
      <c r="C4526" s="0" t="s">
        <v>1185</v>
      </c>
      <c r="D4526" s="0" t="s">
        <v>758</v>
      </c>
      <c r="E4526" s="0" t="n">
        <v>266.6</v>
      </c>
    </row>
    <row r="4527" customFormat="false" ht="15" hidden="false" customHeight="false" outlineLevel="0" collapsed="false">
      <c r="A4527" s="0" t="n">
        <v>39520</v>
      </c>
      <c r="B4527" s="0" t="s">
        <v>5297</v>
      </c>
      <c r="C4527" s="0" t="s">
        <v>1185</v>
      </c>
      <c r="D4527" s="0" t="s">
        <v>758</v>
      </c>
      <c r="E4527" s="0" t="n">
        <v>217.5</v>
      </c>
    </row>
    <row r="4528" customFormat="false" ht="15" hidden="false" customHeight="false" outlineLevel="0" collapsed="false">
      <c r="A4528" s="0" t="n">
        <v>39521</v>
      </c>
      <c r="B4528" s="0" t="s">
        <v>5298</v>
      </c>
      <c r="C4528" s="0" t="s">
        <v>1185</v>
      </c>
      <c r="D4528" s="0" t="s">
        <v>758</v>
      </c>
      <c r="E4528" s="0" t="n">
        <v>224.61</v>
      </c>
    </row>
    <row r="4529" customFormat="false" ht="15" hidden="false" customHeight="false" outlineLevel="0" collapsed="false">
      <c r="A4529" s="0" t="n">
        <v>39522</v>
      </c>
      <c r="B4529" s="0" t="s">
        <v>5299</v>
      </c>
      <c r="C4529" s="0" t="s">
        <v>1185</v>
      </c>
      <c r="D4529" s="0" t="s">
        <v>758</v>
      </c>
      <c r="E4529" s="0" t="n">
        <v>231.93</v>
      </c>
    </row>
    <row r="4530" customFormat="false" ht="15" hidden="false" customHeight="false" outlineLevel="0" collapsed="false">
      <c r="A4530" s="0" t="n">
        <v>7243</v>
      </c>
      <c r="B4530" s="0" t="s">
        <v>5300</v>
      </c>
      <c r="C4530" s="0" t="s">
        <v>1185</v>
      </c>
      <c r="D4530" s="0" t="s">
        <v>758</v>
      </c>
      <c r="E4530" s="0" t="n">
        <v>70.8</v>
      </c>
    </row>
    <row r="4531" customFormat="false" ht="15" hidden="false" customHeight="false" outlineLevel="0" collapsed="false">
      <c r="A4531" s="0" t="n">
        <v>11067</v>
      </c>
      <c r="B4531" s="0" t="s">
        <v>5301</v>
      </c>
      <c r="C4531" s="0" t="s">
        <v>755</v>
      </c>
      <c r="D4531" s="0" t="s">
        <v>758</v>
      </c>
      <c r="E4531" s="0" t="n">
        <v>483.25</v>
      </c>
    </row>
    <row r="4532" customFormat="false" ht="15" hidden="false" customHeight="false" outlineLevel="0" collapsed="false">
      <c r="A4532" s="0" t="n">
        <v>11068</v>
      </c>
      <c r="B4532" s="0" t="s">
        <v>5302</v>
      </c>
      <c r="C4532" s="0" t="s">
        <v>755</v>
      </c>
      <c r="D4532" s="0" t="s">
        <v>758</v>
      </c>
      <c r="E4532" s="0" t="n">
        <v>610.51</v>
      </c>
    </row>
    <row r="4533" customFormat="false" ht="15" hidden="false" customHeight="false" outlineLevel="0" collapsed="false">
      <c r="A4533" s="0" t="n">
        <v>7246</v>
      </c>
      <c r="B4533" s="0" t="s">
        <v>5303</v>
      </c>
      <c r="C4533" s="0" t="s">
        <v>755</v>
      </c>
      <c r="D4533" s="0" t="s">
        <v>756</v>
      </c>
      <c r="E4533" s="0" t="n">
        <v>60.68</v>
      </c>
    </row>
    <row r="4534" customFormat="false" ht="15" hidden="false" customHeight="false" outlineLevel="0" collapsed="false">
      <c r="A4534" s="0" t="n">
        <v>41097</v>
      </c>
      <c r="B4534" s="0" t="s">
        <v>5304</v>
      </c>
      <c r="C4534" s="0" t="s">
        <v>922</v>
      </c>
      <c r="D4534" s="0" t="s">
        <v>756</v>
      </c>
      <c r="E4534" s="0" t="n">
        <v>3091.69</v>
      </c>
    </row>
    <row r="4535" customFormat="false" ht="15" hidden="false" customHeight="false" outlineLevel="0" collapsed="false">
      <c r="A4535" s="0" t="n">
        <v>12869</v>
      </c>
      <c r="B4535" s="0" t="s">
        <v>5305</v>
      </c>
      <c r="C4535" s="0" t="s">
        <v>920</v>
      </c>
      <c r="D4535" s="0" t="s">
        <v>756</v>
      </c>
      <c r="E4535" s="0" t="n">
        <v>17.51</v>
      </c>
    </row>
    <row r="4536" customFormat="false" ht="15" hidden="false" customHeight="false" outlineLevel="0" collapsed="false">
      <c r="A4536" s="0" t="n">
        <v>1574</v>
      </c>
      <c r="B4536" s="0" t="s">
        <v>5306</v>
      </c>
      <c r="C4536" s="0" t="s">
        <v>755</v>
      </c>
      <c r="D4536" s="0" t="s">
        <v>756</v>
      </c>
      <c r="E4536" s="0" t="n">
        <v>1.61</v>
      </c>
    </row>
    <row r="4537" customFormat="false" ht="15" hidden="false" customHeight="false" outlineLevel="0" collapsed="false">
      <c r="A4537" s="0" t="n">
        <v>1581</v>
      </c>
      <c r="B4537" s="0" t="s">
        <v>5307</v>
      </c>
      <c r="C4537" s="0" t="s">
        <v>755</v>
      </c>
      <c r="D4537" s="0" t="s">
        <v>756</v>
      </c>
      <c r="E4537" s="0" t="n">
        <v>11.15</v>
      </c>
    </row>
    <row r="4538" customFormat="false" ht="15" hidden="false" customHeight="false" outlineLevel="0" collapsed="false">
      <c r="A4538" s="0" t="n">
        <v>1575</v>
      </c>
      <c r="B4538" s="0" t="s">
        <v>5308</v>
      </c>
      <c r="C4538" s="0" t="s">
        <v>755</v>
      </c>
      <c r="D4538" s="0" t="s">
        <v>756</v>
      </c>
      <c r="E4538" s="0" t="n">
        <v>1.91</v>
      </c>
    </row>
    <row r="4539" customFormat="false" ht="15" hidden="false" customHeight="false" outlineLevel="0" collapsed="false">
      <c r="A4539" s="0" t="n">
        <v>1570</v>
      </c>
      <c r="B4539" s="0" t="s">
        <v>5309</v>
      </c>
      <c r="C4539" s="0" t="s">
        <v>755</v>
      </c>
      <c r="D4539" s="0" t="s">
        <v>756</v>
      </c>
      <c r="E4539" s="0" t="n">
        <v>0.96</v>
      </c>
    </row>
    <row r="4540" customFormat="false" ht="15" hidden="false" customHeight="false" outlineLevel="0" collapsed="false">
      <c r="A4540" s="0" t="n">
        <v>1576</v>
      </c>
      <c r="B4540" s="0" t="s">
        <v>5310</v>
      </c>
      <c r="C4540" s="0" t="s">
        <v>755</v>
      </c>
      <c r="D4540" s="0" t="s">
        <v>756</v>
      </c>
      <c r="E4540" s="0" t="n">
        <v>2.64</v>
      </c>
    </row>
    <row r="4541" customFormat="false" ht="15" hidden="false" customHeight="false" outlineLevel="0" collapsed="false">
      <c r="A4541" s="0" t="n">
        <v>1577</v>
      </c>
      <c r="B4541" s="0" t="s">
        <v>5311</v>
      </c>
      <c r="C4541" s="0" t="s">
        <v>755</v>
      </c>
      <c r="D4541" s="0" t="s">
        <v>756</v>
      </c>
      <c r="E4541" s="0" t="n">
        <v>2.98</v>
      </c>
    </row>
    <row r="4542" customFormat="false" ht="15" hidden="false" customHeight="false" outlineLevel="0" collapsed="false">
      <c r="A4542" s="0" t="n">
        <v>1571</v>
      </c>
      <c r="B4542" s="0" t="s">
        <v>5312</v>
      </c>
      <c r="C4542" s="0" t="s">
        <v>755</v>
      </c>
      <c r="D4542" s="0" t="s">
        <v>756</v>
      </c>
      <c r="E4542" s="0" t="n">
        <v>1.25</v>
      </c>
    </row>
    <row r="4543" customFormat="false" ht="15" hidden="false" customHeight="false" outlineLevel="0" collapsed="false">
      <c r="A4543" s="0" t="n">
        <v>1578</v>
      </c>
      <c r="B4543" s="0" t="s">
        <v>5313</v>
      </c>
      <c r="C4543" s="0" t="s">
        <v>755</v>
      </c>
      <c r="D4543" s="0" t="s">
        <v>756</v>
      </c>
      <c r="E4543" s="0" t="n">
        <v>5.16</v>
      </c>
    </row>
    <row r="4544" customFormat="false" ht="15" hidden="false" customHeight="false" outlineLevel="0" collapsed="false">
      <c r="A4544" s="0" t="n">
        <v>1573</v>
      </c>
      <c r="B4544" s="0" t="s">
        <v>5314</v>
      </c>
      <c r="C4544" s="0" t="s">
        <v>755</v>
      </c>
      <c r="D4544" s="0" t="s">
        <v>756</v>
      </c>
      <c r="E4544" s="0" t="n">
        <v>1.49</v>
      </c>
    </row>
    <row r="4545" customFormat="false" ht="15" hidden="false" customHeight="false" outlineLevel="0" collapsed="false">
      <c r="A4545" s="0" t="n">
        <v>1579</v>
      </c>
      <c r="B4545" s="0" t="s">
        <v>5315</v>
      </c>
      <c r="C4545" s="0" t="s">
        <v>755</v>
      </c>
      <c r="D4545" s="0" t="s">
        <v>756</v>
      </c>
      <c r="E4545" s="0" t="n">
        <v>6.44</v>
      </c>
    </row>
    <row r="4546" customFormat="false" ht="15" hidden="false" customHeight="false" outlineLevel="0" collapsed="false">
      <c r="A4546" s="0" t="n">
        <v>1580</v>
      </c>
      <c r="B4546" s="0" t="s">
        <v>5316</v>
      </c>
      <c r="C4546" s="0" t="s">
        <v>755</v>
      </c>
      <c r="D4546" s="0" t="s">
        <v>756</v>
      </c>
      <c r="E4546" s="0" t="n">
        <v>7.93</v>
      </c>
    </row>
    <row r="4547" customFormat="false" ht="15" hidden="false" customHeight="false" outlineLevel="0" collapsed="false">
      <c r="A4547" s="0" t="n">
        <v>39321</v>
      </c>
      <c r="B4547" s="0" t="s">
        <v>5317</v>
      </c>
      <c r="C4547" s="0" t="s">
        <v>755</v>
      </c>
      <c r="D4547" s="0" t="s">
        <v>756</v>
      </c>
      <c r="E4547" s="0" t="n">
        <v>22.05</v>
      </c>
    </row>
    <row r="4548" customFormat="false" ht="15" hidden="false" customHeight="false" outlineLevel="0" collapsed="false">
      <c r="A4548" s="0" t="n">
        <v>39319</v>
      </c>
      <c r="B4548" s="0" t="s">
        <v>5318</v>
      </c>
      <c r="C4548" s="0" t="s">
        <v>755</v>
      </c>
      <c r="D4548" s="0" t="s">
        <v>756</v>
      </c>
      <c r="E4548" s="0" t="n">
        <v>8.61</v>
      </c>
    </row>
    <row r="4549" customFormat="false" ht="15" hidden="false" customHeight="false" outlineLevel="0" collapsed="false">
      <c r="A4549" s="0" t="n">
        <v>39320</v>
      </c>
      <c r="B4549" s="0" t="s">
        <v>5319</v>
      </c>
      <c r="C4549" s="0" t="s">
        <v>755</v>
      </c>
      <c r="D4549" s="0" t="s">
        <v>756</v>
      </c>
      <c r="E4549" s="0" t="n">
        <v>14.31</v>
      </c>
    </row>
    <row r="4550" customFormat="false" ht="15" hidden="false" customHeight="false" outlineLevel="0" collapsed="false">
      <c r="A4550" s="0" t="n">
        <v>1591</v>
      </c>
      <c r="B4550" s="0" t="s">
        <v>5320</v>
      </c>
      <c r="C4550" s="0" t="s">
        <v>755</v>
      </c>
      <c r="D4550" s="0" t="s">
        <v>756</v>
      </c>
      <c r="E4550" s="0" t="n">
        <v>24.59</v>
      </c>
    </row>
    <row r="4551" customFormat="false" ht="15" hidden="false" customHeight="false" outlineLevel="0" collapsed="false">
      <c r="A4551" s="0" t="n">
        <v>1547</v>
      </c>
      <c r="B4551" s="0" t="s">
        <v>5321</v>
      </c>
      <c r="C4551" s="0" t="s">
        <v>755</v>
      </c>
      <c r="D4551" s="0" t="s">
        <v>756</v>
      </c>
      <c r="E4551" s="0" t="n">
        <v>128.88</v>
      </c>
    </row>
    <row r="4552" customFormat="false" ht="15" hidden="false" customHeight="false" outlineLevel="0" collapsed="false">
      <c r="A4552" s="0" t="n">
        <v>38196</v>
      </c>
      <c r="B4552" s="0" t="s">
        <v>5322</v>
      </c>
      <c r="C4552" s="0" t="s">
        <v>755</v>
      </c>
      <c r="D4552" s="0" t="s">
        <v>756</v>
      </c>
      <c r="E4552" s="0" t="n">
        <v>25.1</v>
      </c>
    </row>
    <row r="4553" customFormat="false" ht="15" hidden="false" customHeight="false" outlineLevel="0" collapsed="false">
      <c r="A4553" s="0" t="n">
        <v>1543</v>
      </c>
      <c r="B4553" s="0" t="s">
        <v>5323</v>
      </c>
      <c r="C4553" s="0" t="s">
        <v>755</v>
      </c>
      <c r="D4553" s="0" t="s">
        <v>756</v>
      </c>
      <c r="E4553" s="0" t="n">
        <v>26.67</v>
      </c>
    </row>
    <row r="4554" customFormat="false" ht="15" hidden="false" customHeight="false" outlineLevel="0" collapsed="false">
      <c r="A4554" s="0" t="n">
        <v>1585</v>
      </c>
      <c r="B4554" s="0" t="s">
        <v>5324</v>
      </c>
      <c r="C4554" s="0" t="s">
        <v>755</v>
      </c>
      <c r="D4554" s="0" t="s">
        <v>756</v>
      </c>
      <c r="E4554" s="0" t="n">
        <v>5.16</v>
      </c>
    </row>
    <row r="4555" customFormat="false" ht="15" hidden="false" customHeight="false" outlineLevel="0" collapsed="false">
      <c r="A4555" s="0" t="n">
        <v>1593</v>
      </c>
      <c r="B4555" s="0" t="s">
        <v>5325</v>
      </c>
      <c r="C4555" s="0" t="s">
        <v>755</v>
      </c>
      <c r="D4555" s="0" t="s">
        <v>756</v>
      </c>
      <c r="E4555" s="0" t="n">
        <v>27.43</v>
      </c>
    </row>
    <row r="4556" customFormat="false" ht="15" hidden="false" customHeight="false" outlineLevel="0" collapsed="false">
      <c r="A4556" s="0" t="n">
        <v>11838</v>
      </c>
      <c r="B4556" s="0" t="s">
        <v>5326</v>
      </c>
      <c r="C4556" s="0" t="s">
        <v>755</v>
      </c>
      <c r="D4556" s="0" t="s">
        <v>756</v>
      </c>
      <c r="E4556" s="0" t="n">
        <v>36.2</v>
      </c>
    </row>
    <row r="4557" customFormat="false" ht="15" hidden="false" customHeight="false" outlineLevel="0" collapsed="false">
      <c r="A4557" s="0" t="n">
        <v>1594</v>
      </c>
      <c r="B4557" s="0" t="s">
        <v>5327</v>
      </c>
      <c r="C4557" s="0" t="s">
        <v>755</v>
      </c>
      <c r="D4557" s="0" t="s">
        <v>756</v>
      </c>
      <c r="E4557" s="0" t="n">
        <v>36.59</v>
      </c>
    </row>
    <row r="4558" customFormat="false" ht="15" hidden="false" customHeight="false" outlineLevel="0" collapsed="false">
      <c r="A4558" s="0" t="n">
        <v>1586</v>
      </c>
      <c r="B4558" s="0" t="s">
        <v>5328</v>
      </c>
      <c r="C4558" s="0" t="s">
        <v>755</v>
      </c>
      <c r="D4558" s="0" t="s">
        <v>756</v>
      </c>
      <c r="E4558" s="0" t="n">
        <v>6.54</v>
      </c>
    </row>
    <row r="4559" customFormat="false" ht="15" hidden="false" customHeight="false" outlineLevel="0" collapsed="false">
      <c r="A4559" s="0" t="n">
        <v>11839</v>
      </c>
      <c r="B4559" s="0" t="s">
        <v>5329</v>
      </c>
      <c r="C4559" s="0" t="s">
        <v>755</v>
      </c>
      <c r="D4559" s="0" t="s">
        <v>756</v>
      </c>
      <c r="E4559" s="0" t="n">
        <v>52.67</v>
      </c>
    </row>
    <row r="4560" customFormat="false" ht="15" hidden="false" customHeight="false" outlineLevel="0" collapsed="false">
      <c r="A4560" s="0" t="n">
        <v>1587</v>
      </c>
      <c r="B4560" s="0" t="s">
        <v>5330</v>
      </c>
      <c r="C4560" s="0" t="s">
        <v>755</v>
      </c>
      <c r="D4560" s="0" t="s">
        <v>756</v>
      </c>
      <c r="E4560" s="0" t="n">
        <v>6.66</v>
      </c>
    </row>
    <row r="4561" customFormat="false" ht="15" hidden="false" customHeight="false" outlineLevel="0" collapsed="false">
      <c r="A4561" s="0" t="n">
        <v>1545</v>
      </c>
      <c r="B4561" s="0" t="s">
        <v>5331</v>
      </c>
      <c r="C4561" s="0" t="s">
        <v>755</v>
      </c>
      <c r="D4561" s="0" t="s">
        <v>756</v>
      </c>
      <c r="E4561" s="0" t="n">
        <v>63.2</v>
      </c>
    </row>
    <row r="4562" customFormat="false" ht="15" hidden="false" customHeight="false" outlineLevel="0" collapsed="false">
      <c r="A4562" s="0" t="n">
        <v>1588</v>
      </c>
      <c r="B4562" s="0" t="s">
        <v>5332</v>
      </c>
      <c r="C4562" s="0" t="s">
        <v>755</v>
      </c>
      <c r="D4562" s="0" t="s">
        <v>756</v>
      </c>
      <c r="E4562" s="0" t="n">
        <v>9.13</v>
      </c>
    </row>
    <row r="4563" customFormat="false" ht="15" hidden="false" customHeight="false" outlineLevel="0" collapsed="false">
      <c r="A4563" s="0" t="n">
        <v>1535</v>
      </c>
      <c r="B4563" s="0" t="s">
        <v>5333</v>
      </c>
      <c r="C4563" s="0" t="s">
        <v>755</v>
      </c>
      <c r="D4563" s="0" t="s">
        <v>756</v>
      </c>
      <c r="E4563" s="0" t="n">
        <v>5.26</v>
      </c>
    </row>
    <row r="4564" customFormat="false" ht="15" hidden="false" customHeight="false" outlineLevel="0" collapsed="false">
      <c r="A4564" s="0" t="n">
        <v>1589</v>
      </c>
      <c r="B4564" s="0" t="s">
        <v>5334</v>
      </c>
      <c r="C4564" s="0" t="s">
        <v>755</v>
      </c>
      <c r="D4564" s="0" t="s">
        <v>756</v>
      </c>
      <c r="E4564" s="0" t="n">
        <v>9.42</v>
      </c>
    </row>
    <row r="4565" customFormat="false" ht="15" hidden="false" customHeight="false" outlineLevel="0" collapsed="false">
      <c r="A4565" s="0" t="n">
        <v>1546</v>
      </c>
      <c r="B4565" s="0" t="s">
        <v>5335</v>
      </c>
      <c r="C4565" s="0" t="s">
        <v>755</v>
      </c>
      <c r="D4565" s="0" t="s">
        <v>756</v>
      </c>
      <c r="E4565" s="0" t="n">
        <v>106.65</v>
      </c>
    </row>
    <row r="4566" customFormat="false" ht="15" hidden="false" customHeight="false" outlineLevel="0" collapsed="false">
      <c r="A4566" s="0" t="n">
        <v>1590</v>
      </c>
      <c r="B4566" s="0" t="s">
        <v>5336</v>
      </c>
      <c r="C4566" s="0" t="s">
        <v>755</v>
      </c>
      <c r="D4566" s="0" t="s">
        <v>756</v>
      </c>
      <c r="E4566" s="0" t="n">
        <v>16.59</v>
      </c>
    </row>
    <row r="4567" customFormat="false" ht="15" hidden="false" customHeight="false" outlineLevel="0" collapsed="false">
      <c r="A4567" s="0" t="n">
        <v>1542</v>
      </c>
      <c r="B4567" s="0" t="s">
        <v>5337</v>
      </c>
      <c r="C4567" s="0" t="s">
        <v>755</v>
      </c>
      <c r="D4567" s="0" t="s">
        <v>756</v>
      </c>
      <c r="E4567" s="0" t="n">
        <v>21.97</v>
      </c>
    </row>
    <row r="4568" customFormat="false" ht="15" hidden="false" customHeight="false" outlineLevel="0" collapsed="false">
      <c r="A4568" s="0" t="n">
        <v>38415</v>
      </c>
      <c r="B4568" s="0" t="s">
        <v>5338</v>
      </c>
      <c r="C4568" s="0" t="s">
        <v>755</v>
      </c>
      <c r="D4568" s="0" t="s">
        <v>756</v>
      </c>
      <c r="E4568" s="0" t="n">
        <v>956.76</v>
      </c>
    </row>
    <row r="4569" customFormat="false" ht="15" hidden="false" customHeight="false" outlineLevel="0" collapsed="false">
      <c r="A4569" s="0" t="n">
        <v>38414</v>
      </c>
      <c r="B4569" s="0" t="s">
        <v>5339</v>
      </c>
      <c r="C4569" s="0" t="s">
        <v>755</v>
      </c>
      <c r="D4569" s="0" t="s">
        <v>756</v>
      </c>
      <c r="E4569" s="0" t="n">
        <v>1342.82</v>
      </c>
    </row>
    <row r="4570" customFormat="false" ht="15" hidden="false" customHeight="false" outlineLevel="0" collapsed="false">
      <c r="A4570" s="0" t="n">
        <v>38128</v>
      </c>
      <c r="B4570" s="0" t="s">
        <v>5340</v>
      </c>
      <c r="C4570" s="0" t="s">
        <v>806</v>
      </c>
      <c r="D4570" s="0" t="s">
        <v>763</v>
      </c>
      <c r="E4570" s="0" t="n">
        <v>0.8</v>
      </c>
    </row>
    <row r="4571" customFormat="false" ht="15" hidden="false" customHeight="false" outlineLevel="0" collapsed="false">
      <c r="A4571" s="0" t="n">
        <v>7253</v>
      </c>
      <c r="B4571" s="0" t="s">
        <v>5341</v>
      </c>
      <c r="C4571" s="0" t="s">
        <v>918</v>
      </c>
      <c r="D4571" s="0" t="s">
        <v>756</v>
      </c>
      <c r="E4571" s="0" t="n">
        <v>171.42</v>
      </c>
    </row>
    <row r="4572" customFormat="false" ht="15" hidden="false" customHeight="false" outlineLevel="0" collapsed="false">
      <c r="A4572" s="0" t="n">
        <v>4806</v>
      </c>
      <c r="B4572" s="0" t="s">
        <v>5342</v>
      </c>
      <c r="C4572" s="0" t="s">
        <v>802</v>
      </c>
      <c r="D4572" s="0" t="s">
        <v>756</v>
      </c>
      <c r="E4572" s="0" t="n">
        <v>19.53</v>
      </c>
    </row>
    <row r="4573" customFormat="false" ht="15" hidden="false" customHeight="false" outlineLevel="0" collapsed="false">
      <c r="A4573" s="0" t="n">
        <v>34401</v>
      </c>
      <c r="B4573" s="0" t="s">
        <v>5343</v>
      </c>
      <c r="C4573" s="0" t="s">
        <v>755</v>
      </c>
      <c r="D4573" s="0" t="s">
        <v>756</v>
      </c>
      <c r="E4573" s="0" t="n">
        <v>2.12</v>
      </c>
    </row>
    <row r="4574" customFormat="false" ht="15" hidden="false" customHeight="false" outlineLevel="0" collapsed="false">
      <c r="A4574" s="0" t="n">
        <v>7260</v>
      </c>
      <c r="B4574" s="0" t="s">
        <v>5344</v>
      </c>
      <c r="C4574" s="0" t="s">
        <v>755</v>
      </c>
      <c r="D4574" s="0" t="s">
        <v>756</v>
      </c>
      <c r="E4574" s="0" t="n">
        <v>1.88</v>
      </c>
    </row>
    <row r="4575" customFormat="false" ht="15" hidden="false" customHeight="false" outlineLevel="0" collapsed="false">
      <c r="A4575" s="0" t="n">
        <v>7256</v>
      </c>
      <c r="B4575" s="0" t="s">
        <v>5345</v>
      </c>
      <c r="C4575" s="0" t="s">
        <v>755</v>
      </c>
      <c r="D4575" s="0" t="s">
        <v>756</v>
      </c>
      <c r="E4575" s="0" t="n">
        <v>1.86</v>
      </c>
    </row>
    <row r="4576" customFormat="false" ht="15" hidden="false" customHeight="false" outlineLevel="0" collapsed="false">
      <c r="A4576" s="0" t="n">
        <v>7258</v>
      </c>
      <c r="B4576" s="0" t="s">
        <v>5346</v>
      </c>
      <c r="C4576" s="0" t="s">
        <v>755</v>
      </c>
      <c r="D4576" s="0" t="s">
        <v>756</v>
      </c>
      <c r="E4576" s="0" t="n">
        <v>0.76</v>
      </c>
    </row>
    <row r="4577" customFormat="false" ht="15" hidden="false" customHeight="false" outlineLevel="0" collapsed="false">
      <c r="A4577" s="0" t="n">
        <v>34400</v>
      </c>
      <c r="B4577" s="0" t="s">
        <v>5347</v>
      </c>
      <c r="C4577" s="0" t="s">
        <v>755</v>
      </c>
      <c r="D4577" s="0" t="s">
        <v>756</v>
      </c>
      <c r="E4577" s="0" t="n">
        <v>3.27</v>
      </c>
    </row>
    <row r="4578" customFormat="false" ht="15" hidden="false" customHeight="false" outlineLevel="0" collapsed="false">
      <c r="A4578" s="0" t="n">
        <v>10617</v>
      </c>
      <c r="B4578" s="0" t="s">
        <v>5348</v>
      </c>
      <c r="C4578" s="0" t="s">
        <v>755</v>
      </c>
      <c r="D4578" s="0" t="s">
        <v>756</v>
      </c>
      <c r="E4578" s="0" t="n">
        <v>6.25</v>
      </c>
    </row>
    <row r="4579" customFormat="false" ht="15" hidden="false" customHeight="false" outlineLevel="0" collapsed="false">
      <c r="A4579" s="0" t="n">
        <v>7274</v>
      </c>
      <c r="B4579" s="0" t="s">
        <v>5349</v>
      </c>
      <c r="C4579" s="0" t="s">
        <v>755</v>
      </c>
      <c r="D4579" s="0" t="s">
        <v>758</v>
      </c>
      <c r="E4579" s="0" t="n">
        <v>67.69</v>
      </c>
    </row>
    <row r="4580" customFormat="false" ht="15" hidden="false" customHeight="false" outlineLevel="0" collapsed="false">
      <c r="A4580" s="0" t="n">
        <v>11663</v>
      </c>
      <c r="B4580" s="0" t="s">
        <v>5350</v>
      </c>
      <c r="C4580" s="0" t="s">
        <v>755</v>
      </c>
      <c r="D4580" s="0" t="s">
        <v>758</v>
      </c>
      <c r="E4580" s="0" t="n">
        <v>556.78</v>
      </c>
    </row>
    <row r="4581" customFormat="false" ht="15" hidden="false" customHeight="false" outlineLevel="0" collapsed="false">
      <c r="A4581" s="0" t="n">
        <v>154</v>
      </c>
      <c r="B4581" s="0" t="s">
        <v>5351</v>
      </c>
      <c r="C4581" s="0" t="s">
        <v>808</v>
      </c>
      <c r="D4581" s="0" t="s">
        <v>756</v>
      </c>
      <c r="E4581" s="0" t="n">
        <v>72.6</v>
      </c>
    </row>
    <row r="4582" customFormat="false" ht="15" hidden="false" customHeight="false" outlineLevel="0" collapsed="false">
      <c r="A4582" s="0" t="n">
        <v>38121</v>
      </c>
      <c r="B4582" s="0" t="s">
        <v>5352</v>
      </c>
      <c r="C4582" s="0" t="s">
        <v>808</v>
      </c>
      <c r="D4582" s="0" t="s">
        <v>756</v>
      </c>
      <c r="E4582" s="0" t="n">
        <v>19</v>
      </c>
    </row>
    <row r="4583" customFormat="false" ht="15" hidden="false" customHeight="false" outlineLevel="0" collapsed="false">
      <c r="A4583" s="0" t="n">
        <v>43776</v>
      </c>
      <c r="B4583" s="0" t="s">
        <v>5353</v>
      </c>
      <c r="C4583" s="0" t="s">
        <v>808</v>
      </c>
      <c r="D4583" s="0" t="s">
        <v>756</v>
      </c>
      <c r="E4583" s="0" t="n">
        <v>23.38</v>
      </c>
    </row>
    <row r="4584" customFormat="false" ht="15" hidden="false" customHeight="false" outlineLevel="0" collapsed="false">
      <c r="A4584" s="0" t="n">
        <v>7343</v>
      </c>
      <c r="B4584" s="0" t="s">
        <v>5354</v>
      </c>
      <c r="C4584" s="0" t="s">
        <v>808</v>
      </c>
      <c r="D4584" s="0" t="s">
        <v>756</v>
      </c>
      <c r="E4584" s="0" t="n">
        <v>16.81</v>
      </c>
    </row>
    <row r="4585" customFormat="false" ht="15" hidden="false" customHeight="false" outlineLevel="0" collapsed="false">
      <c r="A4585" s="0" t="n">
        <v>7348</v>
      </c>
      <c r="B4585" s="0" t="s">
        <v>5355</v>
      </c>
      <c r="C4585" s="0" t="s">
        <v>808</v>
      </c>
      <c r="D4585" s="0" t="s">
        <v>756</v>
      </c>
      <c r="E4585" s="0" t="n">
        <v>16.86</v>
      </c>
    </row>
    <row r="4586" customFormat="false" ht="15" hidden="false" customHeight="false" outlineLevel="0" collapsed="false">
      <c r="A4586" s="0" t="n">
        <v>7313</v>
      </c>
      <c r="B4586" s="0" t="s">
        <v>5356</v>
      </c>
      <c r="C4586" s="0" t="s">
        <v>808</v>
      </c>
      <c r="D4586" s="0" t="s">
        <v>756</v>
      </c>
      <c r="E4586" s="0" t="n">
        <v>18.55</v>
      </c>
    </row>
    <row r="4587" customFormat="false" ht="15" hidden="false" customHeight="false" outlineLevel="0" collapsed="false">
      <c r="A4587" s="0" t="n">
        <v>7319</v>
      </c>
      <c r="B4587" s="0" t="s">
        <v>5357</v>
      </c>
      <c r="C4587" s="0" t="s">
        <v>808</v>
      </c>
      <c r="D4587" s="0" t="s">
        <v>756</v>
      </c>
      <c r="E4587" s="0" t="n">
        <v>10.62</v>
      </c>
    </row>
    <row r="4588" customFormat="false" ht="15" hidden="false" customHeight="false" outlineLevel="0" collapsed="false">
      <c r="A4588" s="0" t="n">
        <v>7314</v>
      </c>
      <c r="B4588" s="0" t="s">
        <v>5358</v>
      </c>
      <c r="C4588" s="0" t="s">
        <v>808</v>
      </c>
      <c r="D4588" s="0" t="s">
        <v>756</v>
      </c>
      <c r="E4588" s="0" t="n">
        <v>75.24</v>
      </c>
    </row>
    <row r="4589" customFormat="false" ht="15" hidden="false" customHeight="false" outlineLevel="0" collapsed="false">
      <c r="A4589" s="0" t="n">
        <v>7304</v>
      </c>
      <c r="B4589" s="0" t="s">
        <v>5359</v>
      </c>
      <c r="C4589" s="0" t="s">
        <v>808</v>
      </c>
      <c r="D4589" s="0" t="s">
        <v>756</v>
      </c>
      <c r="E4589" s="0" t="n">
        <v>69.3</v>
      </c>
    </row>
    <row r="4590" customFormat="false" ht="15" hidden="false" customHeight="false" outlineLevel="0" collapsed="false">
      <c r="A4590" s="0" t="n">
        <v>43649</v>
      </c>
      <c r="B4590" s="0" t="s">
        <v>5360</v>
      </c>
      <c r="C4590" s="0" t="s">
        <v>808</v>
      </c>
      <c r="D4590" s="0" t="s">
        <v>756</v>
      </c>
      <c r="E4590" s="0" t="n">
        <v>35.84</v>
      </c>
    </row>
    <row r="4591" customFormat="false" ht="15" hidden="false" customHeight="false" outlineLevel="0" collapsed="false">
      <c r="A4591" s="0" t="n">
        <v>43650</v>
      </c>
      <c r="B4591" s="0" t="s">
        <v>5361</v>
      </c>
      <c r="C4591" s="0" t="s">
        <v>808</v>
      </c>
      <c r="D4591" s="0" t="s">
        <v>756</v>
      </c>
      <c r="E4591" s="0" t="n">
        <v>33.87</v>
      </c>
    </row>
    <row r="4592" customFormat="false" ht="15" hidden="false" customHeight="false" outlineLevel="0" collapsed="false">
      <c r="A4592" s="0" t="n">
        <v>7311</v>
      </c>
      <c r="B4592" s="0" t="s">
        <v>5362</v>
      </c>
      <c r="C4592" s="0" t="s">
        <v>808</v>
      </c>
      <c r="D4592" s="0" t="s">
        <v>756</v>
      </c>
      <c r="E4592" s="0" t="n">
        <v>34.69</v>
      </c>
    </row>
    <row r="4593" customFormat="false" ht="15" hidden="false" customHeight="false" outlineLevel="0" collapsed="false">
      <c r="A4593" s="0" t="n">
        <v>7292</v>
      </c>
      <c r="B4593" s="0" t="s">
        <v>5363</v>
      </c>
      <c r="C4593" s="0" t="s">
        <v>808</v>
      </c>
      <c r="D4593" s="0" t="s">
        <v>763</v>
      </c>
      <c r="E4593" s="0" t="n">
        <v>33.59</v>
      </c>
    </row>
    <row r="4594" customFormat="false" ht="15" hidden="false" customHeight="false" outlineLevel="0" collapsed="false">
      <c r="A4594" s="0" t="n">
        <v>7293</v>
      </c>
      <c r="B4594" s="0" t="s">
        <v>5364</v>
      </c>
      <c r="C4594" s="0" t="s">
        <v>808</v>
      </c>
      <c r="D4594" s="0" t="s">
        <v>756</v>
      </c>
      <c r="E4594" s="0" t="n">
        <v>37.16</v>
      </c>
    </row>
    <row r="4595" customFormat="false" ht="15" hidden="false" customHeight="false" outlineLevel="0" collapsed="false">
      <c r="A4595" s="0" t="n">
        <v>7306</v>
      </c>
      <c r="B4595" s="0" t="s">
        <v>5365</v>
      </c>
      <c r="C4595" s="0" t="s">
        <v>808</v>
      </c>
      <c r="D4595" s="0" t="s">
        <v>756</v>
      </c>
      <c r="E4595" s="0" t="n">
        <v>41.01</v>
      </c>
    </row>
    <row r="4596" customFormat="false" ht="15" hidden="false" customHeight="false" outlineLevel="0" collapsed="false">
      <c r="A4596" s="0" t="n">
        <v>7288</v>
      </c>
      <c r="B4596" s="0" t="s">
        <v>5366</v>
      </c>
      <c r="C4596" s="0" t="s">
        <v>808</v>
      </c>
      <c r="D4596" s="0" t="s">
        <v>756</v>
      </c>
      <c r="E4596" s="0" t="n">
        <v>34.05</v>
      </c>
    </row>
    <row r="4597" customFormat="false" ht="15" hidden="false" customHeight="false" outlineLevel="0" collapsed="false">
      <c r="A4597" s="0" t="n">
        <v>43625</v>
      </c>
      <c r="B4597" s="0" t="s">
        <v>5367</v>
      </c>
      <c r="C4597" s="0" t="s">
        <v>808</v>
      </c>
      <c r="D4597" s="0" t="s">
        <v>756</v>
      </c>
      <c r="E4597" s="0" t="n">
        <v>27.49</v>
      </c>
    </row>
    <row r="4598" customFormat="false" ht="15" hidden="false" customHeight="false" outlineLevel="0" collapsed="false">
      <c r="A4598" s="0" t="n">
        <v>43647</v>
      </c>
      <c r="B4598" s="0" t="s">
        <v>5368</v>
      </c>
      <c r="C4598" s="0" t="s">
        <v>808</v>
      </c>
      <c r="D4598" s="0" t="s">
        <v>756</v>
      </c>
      <c r="E4598" s="0" t="n">
        <v>24.97</v>
      </c>
    </row>
    <row r="4599" customFormat="false" ht="15" hidden="false" customHeight="false" outlineLevel="0" collapsed="false">
      <c r="A4599" s="0" t="n">
        <v>43648</v>
      </c>
      <c r="B4599" s="0" t="s">
        <v>5369</v>
      </c>
      <c r="C4599" s="0" t="s">
        <v>808</v>
      </c>
      <c r="D4599" s="0" t="s">
        <v>756</v>
      </c>
      <c r="E4599" s="0" t="n">
        <v>24.1</v>
      </c>
    </row>
    <row r="4600" customFormat="false" ht="15" hidden="false" customHeight="false" outlineLevel="0" collapsed="false">
      <c r="A4600" s="0" t="n">
        <v>35693</v>
      </c>
      <c r="B4600" s="0" t="s">
        <v>5370</v>
      </c>
      <c r="C4600" s="0" t="s">
        <v>808</v>
      </c>
      <c r="D4600" s="0" t="s">
        <v>756</v>
      </c>
      <c r="E4600" s="0" t="n">
        <v>10.48</v>
      </c>
    </row>
    <row r="4601" customFormat="false" ht="15" hidden="false" customHeight="false" outlineLevel="0" collapsed="false">
      <c r="A4601" s="0" t="n">
        <v>7356</v>
      </c>
      <c r="B4601" s="0" t="s">
        <v>5371</v>
      </c>
      <c r="C4601" s="0" t="s">
        <v>808</v>
      </c>
      <c r="D4601" s="0" t="s">
        <v>763</v>
      </c>
      <c r="E4601" s="0" t="n">
        <v>25.14</v>
      </c>
    </row>
    <row r="4602" customFormat="false" ht="15" hidden="false" customHeight="false" outlineLevel="0" collapsed="false">
      <c r="A4602" s="0" t="n">
        <v>35692</v>
      </c>
      <c r="B4602" s="0" t="s">
        <v>5372</v>
      </c>
      <c r="C4602" s="0" t="s">
        <v>808</v>
      </c>
      <c r="D4602" s="0" t="s">
        <v>756</v>
      </c>
      <c r="E4602" s="0" t="n">
        <v>16.45</v>
      </c>
    </row>
    <row r="4603" customFormat="false" ht="15" hidden="false" customHeight="false" outlineLevel="0" collapsed="false">
      <c r="A4603" s="0" t="n">
        <v>43624</v>
      </c>
      <c r="B4603" s="0" t="s">
        <v>5373</v>
      </c>
      <c r="C4603" s="0" t="s">
        <v>808</v>
      </c>
      <c r="D4603" s="0" t="s">
        <v>756</v>
      </c>
      <c r="E4603" s="0" t="n">
        <v>30.64</v>
      </c>
    </row>
    <row r="4604" customFormat="false" ht="15" hidden="false" customHeight="false" outlineLevel="0" collapsed="false">
      <c r="A4604" s="0" t="n">
        <v>7342</v>
      </c>
      <c r="B4604" s="0" t="s">
        <v>5374</v>
      </c>
      <c r="C4604" s="0" t="s">
        <v>806</v>
      </c>
      <c r="D4604" s="0" t="s">
        <v>756</v>
      </c>
      <c r="E4604" s="0" t="n">
        <v>2.03</v>
      </c>
    </row>
    <row r="4605" customFormat="false" ht="15" hidden="false" customHeight="false" outlineLevel="0" collapsed="false">
      <c r="A4605" s="0" t="n">
        <v>7350</v>
      </c>
      <c r="B4605" s="0" t="s">
        <v>5375</v>
      </c>
      <c r="C4605" s="0" t="s">
        <v>808</v>
      </c>
      <c r="D4605" s="0" t="s">
        <v>756</v>
      </c>
      <c r="E4605" s="0" t="n">
        <v>36.29</v>
      </c>
    </row>
    <row r="4606" customFormat="false" ht="15" hidden="false" customHeight="false" outlineLevel="0" collapsed="false">
      <c r="A4606" s="0" t="n">
        <v>39574</v>
      </c>
      <c r="B4606" s="0" t="s">
        <v>5376</v>
      </c>
      <c r="C4606" s="0" t="s">
        <v>755</v>
      </c>
      <c r="D4606" s="0" t="s">
        <v>756</v>
      </c>
      <c r="E4606" s="0" t="n">
        <v>5.88</v>
      </c>
    </row>
    <row r="4607" customFormat="false" ht="15" hidden="false" customHeight="false" outlineLevel="0" collapsed="false">
      <c r="A4607" s="0" t="n">
        <v>11060</v>
      </c>
      <c r="B4607" s="0" t="s">
        <v>5377</v>
      </c>
      <c r="C4607" s="0" t="s">
        <v>755</v>
      </c>
      <c r="D4607" s="0" t="s">
        <v>756</v>
      </c>
      <c r="E4607" s="0" t="n">
        <v>48.71</v>
      </c>
    </row>
    <row r="4608" customFormat="false" ht="15" hidden="false" customHeight="false" outlineLevel="0" collapsed="false">
      <c r="A4608" s="0" t="n">
        <v>37401</v>
      </c>
      <c r="B4608" s="0" t="s">
        <v>5378</v>
      </c>
      <c r="C4608" s="0" t="s">
        <v>755</v>
      </c>
      <c r="D4608" s="0" t="s">
        <v>756</v>
      </c>
      <c r="E4608" s="0" t="n">
        <v>58.2</v>
      </c>
    </row>
    <row r="4609" customFormat="false" ht="15" hidden="false" customHeight="false" outlineLevel="0" collapsed="false">
      <c r="A4609" s="0" t="n">
        <v>7525</v>
      </c>
      <c r="B4609" s="0" t="s">
        <v>5379</v>
      </c>
      <c r="C4609" s="0" t="s">
        <v>755</v>
      </c>
      <c r="D4609" s="0" t="s">
        <v>756</v>
      </c>
      <c r="E4609" s="0" t="n">
        <v>43.23</v>
      </c>
    </row>
    <row r="4610" customFormat="false" ht="15" hidden="false" customHeight="false" outlineLevel="0" collapsed="false">
      <c r="A4610" s="0" t="n">
        <v>7524</v>
      </c>
      <c r="B4610" s="0" t="s">
        <v>5380</v>
      </c>
      <c r="C4610" s="0" t="s">
        <v>755</v>
      </c>
      <c r="D4610" s="0" t="s">
        <v>756</v>
      </c>
      <c r="E4610" s="0" t="n">
        <v>40.74</v>
      </c>
    </row>
    <row r="4611" customFormat="false" ht="15" hidden="false" customHeight="false" outlineLevel="0" collapsed="false">
      <c r="A4611" s="0" t="n">
        <v>38105</v>
      </c>
      <c r="B4611" s="0" t="s">
        <v>5381</v>
      </c>
      <c r="C4611" s="0" t="s">
        <v>755</v>
      </c>
      <c r="D4611" s="0" t="s">
        <v>756</v>
      </c>
      <c r="E4611" s="0" t="n">
        <v>10.46</v>
      </c>
    </row>
    <row r="4612" customFormat="false" ht="15" hidden="false" customHeight="false" outlineLevel="0" collapsed="false">
      <c r="A4612" s="0" t="n">
        <v>38084</v>
      </c>
      <c r="B4612" s="0" t="s">
        <v>5382</v>
      </c>
      <c r="C4612" s="0" t="s">
        <v>755</v>
      </c>
      <c r="D4612" s="0" t="s">
        <v>756</v>
      </c>
      <c r="E4612" s="0" t="n">
        <v>14.86</v>
      </c>
    </row>
    <row r="4613" customFormat="false" ht="15" hidden="false" customHeight="false" outlineLevel="0" collapsed="false">
      <c r="A4613" s="0" t="n">
        <v>38103</v>
      </c>
      <c r="B4613" s="0" t="s">
        <v>5383</v>
      </c>
      <c r="C4613" s="0" t="s">
        <v>755</v>
      </c>
      <c r="D4613" s="0" t="s">
        <v>756</v>
      </c>
      <c r="E4613" s="0" t="n">
        <v>15.71</v>
      </c>
    </row>
    <row r="4614" customFormat="false" ht="15" hidden="false" customHeight="false" outlineLevel="0" collapsed="false">
      <c r="A4614" s="0" t="n">
        <v>38082</v>
      </c>
      <c r="B4614" s="0" t="s">
        <v>5384</v>
      </c>
      <c r="C4614" s="0" t="s">
        <v>755</v>
      </c>
      <c r="D4614" s="0" t="s">
        <v>756</v>
      </c>
      <c r="E4614" s="0" t="n">
        <v>19.35</v>
      </c>
    </row>
    <row r="4615" customFormat="false" ht="15" hidden="false" customHeight="false" outlineLevel="0" collapsed="false">
      <c r="A4615" s="0" t="n">
        <v>38104</v>
      </c>
      <c r="B4615" s="0" t="s">
        <v>5385</v>
      </c>
      <c r="C4615" s="0" t="s">
        <v>755</v>
      </c>
      <c r="D4615" s="0" t="s">
        <v>756</v>
      </c>
      <c r="E4615" s="0" t="n">
        <v>30.76</v>
      </c>
    </row>
    <row r="4616" customFormat="false" ht="15" hidden="false" customHeight="false" outlineLevel="0" collapsed="false">
      <c r="A4616" s="0" t="n">
        <v>38083</v>
      </c>
      <c r="B4616" s="0" t="s">
        <v>5386</v>
      </c>
      <c r="C4616" s="0" t="s">
        <v>755</v>
      </c>
      <c r="D4616" s="0" t="s">
        <v>756</v>
      </c>
      <c r="E4616" s="0" t="n">
        <v>34.15</v>
      </c>
    </row>
    <row r="4617" customFormat="false" ht="15" hidden="false" customHeight="false" outlineLevel="0" collapsed="false">
      <c r="A4617" s="0" t="n">
        <v>38101</v>
      </c>
      <c r="B4617" s="0" t="s">
        <v>5387</v>
      </c>
      <c r="C4617" s="0" t="s">
        <v>755</v>
      </c>
      <c r="D4617" s="0" t="s">
        <v>756</v>
      </c>
      <c r="E4617" s="0" t="n">
        <v>7.47</v>
      </c>
    </row>
    <row r="4618" customFormat="false" ht="15" hidden="false" customHeight="false" outlineLevel="0" collapsed="false">
      <c r="A4618" s="0" t="n">
        <v>7528</v>
      </c>
      <c r="B4618" s="0" t="s">
        <v>5388</v>
      </c>
      <c r="C4618" s="0" t="s">
        <v>755</v>
      </c>
      <c r="D4618" s="0" t="s">
        <v>763</v>
      </c>
      <c r="E4618" s="0" t="n">
        <v>8.78</v>
      </c>
    </row>
    <row r="4619" customFormat="false" ht="15" hidden="false" customHeight="false" outlineLevel="0" collapsed="false">
      <c r="A4619" s="0" t="n">
        <v>12147</v>
      </c>
      <c r="B4619" s="0" t="s">
        <v>5389</v>
      </c>
      <c r="C4619" s="0" t="s">
        <v>755</v>
      </c>
      <c r="D4619" s="0" t="s">
        <v>756</v>
      </c>
      <c r="E4619" s="0" t="n">
        <v>13.39</v>
      </c>
    </row>
    <row r="4620" customFormat="false" ht="15" hidden="false" customHeight="false" outlineLevel="0" collapsed="false">
      <c r="A4620" s="0" t="n">
        <v>38075</v>
      </c>
      <c r="B4620" s="0" t="s">
        <v>5390</v>
      </c>
      <c r="C4620" s="0" t="s">
        <v>755</v>
      </c>
      <c r="D4620" s="0" t="s">
        <v>756</v>
      </c>
      <c r="E4620" s="0" t="n">
        <v>15.21</v>
      </c>
    </row>
    <row r="4621" customFormat="false" ht="15" hidden="false" customHeight="false" outlineLevel="0" collapsed="false">
      <c r="A4621" s="0" t="n">
        <v>38102</v>
      </c>
      <c r="B4621" s="0" t="s">
        <v>5391</v>
      </c>
      <c r="C4621" s="0" t="s">
        <v>755</v>
      </c>
      <c r="D4621" s="0" t="s">
        <v>756</v>
      </c>
      <c r="E4621" s="0" t="n">
        <v>9.56</v>
      </c>
    </row>
    <row r="4622" customFormat="false" ht="15" hidden="false" customHeight="false" outlineLevel="0" collapsed="false">
      <c r="A4622" s="0" t="n">
        <v>38076</v>
      </c>
      <c r="B4622" s="0" t="s">
        <v>5392</v>
      </c>
      <c r="C4622" s="0" t="s">
        <v>755</v>
      </c>
      <c r="D4622" s="0" t="s">
        <v>756</v>
      </c>
      <c r="E4622" s="0" t="n">
        <v>17.05</v>
      </c>
    </row>
    <row r="4623" customFormat="false" ht="15" hidden="false" customHeight="false" outlineLevel="0" collapsed="false">
      <c r="A4623" s="0" t="n">
        <v>7592</v>
      </c>
      <c r="B4623" s="0" t="s">
        <v>5393</v>
      </c>
      <c r="C4623" s="0" t="s">
        <v>920</v>
      </c>
      <c r="D4623" s="0" t="s">
        <v>763</v>
      </c>
      <c r="E4623" s="0" t="n">
        <v>17.73</v>
      </c>
    </row>
    <row r="4624" customFormat="false" ht="15" hidden="false" customHeight="false" outlineLevel="0" collapsed="false">
      <c r="A4624" s="0" t="n">
        <v>40820</v>
      </c>
      <c r="B4624" s="0" t="s">
        <v>5394</v>
      </c>
      <c r="C4624" s="0" t="s">
        <v>922</v>
      </c>
      <c r="D4624" s="0" t="s">
        <v>756</v>
      </c>
      <c r="E4624" s="0" t="n">
        <v>3128.89</v>
      </c>
    </row>
    <row r="4625" customFormat="false" ht="15" hidden="false" customHeight="false" outlineLevel="0" collapsed="false">
      <c r="A4625" s="0" t="n">
        <v>11826</v>
      </c>
      <c r="B4625" s="0" t="s">
        <v>5395</v>
      </c>
      <c r="C4625" s="0" t="s">
        <v>755</v>
      </c>
      <c r="D4625" s="0" t="s">
        <v>756</v>
      </c>
      <c r="E4625" s="0" t="n">
        <v>113.69</v>
      </c>
    </row>
    <row r="4626" customFormat="false" ht="15" hidden="false" customHeight="false" outlineLevel="0" collapsed="false">
      <c r="A4626" s="0" t="n">
        <v>7606</v>
      </c>
      <c r="B4626" s="0" t="s">
        <v>5396</v>
      </c>
      <c r="C4626" s="0" t="s">
        <v>755</v>
      </c>
      <c r="D4626" s="0" t="s">
        <v>756</v>
      </c>
      <c r="E4626" s="0" t="n">
        <v>136.72</v>
      </c>
    </row>
    <row r="4627" customFormat="false" ht="15" hidden="false" customHeight="false" outlineLevel="0" collapsed="false">
      <c r="A4627" s="0" t="n">
        <v>11763</v>
      </c>
      <c r="B4627" s="0" t="s">
        <v>5397</v>
      </c>
      <c r="C4627" s="0" t="s">
        <v>755</v>
      </c>
      <c r="D4627" s="0" t="s">
        <v>756</v>
      </c>
      <c r="E4627" s="0" t="n">
        <v>298.57</v>
      </c>
    </row>
    <row r="4628" customFormat="false" ht="15" hidden="false" customHeight="false" outlineLevel="0" collapsed="false">
      <c r="A4628" s="0" t="n">
        <v>11764</v>
      </c>
      <c r="B4628" s="0" t="s">
        <v>5398</v>
      </c>
      <c r="C4628" s="0" t="s">
        <v>755</v>
      </c>
      <c r="D4628" s="0" t="s">
        <v>756</v>
      </c>
      <c r="E4628" s="0" t="n">
        <v>244.96</v>
      </c>
    </row>
    <row r="4629" customFormat="false" ht="15" hidden="false" customHeight="false" outlineLevel="0" collapsed="false">
      <c r="A4629" s="0" t="n">
        <v>11829</v>
      </c>
      <c r="B4629" s="0" t="s">
        <v>5399</v>
      </c>
      <c r="C4629" s="0" t="s">
        <v>755</v>
      </c>
      <c r="D4629" s="0" t="s">
        <v>756</v>
      </c>
      <c r="E4629" s="0" t="n">
        <v>59.21</v>
      </c>
    </row>
    <row r="4630" customFormat="false" ht="15" hidden="false" customHeight="false" outlineLevel="0" collapsed="false">
      <c r="A4630" s="0" t="n">
        <v>11830</v>
      </c>
      <c r="B4630" s="0" t="s">
        <v>5400</v>
      </c>
      <c r="C4630" s="0" t="s">
        <v>755</v>
      </c>
      <c r="D4630" s="0" t="s">
        <v>756</v>
      </c>
      <c r="E4630" s="0" t="n">
        <v>63.93</v>
      </c>
    </row>
    <row r="4631" customFormat="false" ht="15" hidden="false" customHeight="false" outlineLevel="0" collapsed="false">
      <c r="A4631" s="0" t="n">
        <v>11825</v>
      </c>
      <c r="B4631" s="0" t="s">
        <v>5401</v>
      </c>
      <c r="C4631" s="0" t="s">
        <v>755</v>
      </c>
      <c r="D4631" s="0" t="s">
        <v>756</v>
      </c>
      <c r="E4631" s="0" t="n">
        <v>143.83</v>
      </c>
    </row>
    <row r="4632" customFormat="false" ht="15" hidden="false" customHeight="false" outlineLevel="0" collapsed="false">
      <c r="A4632" s="0" t="n">
        <v>11767</v>
      </c>
      <c r="B4632" s="0" t="s">
        <v>5402</v>
      </c>
      <c r="C4632" s="0" t="s">
        <v>755</v>
      </c>
      <c r="D4632" s="0" t="s">
        <v>756</v>
      </c>
      <c r="E4632" s="0" t="n">
        <v>383.08</v>
      </c>
    </row>
    <row r="4633" customFormat="false" ht="15" hidden="false" customHeight="false" outlineLevel="0" collapsed="false">
      <c r="A4633" s="0" t="n">
        <v>11766</v>
      </c>
      <c r="B4633" s="0" t="s">
        <v>5403</v>
      </c>
      <c r="C4633" s="0" t="s">
        <v>755</v>
      </c>
      <c r="D4633" s="0" t="s">
        <v>756</v>
      </c>
      <c r="E4633" s="0" t="n">
        <v>89.3</v>
      </c>
    </row>
    <row r="4634" customFormat="false" ht="15" hidden="false" customHeight="false" outlineLevel="0" collapsed="false">
      <c r="A4634" s="0" t="n">
        <v>11765</v>
      </c>
      <c r="B4634" s="0" t="s">
        <v>5404</v>
      </c>
      <c r="C4634" s="0" t="s">
        <v>755</v>
      </c>
      <c r="D4634" s="0" t="s">
        <v>756</v>
      </c>
      <c r="E4634" s="0" t="n">
        <v>163.25</v>
      </c>
    </row>
    <row r="4635" customFormat="false" ht="15" hidden="false" customHeight="false" outlineLevel="0" collapsed="false">
      <c r="A4635" s="0" t="n">
        <v>11824</v>
      </c>
      <c r="B4635" s="0" t="s">
        <v>5405</v>
      </c>
      <c r="C4635" s="0" t="s">
        <v>755</v>
      </c>
      <c r="D4635" s="0" t="s">
        <v>756</v>
      </c>
      <c r="E4635" s="0" t="n">
        <v>105.03</v>
      </c>
    </row>
    <row r="4636" customFormat="false" ht="15" hidden="false" customHeight="false" outlineLevel="0" collapsed="false">
      <c r="A4636" s="0" t="n">
        <v>44045</v>
      </c>
      <c r="B4636" s="0" t="s">
        <v>5406</v>
      </c>
      <c r="C4636" s="0" t="s">
        <v>755</v>
      </c>
      <c r="D4636" s="0" t="s">
        <v>756</v>
      </c>
      <c r="E4636" s="0" t="n">
        <v>366.44</v>
      </c>
    </row>
    <row r="4637" customFormat="false" ht="15" hidden="false" customHeight="false" outlineLevel="0" collapsed="false">
      <c r="A4637" s="0" t="n">
        <v>39702</v>
      </c>
      <c r="B4637" s="0" t="s">
        <v>5407</v>
      </c>
      <c r="C4637" s="0" t="s">
        <v>755</v>
      </c>
      <c r="D4637" s="0" t="s">
        <v>756</v>
      </c>
      <c r="E4637" s="0" t="n">
        <v>2433.69</v>
      </c>
    </row>
    <row r="4638" customFormat="false" ht="15" hidden="false" customHeight="false" outlineLevel="0" collapsed="false">
      <c r="A4638" s="0" t="n">
        <v>13415</v>
      </c>
      <c r="B4638" s="0" t="s">
        <v>5408</v>
      </c>
      <c r="C4638" s="0" t="s">
        <v>755</v>
      </c>
      <c r="D4638" s="0" t="s">
        <v>763</v>
      </c>
      <c r="E4638" s="0" t="n">
        <v>79.9</v>
      </c>
    </row>
    <row r="4639" customFormat="false" ht="15" hidden="false" customHeight="false" outlineLevel="0" collapsed="false">
      <c r="A4639" s="0" t="n">
        <v>7602</v>
      </c>
      <c r="B4639" s="0" t="s">
        <v>5409</v>
      </c>
      <c r="C4639" s="0" t="s">
        <v>755</v>
      </c>
      <c r="D4639" s="0" t="s">
        <v>756</v>
      </c>
      <c r="E4639" s="0" t="n">
        <v>50.99</v>
      </c>
    </row>
    <row r="4640" customFormat="false" ht="15" hidden="false" customHeight="false" outlineLevel="0" collapsed="false">
      <c r="A4640" s="0" t="n">
        <v>7603</v>
      </c>
      <c r="B4640" s="0" t="s">
        <v>5410</v>
      </c>
      <c r="C4640" s="0" t="s">
        <v>755</v>
      </c>
      <c r="D4640" s="0" t="s">
        <v>756</v>
      </c>
      <c r="E4640" s="0" t="n">
        <v>43.25</v>
      </c>
    </row>
    <row r="4641" customFormat="false" ht="15" hidden="false" customHeight="false" outlineLevel="0" collapsed="false">
      <c r="A4641" s="0" t="n">
        <v>11777</v>
      </c>
      <c r="B4641" s="0" t="s">
        <v>5411</v>
      </c>
      <c r="C4641" s="0" t="s">
        <v>755</v>
      </c>
      <c r="D4641" s="0" t="s">
        <v>756</v>
      </c>
      <c r="E4641" s="0" t="n">
        <v>151.78</v>
      </c>
    </row>
    <row r="4642" customFormat="false" ht="15" hidden="false" customHeight="false" outlineLevel="0" collapsed="false">
      <c r="A4642" s="0" t="n">
        <v>13417</v>
      </c>
      <c r="B4642" s="0" t="s">
        <v>5412</v>
      </c>
      <c r="C4642" s="0" t="s">
        <v>755</v>
      </c>
      <c r="D4642" s="0" t="s">
        <v>756</v>
      </c>
      <c r="E4642" s="0" t="n">
        <v>104.06</v>
      </c>
    </row>
    <row r="4643" customFormat="false" ht="15" hidden="false" customHeight="false" outlineLevel="0" collapsed="false">
      <c r="A4643" s="0" t="n">
        <v>36791</v>
      </c>
      <c r="B4643" s="0" t="s">
        <v>5413</v>
      </c>
      <c r="C4643" s="0" t="s">
        <v>755</v>
      </c>
      <c r="D4643" s="0" t="s">
        <v>756</v>
      </c>
      <c r="E4643" s="0" t="n">
        <v>156.18</v>
      </c>
    </row>
    <row r="4644" customFormat="false" ht="15" hidden="false" customHeight="false" outlineLevel="0" collapsed="false">
      <c r="A4644" s="0" t="n">
        <v>36795</v>
      </c>
      <c r="B4644" s="0" t="s">
        <v>5414</v>
      </c>
      <c r="C4644" s="0" t="s">
        <v>755</v>
      </c>
      <c r="D4644" s="0" t="s">
        <v>756</v>
      </c>
      <c r="E4644" s="0" t="n">
        <v>1974.72</v>
      </c>
    </row>
    <row r="4645" customFormat="false" ht="15" hidden="false" customHeight="false" outlineLevel="0" collapsed="false">
      <c r="A4645" s="0" t="n">
        <v>36796</v>
      </c>
      <c r="B4645" s="0" t="s">
        <v>5415</v>
      </c>
      <c r="C4645" s="0" t="s">
        <v>755</v>
      </c>
      <c r="D4645" s="0" t="s">
        <v>756</v>
      </c>
      <c r="E4645" s="0" t="n">
        <v>164.09</v>
      </c>
    </row>
    <row r="4646" customFormat="false" ht="15" hidden="false" customHeight="false" outlineLevel="0" collapsed="false">
      <c r="A4646" s="0" t="n">
        <v>36792</v>
      </c>
      <c r="B4646" s="0" t="s">
        <v>5416</v>
      </c>
      <c r="C4646" s="0" t="s">
        <v>755</v>
      </c>
      <c r="D4646" s="0" t="s">
        <v>756</v>
      </c>
      <c r="E4646" s="0" t="n">
        <v>207.87</v>
      </c>
    </row>
    <row r="4647" customFormat="false" ht="15" hidden="false" customHeight="false" outlineLevel="0" collapsed="false">
      <c r="A4647" s="0" t="n">
        <v>11773</v>
      </c>
      <c r="B4647" s="0" t="s">
        <v>5417</v>
      </c>
      <c r="C4647" s="0" t="s">
        <v>755</v>
      </c>
      <c r="D4647" s="0" t="s">
        <v>756</v>
      </c>
      <c r="E4647" s="0" t="n">
        <v>138.37</v>
      </c>
    </row>
    <row r="4648" customFormat="false" ht="15" hidden="false" customHeight="false" outlineLevel="0" collapsed="false">
      <c r="A4648" s="0" t="n">
        <v>11762</v>
      </c>
      <c r="B4648" s="0" t="s">
        <v>5418</v>
      </c>
      <c r="C4648" s="0" t="s">
        <v>755</v>
      </c>
      <c r="D4648" s="0" t="s">
        <v>756</v>
      </c>
      <c r="E4648" s="0" t="n">
        <v>65.63</v>
      </c>
    </row>
    <row r="4649" customFormat="false" ht="15" hidden="false" customHeight="false" outlineLevel="0" collapsed="false">
      <c r="A4649" s="0" t="n">
        <v>7604</v>
      </c>
      <c r="B4649" s="0" t="s">
        <v>5419</v>
      </c>
      <c r="C4649" s="0" t="s">
        <v>755</v>
      </c>
      <c r="D4649" s="0" t="s">
        <v>756</v>
      </c>
      <c r="E4649" s="0" t="n">
        <v>55.57</v>
      </c>
    </row>
    <row r="4650" customFormat="false" ht="15" hidden="false" customHeight="false" outlineLevel="0" collapsed="false">
      <c r="A4650" s="0" t="n">
        <v>13984</v>
      </c>
      <c r="B4650" s="0" t="s">
        <v>5420</v>
      </c>
      <c r="C4650" s="0" t="s">
        <v>755</v>
      </c>
      <c r="D4650" s="0" t="s">
        <v>756</v>
      </c>
      <c r="E4650" s="0" t="n">
        <v>80.76</v>
      </c>
    </row>
    <row r="4651" customFormat="false" ht="15" hidden="false" customHeight="false" outlineLevel="0" collapsed="false">
      <c r="A4651" s="0" t="n">
        <v>11772</v>
      </c>
      <c r="B4651" s="0" t="s">
        <v>5421</v>
      </c>
      <c r="C4651" s="0" t="s">
        <v>755</v>
      </c>
      <c r="D4651" s="0" t="s">
        <v>756</v>
      </c>
      <c r="E4651" s="0" t="n">
        <v>138.81</v>
      </c>
    </row>
    <row r="4652" customFormat="false" ht="15" hidden="false" customHeight="false" outlineLevel="0" collapsed="false">
      <c r="A4652" s="0" t="n">
        <v>13983</v>
      </c>
      <c r="B4652" s="0" t="s">
        <v>5422</v>
      </c>
      <c r="C4652" s="0" t="s">
        <v>755</v>
      </c>
      <c r="D4652" s="0" t="s">
        <v>756</v>
      </c>
      <c r="E4652" s="0" t="n">
        <v>105.12</v>
      </c>
    </row>
    <row r="4653" customFormat="false" ht="15" hidden="false" customHeight="false" outlineLevel="0" collapsed="false">
      <c r="A4653" s="0" t="n">
        <v>13416</v>
      </c>
      <c r="B4653" s="0" t="s">
        <v>5423</v>
      </c>
      <c r="C4653" s="0" t="s">
        <v>755</v>
      </c>
      <c r="D4653" s="0" t="s">
        <v>756</v>
      </c>
      <c r="E4653" s="0" t="n">
        <v>93.37</v>
      </c>
    </row>
    <row r="4654" customFormat="false" ht="15" hidden="false" customHeight="false" outlineLevel="0" collapsed="false">
      <c r="A4654" s="0" t="n">
        <v>40329</v>
      </c>
      <c r="B4654" s="0" t="s">
        <v>5424</v>
      </c>
      <c r="C4654" s="0" t="s">
        <v>755</v>
      </c>
      <c r="D4654" s="0" t="s">
        <v>763</v>
      </c>
      <c r="E4654" s="0" t="n">
        <v>37.1</v>
      </c>
    </row>
    <row r="4655" customFormat="false" ht="15" hidden="false" customHeight="false" outlineLevel="0" collapsed="false">
      <c r="A4655" s="0" t="n">
        <v>11823</v>
      </c>
      <c r="B4655" s="0" t="s">
        <v>5425</v>
      </c>
      <c r="C4655" s="0" t="s">
        <v>755</v>
      </c>
      <c r="D4655" s="0" t="s">
        <v>756</v>
      </c>
      <c r="E4655" s="0" t="n">
        <v>15.63</v>
      </c>
    </row>
    <row r="4656" customFormat="false" ht="15" hidden="false" customHeight="false" outlineLevel="0" collapsed="false">
      <c r="A4656" s="0" t="n">
        <v>11822</v>
      </c>
      <c r="B4656" s="0" t="s">
        <v>5426</v>
      </c>
      <c r="C4656" s="0" t="s">
        <v>755</v>
      </c>
      <c r="D4656" s="0" t="s">
        <v>756</v>
      </c>
      <c r="E4656" s="0" t="n">
        <v>34.1</v>
      </c>
    </row>
    <row r="4657" customFormat="false" ht="15" hidden="false" customHeight="false" outlineLevel="0" collapsed="false">
      <c r="A4657" s="0" t="n">
        <v>11831</v>
      </c>
      <c r="B4657" s="0" t="s">
        <v>5427</v>
      </c>
      <c r="C4657" s="0" t="s">
        <v>755</v>
      </c>
      <c r="D4657" s="0" t="s">
        <v>756</v>
      </c>
      <c r="E4657" s="0" t="n">
        <v>25.89</v>
      </c>
    </row>
    <row r="4658" customFormat="false" ht="15" hidden="false" customHeight="false" outlineLevel="0" collapsed="false">
      <c r="A4658" s="0" t="n">
        <v>7613</v>
      </c>
      <c r="B4658" s="0" t="s">
        <v>5428</v>
      </c>
      <c r="C4658" s="0" t="s">
        <v>755</v>
      </c>
      <c r="D4658" s="0" t="s">
        <v>758</v>
      </c>
      <c r="E4658" s="0" t="n">
        <v>108474.49</v>
      </c>
    </row>
    <row r="4659" customFormat="false" ht="15" hidden="false" customHeight="false" outlineLevel="0" collapsed="false">
      <c r="A4659" s="0" t="n">
        <v>7619</v>
      </c>
      <c r="B4659" s="0" t="s">
        <v>5429</v>
      </c>
      <c r="C4659" s="0" t="s">
        <v>755</v>
      </c>
      <c r="D4659" s="0" t="s">
        <v>758</v>
      </c>
      <c r="E4659" s="0" t="n">
        <v>16767.83</v>
      </c>
    </row>
    <row r="4660" customFormat="false" ht="15" hidden="false" customHeight="false" outlineLevel="0" collapsed="false">
      <c r="A4660" s="0" t="n">
        <v>12076</v>
      </c>
      <c r="B4660" s="0" t="s">
        <v>5430</v>
      </c>
      <c r="C4660" s="0" t="s">
        <v>755</v>
      </c>
      <c r="D4660" s="0" t="s">
        <v>758</v>
      </c>
      <c r="E4660" s="0" t="n">
        <v>7691.66</v>
      </c>
    </row>
    <row r="4661" customFormat="false" ht="15" hidden="false" customHeight="false" outlineLevel="0" collapsed="false">
      <c r="A4661" s="0" t="n">
        <v>7614</v>
      </c>
      <c r="B4661" s="0" t="s">
        <v>5431</v>
      </c>
      <c r="C4661" s="0" t="s">
        <v>755</v>
      </c>
      <c r="D4661" s="0" t="s">
        <v>758</v>
      </c>
      <c r="E4661" s="0" t="n">
        <v>21148.24</v>
      </c>
    </row>
    <row r="4662" customFormat="false" ht="15" hidden="false" customHeight="false" outlineLevel="0" collapsed="false">
      <c r="A4662" s="0" t="n">
        <v>7618</v>
      </c>
      <c r="B4662" s="0" t="s">
        <v>5432</v>
      </c>
      <c r="C4662" s="0" t="s">
        <v>755</v>
      </c>
      <c r="D4662" s="0" t="s">
        <v>758</v>
      </c>
      <c r="E4662" s="0" t="n">
        <v>137162.21</v>
      </c>
    </row>
    <row r="4663" customFormat="false" ht="15" hidden="false" customHeight="false" outlineLevel="0" collapsed="false">
      <c r="A4663" s="0" t="n">
        <v>7620</v>
      </c>
      <c r="B4663" s="0" t="s">
        <v>5433</v>
      </c>
      <c r="C4663" s="0" t="s">
        <v>755</v>
      </c>
      <c r="D4663" s="0" t="s">
        <v>758</v>
      </c>
      <c r="E4663" s="0" t="n">
        <v>29667.86</v>
      </c>
    </row>
    <row r="4664" customFormat="false" ht="15" hidden="false" customHeight="false" outlineLevel="0" collapsed="false">
      <c r="A4664" s="0" t="n">
        <v>7610</v>
      </c>
      <c r="B4664" s="0" t="s">
        <v>5434</v>
      </c>
      <c r="C4664" s="0" t="s">
        <v>755</v>
      </c>
      <c r="D4664" s="0" t="s">
        <v>758</v>
      </c>
      <c r="E4664" s="0" t="n">
        <v>9394.82</v>
      </c>
    </row>
    <row r="4665" customFormat="false" ht="15" hidden="false" customHeight="false" outlineLevel="0" collapsed="false">
      <c r="A4665" s="0" t="n">
        <v>7615</v>
      </c>
      <c r="B4665" s="0" t="s">
        <v>5435</v>
      </c>
      <c r="C4665" s="0" t="s">
        <v>755</v>
      </c>
      <c r="D4665" s="0" t="s">
        <v>758</v>
      </c>
      <c r="E4665" s="0" t="n">
        <v>34612.5</v>
      </c>
    </row>
    <row r="4666" customFormat="false" ht="15" hidden="false" customHeight="false" outlineLevel="0" collapsed="false">
      <c r="A4666" s="0" t="n">
        <v>7617</v>
      </c>
      <c r="B4666" s="0" t="s">
        <v>5436</v>
      </c>
      <c r="C4666" s="0" t="s">
        <v>755</v>
      </c>
      <c r="D4666" s="0" t="s">
        <v>758</v>
      </c>
      <c r="E4666" s="0" t="n">
        <v>10493.63</v>
      </c>
    </row>
    <row r="4667" customFormat="false" ht="15" hidden="false" customHeight="false" outlineLevel="0" collapsed="false">
      <c r="A4667" s="0" t="n">
        <v>7616</v>
      </c>
      <c r="B4667" s="0" t="s">
        <v>5437</v>
      </c>
      <c r="C4667" s="0" t="s">
        <v>755</v>
      </c>
      <c r="D4667" s="0" t="s">
        <v>758</v>
      </c>
      <c r="E4667" s="0" t="n">
        <v>56482.11</v>
      </c>
    </row>
    <row r="4668" customFormat="false" ht="15" hidden="false" customHeight="false" outlineLevel="0" collapsed="false">
      <c r="A4668" s="0" t="n">
        <v>7611</v>
      </c>
      <c r="B4668" s="0" t="s">
        <v>5438</v>
      </c>
      <c r="C4668" s="0" t="s">
        <v>755</v>
      </c>
      <c r="D4668" s="0" t="s">
        <v>758</v>
      </c>
      <c r="E4668" s="0" t="n">
        <v>13570.3</v>
      </c>
    </row>
    <row r="4669" customFormat="false" ht="15" hidden="false" customHeight="false" outlineLevel="0" collapsed="false">
      <c r="A4669" s="0" t="n">
        <v>7612</v>
      </c>
      <c r="B4669" s="0" t="s">
        <v>5439</v>
      </c>
      <c r="C4669" s="0" t="s">
        <v>755</v>
      </c>
      <c r="D4669" s="0" t="s">
        <v>758</v>
      </c>
      <c r="E4669" s="0" t="n">
        <v>77474.87</v>
      </c>
    </row>
    <row r="4670" customFormat="false" ht="15" hidden="false" customHeight="false" outlineLevel="0" collapsed="false">
      <c r="A4670" s="0" t="n">
        <v>37371</v>
      </c>
      <c r="B4670" s="0" t="s">
        <v>5440</v>
      </c>
      <c r="C4670" s="0" t="s">
        <v>920</v>
      </c>
      <c r="D4670" s="0" t="s">
        <v>763</v>
      </c>
      <c r="E4670" s="0" t="n">
        <v>0.75</v>
      </c>
    </row>
    <row r="4671" customFormat="false" ht="15" hidden="false" customHeight="false" outlineLevel="0" collapsed="false">
      <c r="A4671" s="0" t="n">
        <v>40861</v>
      </c>
      <c r="B4671" s="0" t="s">
        <v>5441</v>
      </c>
      <c r="C4671" s="0" t="s">
        <v>922</v>
      </c>
      <c r="D4671" s="0" t="s">
        <v>763</v>
      </c>
      <c r="E4671" s="0" t="n">
        <v>140.76</v>
      </c>
    </row>
    <row r="4672" customFormat="false" ht="15" hidden="false" customHeight="false" outlineLevel="0" collapsed="false">
      <c r="A4672" s="0" t="n">
        <v>36510</v>
      </c>
      <c r="B4672" s="0" t="s">
        <v>5442</v>
      </c>
      <c r="C4672" s="0" t="s">
        <v>755</v>
      </c>
      <c r="D4672" s="0" t="s">
        <v>758</v>
      </c>
      <c r="E4672" s="0" t="n">
        <v>1049541.24</v>
      </c>
    </row>
    <row r="4673" customFormat="false" ht="15" hidden="false" customHeight="false" outlineLevel="0" collapsed="false">
      <c r="A4673" s="0" t="n">
        <v>25020</v>
      </c>
      <c r="B4673" s="0" t="s">
        <v>5443</v>
      </c>
      <c r="C4673" s="0" t="s">
        <v>755</v>
      </c>
      <c r="D4673" s="0" t="s">
        <v>758</v>
      </c>
      <c r="E4673" s="0" t="n">
        <v>4323740.65</v>
      </c>
    </row>
    <row r="4674" customFormat="false" ht="15" hidden="false" customHeight="false" outlineLevel="0" collapsed="false">
      <c r="A4674" s="0" t="n">
        <v>7622</v>
      </c>
      <c r="B4674" s="0" t="s">
        <v>5444</v>
      </c>
      <c r="C4674" s="0" t="s">
        <v>755</v>
      </c>
      <c r="D4674" s="0" t="s">
        <v>758</v>
      </c>
      <c r="E4674" s="0" t="n">
        <v>1018208.4</v>
      </c>
    </row>
    <row r="4675" customFormat="false" ht="15" hidden="false" customHeight="false" outlineLevel="0" collapsed="false">
      <c r="A4675" s="0" t="n">
        <v>7624</v>
      </c>
      <c r="B4675" s="0" t="s">
        <v>5445</v>
      </c>
      <c r="C4675" s="0" t="s">
        <v>755</v>
      </c>
      <c r="D4675" s="0" t="s">
        <v>758</v>
      </c>
      <c r="E4675" s="0" t="n">
        <v>1320000</v>
      </c>
    </row>
    <row r="4676" customFormat="false" ht="15" hidden="false" customHeight="false" outlineLevel="0" collapsed="false">
      <c r="A4676" s="0" t="n">
        <v>7625</v>
      </c>
      <c r="B4676" s="0" t="s">
        <v>5446</v>
      </c>
      <c r="C4676" s="0" t="s">
        <v>755</v>
      </c>
      <c r="D4676" s="0" t="s">
        <v>758</v>
      </c>
      <c r="E4676" s="0" t="n">
        <v>1311926.48</v>
      </c>
    </row>
    <row r="4677" customFormat="false" ht="15" hidden="false" customHeight="false" outlineLevel="0" collapsed="false">
      <c r="A4677" s="0" t="n">
        <v>7623</v>
      </c>
      <c r="B4677" s="0" t="s">
        <v>5447</v>
      </c>
      <c r="C4677" s="0" t="s">
        <v>755</v>
      </c>
      <c r="D4677" s="0" t="s">
        <v>758</v>
      </c>
      <c r="E4677" s="0" t="n">
        <v>4323740.65</v>
      </c>
    </row>
    <row r="4678" customFormat="false" ht="15" hidden="false" customHeight="false" outlineLevel="0" collapsed="false">
      <c r="A4678" s="0" t="n">
        <v>36508</v>
      </c>
      <c r="B4678" s="0" t="s">
        <v>5448</v>
      </c>
      <c r="C4678" s="0" t="s">
        <v>755</v>
      </c>
      <c r="D4678" s="0" t="s">
        <v>758</v>
      </c>
      <c r="E4678" s="0" t="n">
        <v>1944557.73</v>
      </c>
    </row>
    <row r="4679" customFormat="false" ht="15" hidden="false" customHeight="false" outlineLevel="0" collapsed="false">
      <c r="A4679" s="0" t="n">
        <v>36509</v>
      </c>
      <c r="B4679" s="0" t="s">
        <v>5449</v>
      </c>
      <c r="C4679" s="0" t="s">
        <v>755</v>
      </c>
      <c r="D4679" s="0" t="s">
        <v>758</v>
      </c>
      <c r="E4679" s="0" t="n">
        <v>1065688</v>
      </c>
    </row>
    <row r="4680" customFormat="false" ht="15" hidden="false" customHeight="false" outlineLevel="0" collapsed="false">
      <c r="A4680" s="0" t="n">
        <v>13238</v>
      </c>
      <c r="B4680" s="0" t="s">
        <v>5450</v>
      </c>
      <c r="C4680" s="0" t="s">
        <v>755</v>
      </c>
      <c r="D4680" s="0" t="s">
        <v>758</v>
      </c>
      <c r="E4680" s="0" t="n">
        <v>309112.12</v>
      </c>
    </row>
    <row r="4681" customFormat="false" ht="15" hidden="false" customHeight="false" outlineLevel="0" collapsed="false">
      <c r="A4681" s="0" t="n">
        <v>36511</v>
      </c>
      <c r="B4681" s="0" t="s">
        <v>5451</v>
      </c>
      <c r="C4681" s="0" t="s">
        <v>755</v>
      </c>
      <c r="D4681" s="0" t="s">
        <v>758</v>
      </c>
      <c r="E4681" s="0" t="n">
        <v>358177.54</v>
      </c>
    </row>
    <row r="4682" customFormat="false" ht="15" hidden="false" customHeight="false" outlineLevel="0" collapsed="false">
      <c r="A4682" s="0" t="n">
        <v>36515</v>
      </c>
      <c r="B4682" s="0" t="s">
        <v>5452</v>
      </c>
      <c r="C4682" s="0" t="s">
        <v>755</v>
      </c>
      <c r="D4682" s="0" t="s">
        <v>758</v>
      </c>
      <c r="E4682" s="0" t="n">
        <v>105490.63</v>
      </c>
    </row>
    <row r="4683" customFormat="false" ht="15" hidden="false" customHeight="false" outlineLevel="0" collapsed="false">
      <c r="A4683" s="0" t="n">
        <v>10598</v>
      </c>
      <c r="B4683" s="0" t="s">
        <v>5453</v>
      </c>
      <c r="C4683" s="0" t="s">
        <v>755</v>
      </c>
      <c r="D4683" s="0" t="s">
        <v>758</v>
      </c>
      <c r="E4683" s="0" t="n">
        <v>171069.01</v>
      </c>
    </row>
    <row r="4684" customFormat="false" ht="15" hidden="false" customHeight="false" outlineLevel="0" collapsed="false">
      <c r="A4684" s="0" t="n">
        <v>7640</v>
      </c>
      <c r="B4684" s="0" t="s">
        <v>5454</v>
      </c>
      <c r="C4684" s="0" t="s">
        <v>755</v>
      </c>
      <c r="D4684" s="0" t="s">
        <v>758</v>
      </c>
      <c r="E4684" s="0" t="n">
        <v>262500</v>
      </c>
    </row>
    <row r="4685" customFormat="false" ht="15" hidden="false" customHeight="false" outlineLevel="0" collapsed="false">
      <c r="A4685" s="0" t="n">
        <v>36513</v>
      </c>
      <c r="B4685" s="0" t="s">
        <v>5455</v>
      </c>
      <c r="C4685" s="0" t="s">
        <v>755</v>
      </c>
      <c r="D4685" s="0" t="s">
        <v>758</v>
      </c>
      <c r="E4685" s="0" t="n">
        <v>252870.89</v>
      </c>
    </row>
    <row r="4686" customFormat="false" ht="15" hidden="false" customHeight="false" outlineLevel="0" collapsed="false">
      <c r="A4686" s="0" t="n">
        <v>36514</v>
      </c>
      <c r="B4686" s="0" t="s">
        <v>5456</v>
      </c>
      <c r="C4686" s="0" t="s">
        <v>755</v>
      </c>
      <c r="D4686" s="0" t="s">
        <v>758</v>
      </c>
      <c r="E4686" s="0" t="n">
        <v>282126.15</v>
      </c>
    </row>
    <row r="4687" customFormat="false" ht="15" hidden="false" customHeight="false" outlineLevel="0" collapsed="false">
      <c r="A4687" s="0" t="n">
        <v>11572</v>
      </c>
      <c r="B4687" s="0" t="s">
        <v>5457</v>
      </c>
      <c r="C4687" s="0" t="s">
        <v>755</v>
      </c>
      <c r="D4687" s="0" t="s">
        <v>756</v>
      </c>
      <c r="E4687" s="0" t="n">
        <v>29.24</v>
      </c>
    </row>
    <row r="4688" customFormat="false" ht="15" hidden="false" customHeight="false" outlineLevel="0" collapsed="false">
      <c r="A4688" s="0" t="n">
        <v>36149</v>
      </c>
      <c r="B4688" s="0" t="s">
        <v>5458</v>
      </c>
      <c r="C4688" s="0" t="s">
        <v>755</v>
      </c>
      <c r="D4688" s="0" t="s">
        <v>756</v>
      </c>
      <c r="E4688" s="0" t="n">
        <v>158.62</v>
      </c>
    </row>
    <row r="4689" customFormat="false" ht="15" hidden="false" customHeight="false" outlineLevel="0" collapsed="false">
      <c r="A4689" s="0" t="n">
        <v>42407</v>
      </c>
      <c r="B4689" s="0" t="s">
        <v>5459</v>
      </c>
      <c r="C4689" s="0" t="s">
        <v>802</v>
      </c>
      <c r="D4689" s="0" t="s">
        <v>756</v>
      </c>
      <c r="E4689" s="0" t="n">
        <v>9.27</v>
      </c>
    </row>
    <row r="4690" customFormat="false" ht="15" hidden="false" customHeight="false" outlineLevel="0" collapsed="false">
      <c r="A4690" s="0" t="n">
        <v>11581</v>
      </c>
      <c r="B4690" s="0" t="s">
        <v>5460</v>
      </c>
      <c r="C4690" s="0" t="s">
        <v>802</v>
      </c>
      <c r="D4690" s="0" t="s">
        <v>756</v>
      </c>
      <c r="E4690" s="0" t="n">
        <v>19.3</v>
      </c>
    </row>
    <row r="4691" customFormat="false" ht="15" hidden="false" customHeight="false" outlineLevel="0" collapsed="false">
      <c r="A4691" s="0" t="n">
        <v>43605</v>
      </c>
      <c r="B4691" s="0" t="s">
        <v>5461</v>
      </c>
      <c r="C4691" s="0" t="s">
        <v>802</v>
      </c>
      <c r="D4691" s="0" t="s">
        <v>756</v>
      </c>
      <c r="E4691" s="0" t="n">
        <v>39.49</v>
      </c>
    </row>
    <row r="4692" customFormat="false" ht="15" hidden="false" customHeight="false" outlineLevel="0" collapsed="false">
      <c r="A4692" s="0" t="n">
        <v>11580</v>
      </c>
      <c r="B4692" s="0" t="s">
        <v>5462</v>
      </c>
      <c r="C4692" s="0" t="s">
        <v>802</v>
      </c>
      <c r="D4692" s="0" t="s">
        <v>756</v>
      </c>
      <c r="E4692" s="0" t="n">
        <v>7.74</v>
      </c>
    </row>
    <row r="4693" customFormat="false" ht="15" hidden="false" customHeight="false" outlineLevel="0" collapsed="false">
      <c r="A4693" s="0" t="n">
        <v>10743</v>
      </c>
      <c r="B4693" s="0" t="s">
        <v>5463</v>
      </c>
      <c r="C4693" s="0" t="s">
        <v>755</v>
      </c>
      <c r="D4693" s="0" t="s">
        <v>756</v>
      </c>
      <c r="E4693" s="0" t="n">
        <v>659.07</v>
      </c>
    </row>
    <row r="4694" customFormat="false" ht="15" hidden="false" customHeight="false" outlineLevel="0" collapsed="false">
      <c r="A4694" s="0" t="n">
        <v>39848</v>
      </c>
      <c r="B4694" s="0" t="s">
        <v>5464</v>
      </c>
      <c r="C4694" s="0" t="s">
        <v>802</v>
      </c>
      <c r="D4694" s="0" t="s">
        <v>758</v>
      </c>
      <c r="E4694" s="0" t="n">
        <v>2</v>
      </c>
    </row>
    <row r="4695" customFormat="false" ht="15" hidden="false" customHeight="false" outlineLevel="0" collapsed="false">
      <c r="A4695" s="0" t="n">
        <v>20999</v>
      </c>
      <c r="B4695" s="0" t="s">
        <v>5465</v>
      </c>
      <c r="C4695" s="0" t="s">
        <v>802</v>
      </c>
      <c r="D4695" s="0" t="s">
        <v>758</v>
      </c>
      <c r="E4695" s="0" t="n">
        <v>17.87</v>
      </c>
    </row>
    <row r="4696" customFormat="false" ht="15" hidden="false" customHeight="false" outlineLevel="0" collapsed="false">
      <c r="A4696" s="0" t="n">
        <v>21001</v>
      </c>
      <c r="B4696" s="0" t="s">
        <v>5466</v>
      </c>
      <c r="C4696" s="0" t="s">
        <v>802</v>
      </c>
      <c r="D4696" s="0" t="s">
        <v>758</v>
      </c>
      <c r="E4696" s="0" t="n">
        <v>33.34</v>
      </c>
    </row>
    <row r="4697" customFormat="false" ht="15" hidden="false" customHeight="false" outlineLevel="0" collapsed="false">
      <c r="A4697" s="0" t="n">
        <v>21003</v>
      </c>
      <c r="B4697" s="0" t="s">
        <v>5467</v>
      </c>
      <c r="C4697" s="0" t="s">
        <v>802</v>
      </c>
      <c r="D4697" s="0" t="s">
        <v>758</v>
      </c>
      <c r="E4697" s="0" t="n">
        <v>54.79</v>
      </c>
    </row>
    <row r="4698" customFormat="false" ht="15" hidden="false" customHeight="false" outlineLevel="0" collapsed="false">
      <c r="A4698" s="0" t="n">
        <v>21006</v>
      </c>
      <c r="B4698" s="0" t="s">
        <v>5468</v>
      </c>
      <c r="C4698" s="0" t="s">
        <v>802</v>
      </c>
      <c r="D4698" s="0" t="s">
        <v>758</v>
      </c>
      <c r="E4698" s="0" t="n">
        <v>116.27</v>
      </c>
    </row>
    <row r="4699" customFormat="false" ht="15" hidden="false" customHeight="false" outlineLevel="0" collapsed="false">
      <c r="A4699" s="0" t="n">
        <v>21019</v>
      </c>
      <c r="B4699" s="0" t="s">
        <v>5469</v>
      </c>
      <c r="C4699" s="0" t="s">
        <v>802</v>
      </c>
      <c r="D4699" s="0" t="s">
        <v>758</v>
      </c>
      <c r="E4699" s="0" t="n">
        <v>40.42</v>
      </c>
    </row>
    <row r="4700" customFormat="false" ht="15" hidden="false" customHeight="false" outlineLevel="0" collapsed="false">
      <c r="A4700" s="0" t="n">
        <v>21021</v>
      </c>
      <c r="B4700" s="0" t="s">
        <v>5470</v>
      </c>
      <c r="C4700" s="0" t="s">
        <v>802</v>
      </c>
      <c r="D4700" s="0" t="s">
        <v>758</v>
      </c>
      <c r="E4700" s="0" t="n">
        <v>63.89</v>
      </c>
    </row>
    <row r="4701" customFormat="false" ht="15" hidden="false" customHeight="false" outlineLevel="0" collapsed="false">
      <c r="A4701" s="0" t="n">
        <v>21024</v>
      </c>
      <c r="B4701" s="0" t="s">
        <v>5471</v>
      </c>
      <c r="C4701" s="0" t="s">
        <v>802</v>
      </c>
      <c r="D4701" s="0" t="s">
        <v>758</v>
      </c>
      <c r="E4701" s="0" t="n">
        <v>136.89</v>
      </c>
    </row>
    <row r="4702" customFormat="false" ht="15" hidden="false" customHeight="false" outlineLevel="0" collapsed="false">
      <c r="A4702" s="0" t="n">
        <v>40624</v>
      </c>
      <c r="B4702" s="0" t="s">
        <v>5472</v>
      </c>
      <c r="C4702" s="0" t="s">
        <v>802</v>
      </c>
      <c r="D4702" s="0" t="s">
        <v>758</v>
      </c>
      <c r="E4702" s="0" t="n">
        <v>87.26</v>
      </c>
    </row>
    <row r="4703" customFormat="false" ht="15" hidden="false" customHeight="false" outlineLevel="0" collapsed="false">
      <c r="A4703" s="0" t="n">
        <v>42575</v>
      </c>
      <c r="B4703" s="0" t="s">
        <v>5473</v>
      </c>
      <c r="C4703" s="0" t="s">
        <v>802</v>
      </c>
      <c r="D4703" s="0" t="s">
        <v>758</v>
      </c>
      <c r="E4703" s="0" t="n">
        <v>80.07</v>
      </c>
    </row>
    <row r="4704" customFormat="false" ht="15" hidden="false" customHeight="false" outlineLevel="0" collapsed="false">
      <c r="A4704" s="0" t="n">
        <v>13127</v>
      </c>
      <c r="B4704" s="0" t="s">
        <v>5474</v>
      </c>
      <c r="C4704" s="0" t="s">
        <v>802</v>
      </c>
      <c r="D4704" s="0" t="s">
        <v>758</v>
      </c>
      <c r="E4704" s="0" t="n">
        <v>38.92</v>
      </c>
    </row>
    <row r="4705" customFormat="false" ht="15" hidden="false" customHeight="false" outlineLevel="0" collapsed="false">
      <c r="A4705" s="0" t="n">
        <v>13137</v>
      </c>
      <c r="B4705" s="0" t="s">
        <v>5475</v>
      </c>
      <c r="C4705" s="0" t="s">
        <v>802</v>
      </c>
      <c r="D4705" s="0" t="s">
        <v>758</v>
      </c>
      <c r="E4705" s="0" t="n">
        <v>51.65</v>
      </c>
    </row>
    <row r="4706" customFormat="false" ht="15" hidden="false" customHeight="false" outlineLevel="0" collapsed="false">
      <c r="A4706" s="0" t="n">
        <v>42574</v>
      </c>
      <c r="B4706" s="0" t="s">
        <v>5476</v>
      </c>
      <c r="C4706" s="0" t="s">
        <v>802</v>
      </c>
      <c r="D4706" s="0" t="s">
        <v>758</v>
      </c>
      <c r="E4706" s="0" t="n">
        <v>59.75</v>
      </c>
    </row>
    <row r="4707" customFormat="false" ht="15" hidden="false" customHeight="false" outlineLevel="0" collapsed="false">
      <c r="A4707" s="0" t="n">
        <v>20989</v>
      </c>
      <c r="B4707" s="0" t="s">
        <v>5477</v>
      </c>
      <c r="C4707" s="0" t="s">
        <v>802</v>
      </c>
      <c r="D4707" s="0" t="s">
        <v>758</v>
      </c>
      <c r="E4707" s="0" t="n">
        <v>1850.37</v>
      </c>
    </row>
    <row r="4708" customFormat="false" ht="15" hidden="false" customHeight="false" outlineLevel="0" collapsed="false">
      <c r="A4708" s="0" t="n">
        <v>21147</v>
      </c>
      <c r="B4708" s="0" t="s">
        <v>5478</v>
      </c>
      <c r="C4708" s="0" t="s">
        <v>802</v>
      </c>
      <c r="D4708" s="0" t="s">
        <v>758</v>
      </c>
      <c r="E4708" s="0" t="n">
        <v>173.49</v>
      </c>
    </row>
    <row r="4709" customFormat="false" ht="15" hidden="false" customHeight="false" outlineLevel="0" collapsed="false">
      <c r="A4709" s="0" t="n">
        <v>21148</v>
      </c>
      <c r="B4709" s="0" t="s">
        <v>5479</v>
      </c>
      <c r="C4709" s="0" t="s">
        <v>802</v>
      </c>
      <c r="D4709" s="0" t="s">
        <v>758</v>
      </c>
      <c r="E4709" s="0" t="n">
        <v>107.08</v>
      </c>
    </row>
    <row r="4710" customFormat="false" ht="15" hidden="false" customHeight="false" outlineLevel="0" collapsed="false">
      <c r="A4710" s="0" t="n">
        <v>20984</v>
      </c>
      <c r="B4710" s="0" t="s">
        <v>5480</v>
      </c>
      <c r="C4710" s="0" t="s">
        <v>802</v>
      </c>
      <c r="D4710" s="0" t="s">
        <v>758</v>
      </c>
      <c r="E4710" s="0" t="n">
        <v>3550.5</v>
      </c>
    </row>
    <row r="4711" customFormat="false" ht="15" hidden="false" customHeight="false" outlineLevel="0" collapsed="false">
      <c r="A4711" s="0" t="n">
        <v>13042</v>
      </c>
      <c r="B4711" s="0" t="s">
        <v>5481</v>
      </c>
      <c r="C4711" s="0" t="s">
        <v>802</v>
      </c>
      <c r="D4711" s="0" t="s">
        <v>758</v>
      </c>
      <c r="E4711" s="0" t="n">
        <v>1967.5</v>
      </c>
    </row>
    <row r="4712" customFormat="false" ht="15" hidden="false" customHeight="false" outlineLevel="0" collapsed="false">
      <c r="A4712" s="0" t="n">
        <v>21150</v>
      </c>
      <c r="B4712" s="0" t="s">
        <v>5482</v>
      </c>
      <c r="C4712" s="0" t="s">
        <v>802</v>
      </c>
      <c r="D4712" s="0" t="s">
        <v>758</v>
      </c>
      <c r="E4712" s="0" t="n">
        <v>53.09</v>
      </c>
    </row>
    <row r="4713" customFormat="false" ht="15" hidden="false" customHeight="false" outlineLevel="0" collapsed="false">
      <c r="A4713" s="0" t="n">
        <v>13141</v>
      </c>
      <c r="B4713" s="0" t="s">
        <v>5483</v>
      </c>
      <c r="C4713" s="0" t="s">
        <v>802</v>
      </c>
      <c r="D4713" s="0" t="s">
        <v>758</v>
      </c>
      <c r="E4713" s="0" t="n">
        <v>66.9</v>
      </c>
    </row>
    <row r="4714" customFormat="false" ht="15" hidden="false" customHeight="false" outlineLevel="0" collapsed="false">
      <c r="A4714" s="0" t="n">
        <v>42576</v>
      </c>
      <c r="B4714" s="0" t="s">
        <v>5484</v>
      </c>
      <c r="C4714" s="0" t="s">
        <v>802</v>
      </c>
      <c r="D4714" s="0" t="s">
        <v>758</v>
      </c>
      <c r="E4714" s="0" t="n">
        <v>218.42</v>
      </c>
    </row>
    <row r="4715" customFormat="false" ht="15" hidden="false" customHeight="false" outlineLevel="0" collapsed="false">
      <c r="A4715" s="0" t="n">
        <v>21151</v>
      </c>
      <c r="B4715" s="0" t="s">
        <v>5485</v>
      </c>
      <c r="C4715" s="0" t="s">
        <v>802</v>
      </c>
      <c r="D4715" s="0" t="s">
        <v>758</v>
      </c>
      <c r="E4715" s="0" t="n">
        <v>317.81</v>
      </c>
    </row>
    <row r="4716" customFormat="false" ht="15" hidden="false" customHeight="false" outlineLevel="0" collapsed="false">
      <c r="A4716" s="0" t="n">
        <v>13142</v>
      </c>
      <c r="B4716" s="0" t="s">
        <v>5486</v>
      </c>
      <c r="C4716" s="0" t="s">
        <v>802</v>
      </c>
      <c r="D4716" s="0" t="s">
        <v>758</v>
      </c>
      <c r="E4716" s="0" t="n">
        <v>454.34</v>
      </c>
    </row>
    <row r="4717" customFormat="false" ht="15" hidden="false" customHeight="false" outlineLevel="0" collapsed="false">
      <c r="A4717" s="0" t="n">
        <v>42577</v>
      </c>
      <c r="B4717" s="0" t="s">
        <v>5487</v>
      </c>
      <c r="C4717" s="0" t="s">
        <v>802</v>
      </c>
      <c r="D4717" s="0" t="s">
        <v>758</v>
      </c>
      <c r="E4717" s="0" t="n">
        <v>498.53</v>
      </c>
    </row>
    <row r="4718" customFormat="false" ht="15" hidden="false" customHeight="false" outlineLevel="0" collapsed="false">
      <c r="A4718" s="0" t="n">
        <v>20994</v>
      </c>
      <c r="B4718" s="0" t="s">
        <v>5488</v>
      </c>
      <c r="C4718" s="0" t="s">
        <v>802</v>
      </c>
      <c r="D4718" s="0" t="s">
        <v>758</v>
      </c>
      <c r="E4718" s="0" t="n">
        <v>856.63</v>
      </c>
    </row>
    <row r="4719" customFormat="false" ht="15" hidden="false" customHeight="false" outlineLevel="0" collapsed="false">
      <c r="A4719" s="0" t="n">
        <v>7672</v>
      </c>
      <c r="B4719" s="0" t="s">
        <v>5489</v>
      </c>
      <c r="C4719" s="0" t="s">
        <v>802</v>
      </c>
      <c r="D4719" s="0" t="s">
        <v>758</v>
      </c>
      <c r="E4719" s="0" t="n">
        <v>561.18</v>
      </c>
    </row>
    <row r="4720" customFormat="false" ht="15" hidden="false" customHeight="false" outlineLevel="0" collapsed="false">
      <c r="A4720" s="0" t="n">
        <v>20995</v>
      </c>
      <c r="B4720" s="0" t="s">
        <v>5490</v>
      </c>
      <c r="C4720" s="0" t="s">
        <v>802</v>
      </c>
      <c r="D4720" s="0" t="s">
        <v>758</v>
      </c>
      <c r="E4720" s="0" t="n">
        <v>1125.76</v>
      </c>
    </row>
    <row r="4721" customFormat="false" ht="15" hidden="false" customHeight="false" outlineLevel="0" collapsed="false">
      <c r="A4721" s="0" t="n">
        <v>7690</v>
      </c>
      <c r="B4721" s="0" t="s">
        <v>5491</v>
      </c>
      <c r="C4721" s="0" t="s">
        <v>802</v>
      </c>
      <c r="D4721" s="0" t="s">
        <v>758</v>
      </c>
      <c r="E4721" s="0" t="n">
        <v>651.1</v>
      </c>
    </row>
    <row r="4722" customFormat="false" ht="15" hidden="false" customHeight="false" outlineLevel="0" collapsed="false">
      <c r="A4722" s="0" t="n">
        <v>20980</v>
      </c>
      <c r="B4722" s="0" t="s">
        <v>5492</v>
      </c>
      <c r="C4722" s="0" t="s">
        <v>802</v>
      </c>
      <c r="D4722" s="0" t="s">
        <v>758</v>
      </c>
      <c r="E4722" s="0" t="n">
        <v>710.29</v>
      </c>
    </row>
    <row r="4723" customFormat="false" ht="15" hidden="false" customHeight="false" outlineLevel="0" collapsed="false">
      <c r="A4723" s="0" t="n">
        <v>7661</v>
      </c>
      <c r="B4723" s="0" t="s">
        <v>5493</v>
      </c>
      <c r="C4723" s="0" t="s">
        <v>802</v>
      </c>
      <c r="D4723" s="0" t="s">
        <v>758</v>
      </c>
      <c r="E4723" s="0" t="n">
        <v>844.96</v>
      </c>
    </row>
    <row r="4724" customFormat="false" ht="15" hidden="false" customHeight="false" outlineLevel="0" collapsed="false">
      <c r="A4724" s="0" t="n">
        <v>21016</v>
      </c>
      <c r="B4724" s="0" t="s">
        <v>5494</v>
      </c>
      <c r="C4724" s="0" t="s">
        <v>802</v>
      </c>
      <c r="D4724" s="0" t="s">
        <v>758</v>
      </c>
      <c r="E4724" s="0" t="n">
        <v>208.69</v>
      </c>
    </row>
    <row r="4725" customFormat="false" ht="15" hidden="false" customHeight="false" outlineLevel="0" collapsed="false">
      <c r="A4725" s="0" t="n">
        <v>21008</v>
      </c>
      <c r="B4725" s="0" t="s">
        <v>5495</v>
      </c>
      <c r="C4725" s="0" t="s">
        <v>802</v>
      </c>
      <c r="D4725" s="0" t="s">
        <v>758</v>
      </c>
      <c r="E4725" s="0" t="n">
        <v>24.38</v>
      </c>
    </row>
    <row r="4726" customFormat="false" ht="15" hidden="false" customHeight="false" outlineLevel="0" collapsed="false">
      <c r="A4726" s="0" t="n">
        <v>21009</v>
      </c>
      <c r="B4726" s="0" t="s">
        <v>5496</v>
      </c>
      <c r="C4726" s="0" t="s">
        <v>802</v>
      </c>
      <c r="D4726" s="0" t="s">
        <v>758</v>
      </c>
      <c r="E4726" s="0" t="n">
        <v>31.74</v>
      </c>
    </row>
    <row r="4727" customFormat="false" ht="15" hidden="false" customHeight="false" outlineLevel="0" collapsed="false">
      <c r="A4727" s="0" t="n">
        <v>21010</v>
      </c>
      <c r="B4727" s="0" t="s">
        <v>5497</v>
      </c>
      <c r="C4727" s="0" t="s">
        <v>802</v>
      </c>
      <c r="D4727" s="0" t="s">
        <v>758</v>
      </c>
      <c r="E4727" s="0" t="n">
        <v>42.62</v>
      </c>
    </row>
    <row r="4728" customFormat="false" ht="15" hidden="false" customHeight="false" outlineLevel="0" collapsed="false">
      <c r="A4728" s="0" t="n">
        <v>21011</v>
      </c>
      <c r="B4728" s="0" t="s">
        <v>5498</v>
      </c>
      <c r="C4728" s="0" t="s">
        <v>802</v>
      </c>
      <c r="D4728" s="0" t="s">
        <v>758</v>
      </c>
      <c r="E4728" s="0" t="n">
        <v>62.12</v>
      </c>
    </row>
    <row r="4729" customFormat="false" ht="15" hidden="false" customHeight="false" outlineLevel="0" collapsed="false">
      <c r="A4729" s="0" t="n">
        <v>21012</v>
      </c>
      <c r="B4729" s="0" t="s">
        <v>5499</v>
      </c>
      <c r="C4729" s="0" t="s">
        <v>802</v>
      </c>
      <c r="D4729" s="0" t="s">
        <v>758</v>
      </c>
      <c r="E4729" s="0" t="n">
        <v>68.64</v>
      </c>
    </row>
    <row r="4730" customFormat="false" ht="15" hidden="false" customHeight="false" outlineLevel="0" collapsed="false">
      <c r="A4730" s="0" t="n">
        <v>21013</v>
      </c>
      <c r="B4730" s="0" t="s">
        <v>5500</v>
      </c>
      <c r="C4730" s="0" t="s">
        <v>802</v>
      </c>
      <c r="D4730" s="0" t="s">
        <v>758</v>
      </c>
      <c r="E4730" s="0" t="n">
        <v>89.58</v>
      </c>
    </row>
    <row r="4731" customFormat="false" ht="15" hidden="false" customHeight="false" outlineLevel="0" collapsed="false">
      <c r="A4731" s="0" t="n">
        <v>21014</v>
      </c>
      <c r="B4731" s="0" t="s">
        <v>5501</v>
      </c>
      <c r="C4731" s="0" t="s">
        <v>802</v>
      </c>
      <c r="D4731" s="0" t="s">
        <v>758</v>
      </c>
      <c r="E4731" s="0" t="n">
        <v>125.34</v>
      </c>
    </row>
    <row r="4732" customFormat="false" ht="15" hidden="false" customHeight="false" outlineLevel="0" collapsed="false">
      <c r="A4732" s="0" t="n">
        <v>21015</v>
      </c>
      <c r="B4732" s="0" t="s">
        <v>5502</v>
      </c>
      <c r="C4732" s="0" t="s">
        <v>802</v>
      </c>
      <c r="D4732" s="0" t="s">
        <v>758</v>
      </c>
      <c r="E4732" s="0" t="n">
        <v>144</v>
      </c>
    </row>
    <row r="4733" customFormat="false" ht="15" hidden="false" customHeight="false" outlineLevel="0" collapsed="false">
      <c r="A4733" s="0" t="n">
        <v>7697</v>
      </c>
      <c r="B4733" s="0" t="s">
        <v>5503</v>
      </c>
      <c r="C4733" s="0" t="s">
        <v>802</v>
      </c>
      <c r="D4733" s="0" t="s">
        <v>758</v>
      </c>
      <c r="E4733" s="0" t="n">
        <v>68.71</v>
      </c>
    </row>
    <row r="4734" customFormat="false" ht="15" hidden="false" customHeight="false" outlineLevel="0" collapsed="false">
      <c r="A4734" s="0" t="n">
        <v>7698</v>
      </c>
      <c r="B4734" s="0" t="s">
        <v>5504</v>
      </c>
      <c r="C4734" s="0" t="s">
        <v>802</v>
      </c>
      <c r="D4734" s="0" t="s">
        <v>758</v>
      </c>
      <c r="E4734" s="0" t="n">
        <v>59.15</v>
      </c>
    </row>
    <row r="4735" customFormat="false" ht="15" hidden="false" customHeight="false" outlineLevel="0" collapsed="false">
      <c r="A4735" s="0" t="n">
        <v>7691</v>
      </c>
      <c r="B4735" s="0" t="s">
        <v>5505</v>
      </c>
      <c r="C4735" s="0" t="s">
        <v>802</v>
      </c>
      <c r="D4735" s="0" t="s">
        <v>758</v>
      </c>
      <c r="E4735" s="0" t="n">
        <v>24.99</v>
      </c>
    </row>
    <row r="4736" customFormat="false" ht="15" hidden="false" customHeight="false" outlineLevel="0" collapsed="false">
      <c r="A4736" s="0" t="n">
        <v>40626</v>
      </c>
      <c r="B4736" s="0" t="s">
        <v>5506</v>
      </c>
      <c r="C4736" s="0" t="s">
        <v>802</v>
      </c>
      <c r="D4736" s="0" t="s">
        <v>758</v>
      </c>
      <c r="E4736" s="0" t="n">
        <v>46.9</v>
      </c>
    </row>
    <row r="4737" customFormat="false" ht="15" hidden="false" customHeight="false" outlineLevel="0" collapsed="false">
      <c r="A4737" s="0" t="n">
        <v>7701</v>
      </c>
      <c r="B4737" s="0" t="s">
        <v>5507</v>
      </c>
      <c r="C4737" s="0" t="s">
        <v>802</v>
      </c>
      <c r="D4737" s="0" t="s">
        <v>758</v>
      </c>
      <c r="E4737" s="0" t="n">
        <v>122.97</v>
      </c>
    </row>
    <row r="4738" customFormat="false" ht="15" hidden="false" customHeight="false" outlineLevel="0" collapsed="false">
      <c r="A4738" s="0" t="n">
        <v>7696</v>
      </c>
      <c r="B4738" s="0" t="s">
        <v>5508</v>
      </c>
      <c r="C4738" s="0" t="s">
        <v>802</v>
      </c>
      <c r="D4738" s="0" t="s">
        <v>758</v>
      </c>
      <c r="E4738" s="0" t="n">
        <v>99.09</v>
      </c>
    </row>
    <row r="4739" customFormat="false" ht="15" hidden="false" customHeight="false" outlineLevel="0" collapsed="false">
      <c r="A4739" s="0" t="n">
        <v>7700</v>
      </c>
      <c r="B4739" s="0" t="s">
        <v>5509</v>
      </c>
      <c r="C4739" s="0" t="s">
        <v>802</v>
      </c>
      <c r="D4739" s="0" t="s">
        <v>758</v>
      </c>
      <c r="E4739" s="0" t="n">
        <v>31.61</v>
      </c>
    </row>
    <row r="4740" customFormat="false" ht="15" hidden="false" customHeight="false" outlineLevel="0" collapsed="false">
      <c r="A4740" s="0" t="n">
        <v>7694</v>
      </c>
      <c r="B4740" s="0" t="s">
        <v>5510</v>
      </c>
      <c r="C4740" s="0" t="s">
        <v>802</v>
      </c>
      <c r="D4740" s="0" t="s">
        <v>758</v>
      </c>
      <c r="E4740" s="0" t="n">
        <v>165.47</v>
      </c>
    </row>
    <row r="4741" customFormat="false" ht="15" hidden="false" customHeight="false" outlineLevel="0" collapsed="false">
      <c r="A4741" s="0" t="n">
        <v>7693</v>
      </c>
      <c r="B4741" s="0" t="s">
        <v>5511</v>
      </c>
      <c r="C4741" s="0" t="s">
        <v>802</v>
      </c>
      <c r="D4741" s="0" t="s">
        <v>758</v>
      </c>
      <c r="E4741" s="0" t="n">
        <v>227.89</v>
      </c>
    </row>
    <row r="4742" customFormat="false" ht="15" hidden="false" customHeight="false" outlineLevel="0" collapsed="false">
      <c r="A4742" s="0" t="n">
        <v>7692</v>
      </c>
      <c r="B4742" s="0" t="s">
        <v>5512</v>
      </c>
      <c r="C4742" s="0" t="s">
        <v>802</v>
      </c>
      <c r="D4742" s="0" t="s">
        <v>758</v>
      </c>
      <c r="E4742" s="0" t="n">
        <v>341.19</v>
      </c>
    </row>
    <row r="4743" customFormat="false" ht="15" hidden="false" customHeight="false" outlineLevel="0" collapsed="false">
      <c r="A4743" s="0" t="n">
        <v>7695</v>
      </c>
      <c r="B4743" s="0" t="s">
        <v>5513</v>
      </c>
      <c r="C4743" s="0" t="s">
        <v>802</v>
      </c>
      <c r="D4743" s="0" t="s">
        <v>758</v>
      </c>
      <c r="E4743" s="0" t="n">
        <v>370.03</v>
      </c>
    </row>
    <row r="4744" customFormat="false" ht="15" hidden="false" customHeight="false" outlineLevel="0" collapsed="false">
      <c r="A4744" s="0" t="n">
        <v>13356</v>
      </c>
      <c r="B4744" s="0" t="s">
        <v>5514</v>
      </c>
      <c r="C4744" s="0" t="s">
        <v>802</v>
      </c>
      <c r="D4744" s="0" t="s">
        <v>758</v>
      </c>
      <c r="E4744" s="0" t="n">
        <v>26.83</v>
      </c>
    </row>
    <row r="4745" customFormat="false" ht="15" hidden="false" customHeight="false" outlineLevel="0" collapsed="false">
      <c r="A4745" s="0" t="n">
        <v>36365</v>
      </c>
      <c r="B4745" s="0" t="s">
        <v>5515</v>
      </c>
      <c r="C4745" s="0" t="s">
        <v>802</v>
      </c>
      <c r="D4745" s="0" t="s">
        <v>758</v>
      </c>
      <c r="E4745" s="0" t="n">
        <v>41.41</v>
      </c>
    </row>
    <row r="4746" customFormat="false" ht="15" hidden="false" customHeight="false" outlineLevel="0" collapsed="false">
      <c r="A4746" s="0" t="n">
        <v>41930</v>
      </c>
      <c r="B4746" s="0" t="s">
        <v>5516</v>
      </c>
      <c r="C4746" s="0" t="s">
        <v>802</v>
      </c>
      <c r="D4746" s="0" t="s">
        <v>758</v>
      </c>
      <c r="E4746" s="0" t="n">
        <v>134.05</v>
      </c>
    </row>
    <row r="4747" customFormat="false" ht="15" hidden="false" customHeight="false" outlineLevel="0" collapsed="false">
      <c r="A4747" s="0" t="n">
        <v>41931</v>
      </c>
      <c r="B4747" s="0" t="s">
        <v>5517</v>
      </c>
      <c r="C4747" s="0" t="s">
        <v>802</v>
      </c>
      <c r="D4747" s="0" t="s">
        <v>758</v>
      </c>
      <c r="E4747" s="0" t="n">
        <v>228.58</v>
      </c>
    </row>
    <row r="4748" customFormat="false" ht="15" hidden="false" customHeight="false" outlineLevel="0" collapsed="false">
      <c r="A4748" s="0" t="n">
        <v>41932</v>
      </c>
      <c r="B4748" s="0" t="s">
        <v>5518</v>
      </c>
      <c r="C4748" s="0" t="s">
        <v>802</v>
      </c>
      <c r="D4748" s="0" t="s">
        <v>758</v>
      </c>
      <c r="E4748" s="0" t="n">
        <v>369.21</v>
      </c>
    </row>
    <row r="4749" customFormat="false" ht="15" hidden="false" customHeight="false" outlineLevel="0" collapsed="false">
      <c r="A4749" s="0" t="n">
        <v>41933</v>
      </c>
      <c r="B4749" s="0" t="s">
        <v>5519</v>
      </c>
      <c r="C4749" s="0" t="s">
        <v>802</v>
      </c>
      <c r="D4749" s="0" t="s">
        <v>758</v>
      </c>
      <c r="E4749" s="0" t="n">
        <v>457.26</v>
      </c>
    </row>
    <row r="4750" customFormat="false" ht="15" hidden="false" customHeight="false" outlineLevel="0" collapsed="false">
      <c r="A4750" s="0" t="n">
        <v>41934</v>
      </c>
      <c r="B4750" s="0" t="s">
        <v>5520</v>
      </c>
      <c r="C4750" s="0" t="s">
        <v>802</v>
      </c>
      <c r="D4750" s="0" t="s">
        <v>758</v>
      </c>
      <c r="E4750" s="0" t="n">
        <v>592.26</v>
      </c>
    </row>
    <row r="4751" customFormat="false" ht="15" hidden="false" customHeight="false" outlineLevel="0" collapsed="false">
      <c r="A4751" s="0" t="n">
        <v>41936</v>
      </c>
      <c r="B4751" s="0" t="s">
        <v>5521</v>
      </c>
      <c r="C4751" s="0" t="s">
        <v>802</v>
      </c>
      <c r="D4751" s="0" t="s">
        <v>758</v>
      </c>
      <c r="E4751" s="0" t="n">
        <v>89.3</v>
      </c>
    </row>
    <row r="4752" customFormat="false" ht="15" hidden="false" customHeight="false" outlineLevel="0" collapsed="false">
      <c r="A4752" s="0" t="n">
        <v>44812</v>
      </c>
      <c r="B4752" s="0" t="s">
        <v>5522</v>
      </c>
      <c r="C4752" s="0" t="s">
        <v>802</v>
      </c>
      <c r="D4752" s="0" t="s">
        <v>756</v>
      </c>
      <c r="E4752" s="0" t="n">
        <v>439.95</v>
      </c>
    </row>
    <row r="4753" customFormat="false" ht="15" hidden="false" customHeight="false" outlineLevel="0" collapsed="false">
      <c r="A4753" s="0" t="n">
        <v>41785</v>
      </c>
      <c r="B4753" s="0" t="s">
        <v>5523</v>
      </c>
      <c r="C4753" s="0" t="s">
        <v>802</v>
      </c>
      <c r="D4753" s="0" t="s">
        <v>756</v>
      </c>
      <c r="E4753" s="0" t="n">
        <v>1630.43</v>
      </c>
    </row>
    <row r="4754" customFormat="false" ht="15" hidden="false" customHeight="false" outlineLevel="0" collapsed="false">
      <c r="A4754" s="0" t="n">
        <v>41781</v>
      </c>
      <c r="B4754" s="0" t="s">
        <v>5524</v>
      </c>
      <c r="C4754" s="0" t="s">
        <v>802</v>
      </c>
      <c r="D4754" s="0" t="s">
        <v>756</v>
      </c>
      <c r="E4754" s="0" t="n">
        <v>294.4</v>
      </c>
    </row>
    <row r="4755" customFormat="false" ht="15" hidden="false" customHeight="false" outlineLevel="0" collapsed="false">
      <c r="A4755" s="0" t="n">
        <v>41783</v>
      </c>
      <c r="B4755" s="0" t="s">
        <v>5525</v>
      </c>
      <c r="C4755" s="0" t="s">
        <v>802</v>
      </c>
      <c r="D4755" s="0" t="s">
        <v>756</v>
      </c>
      <c r="E4755" s="0" t="n">
        <v>1058.39</v>
      </c>
    </row>
    <row r="4756" customFormat="false" ht="15" hidden="false" customHeight="false" outlineLevel="0" collapsed="false">
      <c r="A4756" s="0" t="n">
        <v>41786</v>
      </c>
      <c r="B4756" s="0" t="s">
        <v>5526</v>
      </c>
      <c r="C4756" s="0" t="s">
        <v>802</v>
      </c>
      <c r="D4756" s="0" t="s">
        <v>756</v>
      </c>
      <c r="E4756" s="0" t="n">
        <v>2253.35</v>
      </c>
    </row>
    <row r="4757" customFormat="false" ht="15" hidden="false" customHeight="false" outlineLevel="0" collapsed="false">
      <c r="A4757" s="0" t="n">
        <v>41779</v>
      </c>
      <c r="B4757" s="0" t="s">
        <v>5527</v>
      </c>
      <c r="C4757" s="0" t="s">
        <v>802</v>
      </c>
      <c r="D4757" s="0" t="s">
        <v>756</v>
      </c>
      <c r="E4757" s="0" t="n">
        <v>115.94</v>
      </c>
    </row>
    <row r="4758" customFormat="false" ht="15" hidden="false" customHeight="false" outlineLevel="0" collapsed="false">
      <c r="A4758" s="0" t="n">
        <v>41780</v>
      </c>
      <c r="B4758" s="0" t="s">
        <v>5528</v>
      </c>
      <c r="C4758" s="0" t="s">
        <v>802</v>
      </c>
      <c r="D4758" s="0" t="s">
        <v>756</v>
      </c>
      <c r="E4758" s="0" t="n">
        <v>181.65</v>
      </c>
    </row>
    <row r="4759" customFormat="false" ht="15" hidden="false" customHeight="false" outlineLevel="0" collapsed="false">
      <c r="A4759" s="0" t="n">
        <v>41782</v>
      </c>
      <c r="B4759" s="0" t="s">
        <v>5529</v>
      </c>
      <c r="C4759" s="0" t="s">
        <v>802</v>
      </c>
      <c r="D4759" s="0" t="s">
        <v>756</v>
      </c>
      <c r="E4759" s="0" t="n">
        <v>650.7</v>
      </c>
    </row>
    <row r="4760" customFormat="false" ht="15" hidden="false" customHeight="false" outlineLevel="0" collapsed="false">
      <c r="A4760" s="0" t="n">
        <v>38130</v>
      </c>
      <c r="B4760" s="0" t="s">
        <v>5530</v>
      </c>
      <c r="C4760" s="0" t="s">
        <v>802</v>
      </c>
      <c r="D4760" s="0" t="s">
        <v>758</v>
      </c>
      <c r="E4760" s="0" t="n">
        <v>39.5</v>
      </c>
    </row>
    <row r="4761" customFormat="false" ht="15" hidden="false" customHeight="false" outlineLevel="0" collapsed="false">
      <c r="A4761" s="0" t="n">
        <v>21123</v>
      </c>
      <c r="B4761" s="0" t="s">
        <v>5531</v>
      </c>
      <c r="C4761" s="0" t="s">
        <v>802</v>
      </c>
      <c r="D4761" s="0" t="s">
        <v>758</v>
      </c>
      <c r="E4761" s="0" t="n">
        <v>11.21</v>
      </c>
    </row>
    <row r="4762" customFormat="false" ht="15" hidden="false" customHeight="false" outlineLevel="0" collapsed="false">
      <c r="A4762" s="0" t="n">
        <v>21124</v>
      </c>
      <c r="B4762" s="0" t="s">
        <v>5532</v>
      </c>
      <c r="C4762" s="0" t="s">
        <v>802</v>
      </c>
      <c r="D4762" s="0" t="s">
        <v>758</v>
      </c>
      <c r="E4762" s="0" t="n">
        <v>19.88</v>
      </c>
    </row>
    <row r="4763" customFormat="false" ht="15" hidden="false" customHeight="false" outlineLevel="0" collapsed="false">
      <c r="A4763" s="0" t="n">
        <v>21125</v>
      </c>
      <c r="B4763" s="0" t="s">
        <v>5533</v>
      </c>
      <c r="C4763" s="0" t="s">
        <v>802</v>
      </c>
      <c r="D4763" s="0" t="s">
        <v>758</v>
      </c>
      <c r="E4763" s="0" t="n">
        <v>31.9</v>
      </c>
    </row>
    <row r="4764" customFormat="false" ht="15" hidden="false" customHeight="false" outlineLevel="0" collapsed="false">
      <c r="A4764" s="0" t="n">
        <v>38028</v>
      </c>
      <c r="B4764" s="0" t="s">
        <v>5534</v>
      </c>
      <c r="C4764" s="0" t="s">
        <v>802</v>
      </c>
      <c r="D4764" s="0" t="s">
        <v>758</v>
      </c>
      <c r="E4764" s="0" t="n">
        <v>54.13</v>
      </c>
    </row>
    <row r="4765" customFormat="false" ht="15" hidden="false" customHeight="false" outlineLevel="0" collapsed="false">
      <c r="A4765" s="0" t="n">
        <v>38029</v>
      </c>
      <c r="B4765" s="0" t="s">
        <v>5535</v>
      </c>
      <c r="C4765" s="0" t="s">
        <v>802</v>
      </c>
      <c r="D4765" s="0" t="s">
        <v>758</v>
      </c>
      <c r="E4765" s="0" t="n">
        <v>82.52</v>
      </c>
    </row>
    <row r="4766" customFormat="false" ht="15" hidden="false" customHeight="false" outlineLevel="0" collapsed="false">
      <c r="A4766" s="0" t="n">
        <v>38030</v>
      </c>
      <c r="B4766" s="0" t="s">
        <v>5536</v>
      </c>
      <c r="C4766" s="0" t="s">
        <v>802</v>
      </c>
      <c r="D4766" s="0" t="s">
        <v>758</v>
      </c>
      <c r="E4766" s="0" t="n">
        <v>126.75</v>
      </c>
    </row>
    <row r="4767" customFormat="false" ht="15" hidden="false" customHeight="false" outlineLevel="0" collapsed="false">
      <c r="A4767" s="0" t="n">
        <v>38031</v>
      </c>
      <c r="B4767" s="0" t="s">
        <v>5537</v>
      </c>
      <c r="C4767" s="0" t="s">
        <v>802</v>
      </c>
      <c r="D4767" s="0" t="s">
        <v>758</v>
      </c>
      <c r="E4767" s="0" t="n">
        <v>200.86</v>
      </c>
    </row>
    <row r="4768" customFormat="false" ht="15" hidden="false" customHeight="false" outlineLevel="0" collapsed="false">
      <c r="A4768" s="0" t="n">
        <v>39735</v>
      </c>
      <c r="B4768" s="0" t="s">
        <v>5538</v>
      </c>
      <c r="C4768" s="0" t="s">
        <v>802</v>
      </c>
      <c r="D4768" s="0" t="s">
        <v>756</v>
      </c>
      <c r="E4768" s="0" t="n">
        <v>115.59</v>
      </c>
    </row>
    <row r="4769" customFormat="false" ht="15" hidden="false" customHeight="false" outlineLevel="0" collapsed="false">
      <c r="A4769" s="0" t="n">
        <v>39734</v>
      </c>
      <c r="B4769" s="0" t="s">
        <v>5539</v>
      </c>
      <c r="C4769" s="0" t="s">
        <v>802</v>
      </c>
      <c r="D4769" s="0" t="s">
        <v>756</v>
      </c>
      <c r="E4769" s="0" t="n">
        <v>137.11</v>
      </c>
    </row>
    <row r="4770" customFormat="false" ht="15" hidden="false" customHeight="false" outlineLevel="0" collapsed="false">
      <c r="A4770" s="0" t="n">
        <v>39736</v>
      </c>
      <c r="B4770" s="0" t="s">
        <v>5540</v>
      </c>
      <c r="C4770" s="0" t="s">
        <v>802</v>
      </c>
      <c r="D4770" s="0" t="s">
        <v>756</v>
      </c>
      <c r="E4770" s="0" t="n">
        <v>156.48</v>
      </c>
    </row>
    <row r="4771" customFormat="false" ht="15" hidden="false" customHeight="false" outlineLevel="0" collapsed="false">
      <c r="A4771" s="0" t="n">
        <v>39737</v>
      </c>
      <c r="B4771" s="0" t="s">
        <v>5541</v>
      </c>
      <c r="C4771" s="0" t="s">
        <v>802</v>
      </c>
      <c r="D4771" s="0" t="s">
        <v>756</v>
      </c>
      <c r="E4771" s="0" t="n">
        <v>21.05</v>
      </c>
    </row>
    <row r="4772" customFormat="false" ht="15" hidden="false" customHeight="false" outlineLevel="0" collapsed="false">
      <c r="A4772" s="0" t="n">
        <v>39738</v>
      </c>
      <c r="B4772" s="0" t="s">
        <v>5542</v>
      </c>
      <c r="C4772" s="0" t="s">
        <v>802</v>
      </c>
      <c r="D4772" s="0" t="s">
        <v>756</v>
      </c>
      <c r="E4772" s="0" t="n">
        <v>7.61</v>
      </c>
    </row>
    <row r="4773" customFormat="false" ht="15" hidden="false" customHeight="false" outlineLevel="0" collapsed="false">
      <c r="A4773" s="0" t="n">
        <v>39739</v>
      </c>
      <c r="B4773" s="0" t="s">
        <v>5543</v>
      </c>
      <c r="C4773" s="0" t="s">
        <v>802</v>
      </c>
      <c r="D4773" s="0" t="s">
        <v>756</v>
      </c>
      <c r="E4773" s="0" t="n">
        <v>108.21</v>
      </c>
    </row>
    <row r="4774" customFormat="false" ht="15" hidden="false" customHeight="false" outlineLevel="0" collapsed="false">
      <c r="A4774" s="0" t="n">
        <v>39733</v>
      </c>
      <c r="B4774" s="0" t="s">
        <v>5544</v>
      </c>
      <c r="C4774" s="0" t="s">
        <v>802</v>
      </c>
      <c r="D4774" s="0" t="s">
        <v>756</v>
      </c>
      <c r="E4774" s="0" t="n">
        <v>187.26</v>
      </c>
    </row>
    <row r="4775" customFormat="false" ht="15" hidden="false" customHeight="false" outlineLevel="0" collapsed="false">
      <c r="A4775" s="0" t="n">
        <v>39854</v>
      </c>
      <c r="B4775" s="0" t="s">
        <v>5545</v>
      </c>
      <c r="C4775" s="0" t="s">
        <v>802</v>
      </c>
      <c r="D4775" s="0" t="s">
        <v>756</v>
      </c>
      <c r="E4775" s="0" t="n">
        <v>189.91</v>
      </c>
    </row>
    <row r="4776" customFormat="false" ht="15" hidden="false" customHeight="false" outlineLevel="0" collapsed="false">
      <c r="A4776" s="0" t="n">
        <v>39740</v>
      </c>
      <c r="B4776" s="0" t="s">
        <v>5546</v>
      </c>
      <c r="C4776" s="0" t="s">
        <v>802</v>
      </c>
      <c r="D4776" s="0" t="s">
        <v>756</v>
      </c>
      <c r="E4776" s="0" t="n">
        <v>103.91</v>
      </c>
    </row>
    <row r="4777" customFormat="false" ht="15" hidden="false" customHeight="false" outlineLevel="0" collapsed="false">
      <c r="A4777" s="0" t="n">
        <v>39741</v>
      </c>
      <c r="B4777" s="0" t="s">
        <v>5547</v>
      </c>
      <c r="C4777" s="0" t="s">
        <v>802</v>
      </c>
      <c r="D4777" s="0" t="s">
        <v>756</v>
      </c>
      <c r="E4777" s="0" t="n">
        <v>19.15</v>
      </c>
    </row>
    <row r="4778" customFormat="false" ht="15" hidden="false" customHeight="false" outlineLevel="0" collapsed="false">
      <c r="A4778" s="0" t="n">
        <v>39853</v>
      </c>
      <c r="B4778" s="0" t="s">
        <v>5548</v>
      </c>
      <c r="C4778" s="0" t="s">
        <v>802</v>
      </c>
      <c r="D4778" s="0" t="s">
        <v>756</v>
      </c>
      <c r="E4778" s="0" t="n">
        <v>25.15</v>
      </c>
    </row>
    <row r="4779" customFormat="false" ht="15" hidden="false" customHeight="false" outlineLevel="0" collapsed="false">
      <c r="A4779" s="0" t="n">
        <v>39742</v>
      </c>
      <c r="B4779" s="0" t="s">
        <v>5549</v>
      </c>
      <c r="C4779" s="0" t="s">
        <v>802</v>
      </c>
      <c r="D4779" s="0" t="s">
        <v>756</v>
      </c>
      <c r="E4779" s="0" t="n">
        <v>83.52</v>
      </c>
    </row>
    <row r="4780" customFormat="false" ht="15" hidden="false" customHeight="false" outlineLevel="0" collapsed="false">
      <c r="A4780" s="0" t="n">
        <v>39749</v>
      </c>
      <c r="B4780" s="0" t="s">
        <v>5550</v>
      </c>
      <c r="C4780" s="0" t="s">
        <v>802</v>
      </c>
      <c r="D4780" s="0" t="s">
        <v>758</v>
      </c>
      <c r="E4780" s="0" t="n">
        <v>104.85</v>
      </c>
    </row>
    <row r="4781" customFormat="false" ht="15" hidden="false" customHeight="false" outlineLevel="0" collapsed="false">
      <c r="A4781" s="0" t="n">
        <v>39751</v>
      </c>
      <c r="B4781" s="0" t="s">
        <v>5551</v>
      </c>
      <c r="C4781" s="0" t="s">
        <v>802</v>
      </c>
      <c r="D4781" s="0" t="s">
        <v>758</v>
      </c>
      <c r="E4781" s="0" t="n">
        <v>190.52</v>
      </c>
    </row>
    <row r="4782" customFormat="false" ht="15" hidden="false" customHeight="false" outlineLevel="0" collapsed="false">
      <c r="A4782" s="0" t="n">
        <v>39750</v>
      </c>
      <c r="B4782" s="0" t="s">
        <v>5552</v>
      </c>
      <c r="C4782" s="0" t="s">
        <v>802</v>
      </c>
      <c r="D4782" s="0" t="s">
        <v>758</v>
      </c>
      <c r="E4782" s="0" t="n">
        <v>158.36</v>
      </c>
    </row>
    <row r="4783" customFormat="false" ht="15" hidden="false" customHeight="false" outlineLevel="0" collapsed="false">
      <c r="A4783" s="0" t="n">
        <v>39747</v>
      </c>
      <c r="B4783" s="0" t="s">
        <v>5553</v>
      </c>
      <c r="C4783" s="0" t="s">
        <v>802</v>
      </c>
      <c r="D4783" s="0" t="s">
        <v>758</v>
      </c>
      <c r="E4783" s="0" t="n">
        <v>50.94</v>
      </c>
    </row>
    <row r="4784" customFormat="false" ht="15" hidden="false" customHeight="false" outlineLevel="0" collapsed="false">
      <c r="A4784" s="0" t="n">
        <v>39753</v>
      </c>
      <c r="B4784" s="0" t="s">
        <v>5554</v>
      </c>
      <c r="C4784" s="0" t="s">
        <v>802</v>
      </c>
      <c r="D4784" s="0" t="s">
        <v>758</v>
      </c>
      <c r="E4784" s="0" t="n">
        <v>350.71</v>
      </c>
    </row>
    <row r="4785" customFormat="false" ht="15" hidden="false" customHeight="false" outlineLevel="0" collapsed="false">
      <c r="A4785" s="0" t="n">
        <v>39754</v>
      </c>
      <c r="B4785" s="0" t="s">
        <v>5555</v>
      </c>
      <c r="C4785" s="0" t="s">
        <v>802</v>
      </c>
      <c r="D4785" s="0" t="s">
        <v>758</v>
      </c>
      <c r="E4785" s="0" t="n">
        <v>516.69</v>
      </c>
    </row>
    <row r="4786" customFormat="false" ht="15" hidden="false" customHeight="false" outlineLevel="0" collapsed="false">
      <c r="A4786" s="0" t="n">
        <v>39748</v>
      </c>
      <c r="B4786" s="0" t="s">
        <v>5556</v>
      </c>
      <c r="C4786" s="0" t="s">
        <v>802</v>
      </c>
      <c r="D4786" s="0" t="s">
        <v>758</v>
      </c>
      <c r="E4786" s="0" t="n">
        <v>82.42</v>
      </c>
    </row>
    <row r="4787" customFormat="false" ht="15" hidden="false" customHeight="false" outlineLevel="0" collapsed="false">
      <c r="A4787" s="0" t="n">
        <v>39755</v>
      </c>
      <c r="B4787" s="0" t="s">
        <v>5557</v>
      </c>
      <c r="C4787" s="0" t="s">
        <v>802</v>
      </c>
      <c r="D4787" s="0" t="s">
        <v>758</v>
      </c>
      <c r="E4787" s="0" t="n">
        <v>783.42</v>
      </c>
    </row>
    <row r="4788" customFormat="false" ht="15" hidden="false" customHeight="false" outlineLevel="0" collapsed="false">
      <c r="A4788" s="0" t="n">
        <v>12742</v>
      </c>
      <c r="B4788" s="0" t="s">
        <v>5558</v>
      </c>
      <c r="C4788" s="0" t="s">
        <v>802</v>
      </c>
      <c r="D4788" s="0" t="s">
        <v>758</v>
      </c>
      <c r="E4788" s="0" t="n">
        <v>620.33</v>
      </c>
    </row>
    <row r="4789" customFormat="false" ht="15" hidden="false" customHeight="false" outlineLevel="0" collapsed="false">
      <c r="A4789" s="0" t="n">
        <v>12713</v>
      </c>
      <c r="B4789" s="0" t="s">
        <v>5559</v>
      </c>
      <c r="C4789" s="0" t="s">
        <v>802</v>
      </c>
      <c r="D4789" s="0" t="s">
        <v>758</v>
      </c>
      <c r="E4789" s="0" t="n">
        <v>32.9</v>
      </c>
    </row>
    <row r="4790" customFormat="false" ht="15" hidden="false" customHeight="false" outlineLevel="0" collapsed="false">
      <c r="A4790" s="0" t="n">
        <v>12743</v>
      </c>
      <c r="B4790" s="0" t="s">
        <v>5560</v>
      </c>
      <c r="C4790" s="0" t="s">
        <v>802</v>
      </c>
      <c r="D4790" s="0" t="s">
        <v>758</v>
      </c>
      <c r="E4790" s="0" t="n">
        <v>56.59</v>
      </c>
    </row>
    <row r="4791" customFormat="false" ht="15" hidden="false" customHeight="false" outlineLevel="0" collapsed="false">
      <c r="A4791" s="0" t="n">
        <v>12744</v>
      </c>
      <c r="B4791" s="0" t="s">
        <v>5561</v>
      </c>
      <c r="C4791" s="0" t="s">
        <v>802</v>
      </c>
      <c r="D4791" s="0" t="s">
        <v>758</v>
      </c>
      <c r="E4791" s="0" t="n">
        <v>71.83</v>
      </c>
    </row>
    <row r="4792" customFormat="false" ht="15" hidden="false" customHeight="false" outlineLevel="0" collapsed="false">
      <c r="A4792" s="0" t="n">
        <v>12745</v>
      </c>
      <c r="B4792" s="0" t="s">
        <v>5562</v>
      </c>
      <c r="C4792" s="0" t="s">
        <v>802</v>
      </c>
      <c r="D4792" s="0" t="s">
        <v>758</v>
      </c>
      <c r="E4792" s="0" t="n">
        <v>104.31</v>
      </c>
    </row>
    <row r="4793" customFormat="false" ht="15" hidden="false" customHeight="false" outlineLevel="0" collapsed="false">
      <c r="A4793" s="0" t="n">
        <v>12746</v>
      </c>
      <c r="B4793" s="0" t="s">
        <v>5563</v>
      </c>
      <c r="C4793" s="0" t="s">
        <v>802</v>
      </c>
      <c r="D4793" s="0" t="s">
        <v>758</v>
      </c>
      <c r="E4793" s="0" t="n">
        <v>140.85</v>
      </c>
    </row>
    <row r="4794" customFormat="false" ht="15" hidden="false" customHeight="false" outlineLevel="0" collapsed="false">
      <c r="A4794" s="0" t="n">
        <v>12747</v>
      </c>
      <c r="B4794" s="0" t="s">
        <v>5564</v>
      </c>
      <c r="C4794" s="0" t="s">
        <v>802</v>
      </c>
      <c r="D4794" s="0" t="s">
        <v>758</v>
      </c>
      <c r="E4794" s="0" t="n">
        <v>204.27</v>
      </c>
    </row>
    <row r="4795" customFormat="false" ht="15" hidden="false" customHeight="false" outlineLevel="0" collapsed="false">
      <c r="A4795" s="0" t="n">
        <v>12748</v>
      </c>
      <c r="B4795" s="0" t="s">
        <v>5565</v>
      </c>
      <c r="C4795" s="0" t="s">
        <v>802</v>
      </c>
      <c r="D4795" s="0" t="s">
        <v>758</v>
      </c>
      <c r="E4795" s="0" t="n">
        <v>287.78</v>
      </c>
    </row>
    <row r="4796" customFormat="false" ht="15" hidden="false" customHeight="false" outlineLevel="0" collapsed="false">
      <c r="A4796" s="0" t="n">
        <v>12749</v>
      </c>
      <c r="B4796" s="0" t="s">
        <v>5566</v>
      </c>
      <c r="C4796" s="0" t="s">
        <v>802</v>
      </c>
      <c r="D4796" s="0" t="s">
        <v>758</v>
      </c>
      <c r="E4796" s="0" t="n">
        <v>420.69</v>
      </c>
    </row>
    <row r="4797" customFormat="false" ht="15" hidden="false" customHeight="false" outlineLevel="0" collapsed="false">
      <c r="A4797" s="0" t="n">
        <v>39726</v>
      </c>
      <c r="B4797" s="0" t="s">
        <v>5567</v>
      </c>
      <c r="C4797" s="0" t="s">
        <v>802</v>
      </c>
      <c r="D4797" s="0" t="s">
        <v>758</v>
      </c>
      <c r="E4797" s="0" t="n">
        <v>138.18</v>
      </c>
    </row>
    <row r="4798" customFormat="false" ht="15" hidden="false" customHeight="false" outlineLevel="0" collapsed="false">
      <c r="A4798" s="0" t="n">
        <v>39728</v>
      </c>
      <c r="B4798" s="0" t="s">
        <v>5568</v>
      </c>
      <c r="C4798" s="0" t="s">
        <v>802</v>
      </c>
      <c r="D4798" s="0" t="s">
        <v>758</v>
      </c>
      <c r="E4798" s="0" t="n">
        <v>242.85</v>
      </c>
    </row>
    <row r="4799" customFormat="false" ht="15" hidden="false" customHeight="false" outlineLevel="0" collapsed="false">
      <c r="A4799" s="0" t="n">
        <v>39727</v>
      </c>
      <c r="B4799" s="0" t="s">
        <v>5569</v>
      </c>
      <c r="C4799" s="0" t="s">
        <v>802</v>
      </c>
      <c r="D4799" s="0" t="s">
        <v>758</v>
      </c>
      <c r="E4799" s="0" t="n">
        <v>199.85</v>
      </c>
    </row>
    <row r="4800" customFormat="false" ht="15" hidden="false" customHeight="false" outlineLevel="0" collapsed="false">
      <c r="A4800" s="0" t="n">
        <v>39724</v>
      </c>
      <c r="B4800" s="0" t="s">
        <v>5570</v>
      </c>
      <c r="C4800" s="0" t="s">
        <v>802</v>
      </c>
      <c r="D4800" s="0" t="s">
        <v>758</v>
      </c>
      <c r="E4800" s="0" t="n">
        <v>61.19</v>
      </c>
    </row>
    <row r="4801" customFormat="false" ht="15" hidden="false" customHeight="false" outlineLevel="0" collapsed="false">
      <c r="A4801" s="0" t="n">
        <v>39729</v>
      </c>
      <c r="B4801" s="0" t="s">
        <v>5571</v>
      </c>
      <c r="C4801" s="0" t="s">
        <v>802</v>
      </c>
      <c r="D4801" s="0" t="s">
        <v>758</v>
      </c>
      <c r="E4801" s="0" t="n">
        <v>336.3</v>
      </c>
    </row>
    <row r="4802" customFormat="false" ht="15" hidden="false" customHeight="false" outlineLevel="0" collapsed="false">
      <c r="A4802" s="0" t="n">
        <v>39730</v>
      </c>
      <c r="B4802" s="0" t="s">
        <v>5572</v>
      </c>
      <c r="C4802" s="0" t="s">
        <v>802</v>
      </c>
      <c r="D4802" s="0" t="s">
        <v>758</v>
      </c>
      <c r="E4802" s="0" t="n">
        <v>436.34</v>
      </c>
    </row>
    <row r="4803" customFormat="false" ht="15" hidden="false" customHeight="false" outlineLevel="0" collapsed="false">
      <c r="A4803" s="0" t="n">
        <v>39731</v>
      </c>
      <c r="B4803" s="0" t="s">
        <v>5573</v>
      </c>
      <c r="C4803" s="0" t="s">
        <v>802</v>
      </c>
      <c r="D4803" s="0" t="s">
        <v>758</v>
      </c>
      <c r="E4803" s="0" t="n">
        <v>646.25</v>
      </c>
    </row>
    <row r="4804" customFormat="false" ht="15" hidden="false" customHeight="false" outlineLevel="0" collapsed="false">
      <c r="A4804" s="0" t="n">
        <v>39725</v>
      </c>
      <c r="B4804" s="0" t="s">
        <v>5574</v>
      </c>
      <c r="C4804" s="0" t="s">
        <v>802</v>
      </c>
      <c r="D4804" s="0" t="s">
        <v>758</v>
      </c>
      <c r="E4804" s="0" t="n">
        <v>99.73</v>
      </c>
    </row>
    <row r="4805" customFormat="false" ht="15" hidden="false" customHeight="false" outlineLevel="0" collapsed="false">
      <c r="A4805" s="0" t="n">
        <v>39732</v>
      </c>
      <c r="B4805" s="0" t="s">
        <v>5575</v>
      </c>
      <c r="C4805" s="0" t="s">
        <v>802</v>
      </c>
      <c r="D4805" s="0" t="s">
        <v>758</v>
      </c>
      <c r="E4805" s="0" t="n">
        <v>951.25</v>
      </c>
    </row>
    <row r="4806" customFormat="false" ht="15" hidden="false" customHeight="false" outlineLevel="0" collapsed="false">
      <c r="A4806" s="0" t="n">
        <v>39660</v>
      </c>
      <c r="B4806" s="0" t="s">
        <v>5576</v>
      </c>
      <c r="C4806" s="0" t="s">
        <v>802</v>
      </c>
      <c r="D4806" s="0" t="s">
        <v>758</v>
      </c>
      <c r="E4806" s="0" t="n">
        <v>43.35</v>
      </c>
    </row>
    <row r="4807" customFormat="false" ht="15" hidden="false" customHeight="false" outlineLevel="0" collapsed="false">
      <c r="A4807" s="0" t="n">
        <v>39662</v>
      </c>
      <c r="B4807" s="0" t="s">
        <v>5577</v>
      </c>
      <c r="C4807" s="0" t="s">
        <v>802</v>
      </c>
      <c r="D4807" s="0" t="s">
        <v>758</v>
      </c>
      <c r="E4807" s="0" t="n">
        <v>20.77</v>
      </c>
    </row>
    <row r="4808" customFormat="false" ht="15" hidden="false" customHeight="false" outlineLevel="0" collapsed="false">
      <c r="A4808" s="0" t="n">
        <v>39661</v>
      </c>
      <c r="B4808" s="0" t="s">
        <v>5578</v>
      </c>
      <c r="C4808" s="0" t="s">
        <v>802</v>
      </c>
      <c r="D4808" s="0" t="s">
        <v>758</v>
      </c>
      <c r="E4808" s="0" t="n">
        <v>14.17</v>
      </c>
    </row>
    <row r="4809" customFormat="false" ht="15" hidden="false" customHeight="false" outlineLevel="0" collapsed="false">
      <c r="A4809" s="0" t="n">
        <v>39666</v>
      </c>
      <c r="B4809" s="0" t="s">
        <v>5579</v>
      </c>
      <c r="C4809" s="0" t="s">
        <v>802</v>
      </c>
      <c r="D4809" s="0" t="s">
        <v>758</v>
      </c>
      <c r="E4809" s="0" t="n">
        <v>65.21</v>
      </c>
    </row>
    <row r="4810" customFormat="false" ht="15" hidden="false" customHeight="false" outlineLevel="0" collapsed="false">
      <c r="A4810" s="0" t="n">
        <v>39664</v>
      </c>
      <c r="B4810" s="0" t="s">
        <v>5580</v>
      </c>
      <c r="C4810" s="0" t="s">
        <v>802</v>
      </c>
      <c r="D4810" s="0" t="s">
        <v>758</v>
      </c>
      <c r="E4810" s="0" t="n">
        <v>31.96</v>
      </c>
    </row>
    <row r="4811" customFormat="false" ht="15" hidden="false" customHeight="false" outlineLevel="0" collapsed="false">
      <c r="A4811" s="0" t="n">
        <v>39663</v>
      </c>
      <c r="B4811" s="0" t="s">
        <v>5581</v>
      </c>
      <c r="C4811" s="0" t="s">
        <v>802</v>
      </c>
      <c r="D4811" s="0" t="s">
        <v>758</v>
      </c>
      <c r="E4811" s="0" t="n">
        <v>25.55</v>
      </c>
    </row>
    <row r="4812" customFormat="false" ht="15" hidden="false" customHeight="false" outlineLevel="0" collapsed="false">
      <c r="A4812" s="0" t="n">
        <v>39665</v>
      </c>
      <c r="B4812" s="0" t="s">
        <v>5582</v>
      </c>
      <c r="C4812" s="0" t="s">
        <v>802</v>
      </c>
      <c r="D4812" s="0" t="s">
        <v>758</v>
      </c>
      <c r="E4812" s="0" t="n">
        <v>53.92</v>
      </c>
    </row>
    <row r="4813" customFormat="false" ht="15" hidden="false" customHeight="false" outlineLevel="0" collapsed="false">
      <c r="A4813" s="0" t="n">
        <v>39752</v>
      </c>
      <c r="B4813" s="0" t="s">
        <v>5583</v>
      </c>
      <c r="C4813" s="0" t="s">
        <v>802</v>
      </c>
      <c r="D4813" s="0" t="s">
        <v>758</v>
      </c>
      <c r="E4813" s="0" t="n">
        <v>271.1</v>
      </c>
    </row>
    <row r="4814" customFormat="false" ht="15" hidden="false" customHeight="false" outlineLevel="0" collapsed="false">
      <c r="A4814" s="0" t="n">
        <v>7725</v>
      </c>
      <c r="B4814" s="0" t="s">
        <v>5584</v>
      </c>
      <c r="C4814" s="0" t="s">
        <v>802</v>
      </c>
      <c r="D4814" s="0" t="s">
        <v>763</v>
      </c>
      <c r="E4814" s="0" t="n">
        <v>145</v>
      </c>
    </row>
    <row r="4815" customFormat="false" ht="15" hidden="false" customHeight="false" outlineLevel="0" collapsed="false">
      <c r="A4815" s="0" t="n">
        <v>7753</v>
      </c>
      <c r="B4815" s="0" t="s">
        <v>5585</v>
      </c>
      <c r="C4815" s="0" t="s">
        <v>802</v>
      </c>
      <c r="D4815" s="0" t="s">
        <v>756</v>
      </c>
      <c r="E4815" s="0" t="n">
        <v>282.68</v>
      </c>
    </row>
    <row r="4816" customFormat="false" ht="15" hidden="false" customHeight="false" outlineLevel="0" collapsed="false">
      <c r="A4816" s="0" t="n">
        <v>13256</v>
      </c>
      <c r="B4816" s="0" t="s">
        <v>5586</v>
      </c>
      <c r="C4816" s="0" t="s">
        <v>802</v>
      </c>
      <c r="D4816" s="0" t="s">
        <v>756</v>
      </c>
      <c r="E4816" s="0" t="n">
        <v>396</v>
      </c>
    </row>
    <row r="4817" customFormat="false" ht="15" hidden="false" customHeight="false" outlineLevel="0" collapsed="false">
      <c r="A4817" s="0" t="n">
        <v>7757</v>
      </c>
      <c r="B4817" s="0" t="s">
        <v>5587</v>
      </c>
      <c r="C4817" s="0" t="s">
        <v>802</v>
      </c>
      <c r="D4817" s="0" t="s">
        <v>756</v>
      </c>
      <c r="E4817" s="0" t="n">
        <v>422.2</v>
      </c>
    </row>
    <row r="4818" customFormat="false" ht="15" hidden="false" customHeight="false" outlineLevel="0" collapsed="false">
      <c r="A4818" s="0" t="n">
        <v>7758</v>
      </c>
      <c r="B4818" s="0" t="s">
        <v>5588</v>
      </c>
      <c r="C4818" s="0" t="s">
        <v>802</v>
      </c>
      <c r="D4818" s="0" t="s">
        <v>756</v>
      </c>
      <c r="E4818" s="0" t="n">
        <v>611.68</v>
      </c>
    </row>
    <row r="4819" customFormat="false" ht="15" hidden="false" customHeight="false" outlineLevel="0" collapsed="false">
      <c r="A4819" s="0" t="n">
        <v>7759</v>
      </c>
      <c r="B4819" s="0" t="s">
        <v>5589</v>
      </c>
      <c r="C4819" s="0" t="s">
        <v>802</v>
      </c>
      <c r="D4819" s="0" t="s">
        <v>756</v>
      </c>
      <c r="E4819" s="0" t="n">
        <v>1694.96</v>
      </c>
    </row>
    <row r="4820" customFormat="false" ht="15" hidden="false" customHeight="false" outlineLevel="0" collapsed="false">
      <c r="A4820" s="0" t="n">
        <v>40334</v>
      </c>
      <c r="B4820" s="0" t="s">
        <v>5590</v>
      </c>
      <c r="C4820" s="0" t="s">
        <v>802</v>
      </c>
      <c r="D4820" s="0" t="s">
        <v>756</v>
      </c>
      <c r="E4820" s="0" t="n">
        <v>66.4</v>
      </c>
    </row>
    <row r="4821" customFormat="false" ht="15" hidden="false" customHeight="false" outlineLevel="0" collapsed="false">
      <c r="A4821" s="0" t="n">
        <v>7745</v>
      </c>
      <c r="B4821" s="0" t="s">
        <v>5591</v>
      </c>
      <c r="C4821" s="0" t="s">
        <v>802</v>
      </c>
      <c r="D4821" s="0" t="s">
        <v>756</v>
      </c>
      <c r="E4821" s="0" t="n">
        <v>74.93</v>
      </c>
    </row>
    <row r="4822" customFormat="false" ht="15" hidden="false" customHeight="false" outlineLevel="0" collapsed="false">
      <c r="A4822" s="0" t="n">
        <v>7714</v>
      </c>
      <c r="B4822" s="0" t="s">
        <v>5592</v>
      </c>
      <c r="C4822" s="0" t="s">
        <v>802</v>
      </c>
      <c r="D4822" s="0" t="s">
        <v>756</v>
      </c>
      <c r="E4822" s="0" t="n">
        <v>89.55</v>
      </c>
    </row>
    <row r="4823" customFormat="false" ht="15" hidden="false" customHeight="false" outlineLevel="0" collapsed="false">
      <c r="A4823" s="0" t="n">
        <v>7742</v>
      </c>
      <c r="B4823" s="0" t="s">
        <v>5593</v>
      </c>
      <c r="C4823" s="0" t="s">
        <v>802</v>
      </c>
      <c r="D4823" s="0" t="s">
        <v>756</v>
      </c>
      <c r="E4823" s="0" t="n">
        <v>197.63</v>
      </c>
    </row>
    <row r="4824" customFormat="false" ht="15" hidden="false" customHeight="false" outlineLevel="0" collapsed="false">
      <c r="A4824" s="0" t="n">
        <v>7750</v>
      </c>
      <c r="B4824" s="0" t="s">
        <v>5594</v>
      </c>
      <c r="C4824" s="0" t="s">
        <v>802</v>
      </c>
      <c r="D4824" s="0" t="s">
        <v>756</v>
      </c>
      <c r="E4824" s="0" t="n">
        <v>241.26</v>
      </c>
    </row>
    <row r="4825" customFormat="false" ht="15" hidden="false" customHeight="false" outlineLevel="0" collapsed="false">
      <c r="A4825" s="0" t="n">
        <v>7756</v>
      </c>
      <c r="B4825" s="0" t="s">
        <v>5595</v>
      </c>
      <c r="C4825" s="0" t="s">
        <v>802</v>
      </c>
      <c r="D4825" s="0" t="s">
        <v>756</v>
      </c>
      <c r="E4825" s="0" t="n">
        <v>277.2</v>
      </c>
    </row>
    <row r="4826" customFormat="false" ht="15" hidden="false" customHeight="false" outlineLevel="0" collapsed="false">
      <c r="A4826" s="0" t="n">
        <v>7765</v>
      </c>
      <c r="B4826" s="0" t="s">
        <v>5596</v>
      </c>
      <c r="C4826" s="0" t="s">
        <v>802</v>
      </c>
      <c r="D4826" s="0" t="s">
        <v>756</v>
      </c>
      <c r="E4826" s="0" t="n">
        <v>310.71</v>
      </c>
    </row>
    <row r="4827" customFormat="false" ht="15" hidden="false" customHeight="false" outlineLevel="0" collapsed="false">
      <c r="A4827" s="0" t="n">
        <v>12569</v>
      </c>
      <c r="B4827" s="0" t="s">
        <v>5597</v>
      </c>
      <c r="C4827" s="0" t="s">
        <v>802</v>
      </c>
      <c r="D4827" s="0" t="s">
        <v>756</v>
      </c>
      <c r="E4827" s="0" t="n">
        <v>428.9</v>
      </c>
    </row>
    <row r="4828" customFormat="false" ht="15" hidden="false" customHeight="false" outlineLevel="0" collapsed="false">
      <c r="A4828" s="0" t="n">
        <v>7766</v>
      </c>
      <c r="B4828" s="0" t="s">
        <v>5598</v>
      </c>
      <c r="C4828" s="0" t="s">
        <v>802</v>
      </c>
      <c r="D4828" s="0" t="s">
        <v>756</v>
      </c>
      <c r="E4828" s="0" t="n">
        <v>455.71</v>
      </c>
    </row>
    <row r="4829" customFormat="false" ht="15" hidden="false" customHeight="false" outlineLevel="0" collapsed="false">
      <c r="A4829" s="0" t="n">
        <v>7767</v>
      </c>
      <c r="B4829" s="0" t="s">
        <v>5599</v>
      </c>
      <c r="C4829" s="0" t="s">
        <v>802</v>
      </c>
      <c r="D4829" s="0" t="s">
        <v>756</v>
      </c>
      <c r="E4829" s="0" t="n">
        <v>654.32</v>
      </c>
    </row>
    <row r="4830" customFormat="false" ht="15" hidden="false" customHeight="false" outlineLevel="0" collapsed="false">
      <c r="A4830" s="0" t="n">
        <v>7727</v>
      </c>
      <c r="B4830" s="0" t="s">
        <v>5600</v>
      </c>
      <c r="C4830" s="0" t="s">
        <v>802</v>
      </c>
      <c r="D4830" s="0" t="s">
        <v>756</v>
      </c>
      <c r="E4830" s="0" t="n">
        <v>1900.84</v>
      </c>
    </row>
    <row r="4831" customFormat="false" ht="15" hidden="false" customHeight="false" outlineLevel="0" collapsed="false">
      <c r="A4831" s="0" t="n">
        <v>7760</v>
      </c>
      <c r="B4831" s="0" t="s">
        <v>5601</v>
      </c>
      <c r="C4831" s="0" t="s">
        <v>802</v>
      </c>
      <c r="D4831" s="0" t="s">
        <v>756</v>
      </c>
      <c r="E4831" s="0" t="n">
        <v>75.54</v>
      </c>
    </row>
    <row r="4832" customFormat="false" ht="15" hidden="false" customHeight="false" outlineLevel="0" collapsed="false">
      <c r="A4832" s="0" t="n">
        <v>7761</v>
      </c>
      <c r="B4832" s="0" t="s">
        <v>5602</v>
      </c>
      <c r="C4832" s="0" t="s">
        <v>802</v>
      </c>
      <c r="D4832" s="0" t="s">
        <v>756</v>
      </c>
      <c r="E4832" s="0" t="n">
        <v>79.2</v>
      </c>
    </row>
    <row r="4833" customFormat="false" ht="15" hidden="false" customHeight="false" outlineLevel="0" collapsed="false">
      <c r="A4833" s="0" t="n">
        <v>7752</v>
      </c>
      <c r="B4833" s="0" t="s">
        <v>5603</v>
      </c>
      <c r="C4833" s="0" t="s">
        <v>802</v>
      </c>
      <c r="D4833" s="0" t="s">
        <v>756</v>
      </c>
      <c r="E4833" s="0" t="n">
        <v>96.26</v>
      </c>
    </row>
    <row r="4834" customFormat="false" ht="15" hidden="false" customHeight="false" outlineLevel="0" collapsed="false">
      <c r="A4834" s="0" t="n">
        <v>7762</v>
      </c>
      <c r="B4834" s="0" t="s">
        <v>5604</v>
      </c>
      <c r="C4834" s="0" t="s">
        <v>802</v>
      </c>
      <c r="D4834" s="0" t="s">
        <v>756</v>
      </c>
      <c r="E4834" s="0" t="n">
        <v>125.8</v>
      </c>
    </row>
    <row r="4835" customFormat="false" ht="15" hidden="false" customHeight="false" outlineLevel="0" collapsed="false">
      <c r="A4835" s="0" t="n">
        <v>7722</v>
      </c>
      <c r="B4835" s="0" t="s">
        <v>5605</v>
      </c>
      <c r="C4835" s="0" t="s">
        <v>802</v>
      </c>
      <c r="D4835" s="0" t="s">
        <v>756</v>
      </c>
      <c r="E4835" s="0" t="n">
        <v>192.52</v>
      </c>
    </row>
    <row r="4836" customFormat="false" ht="15" hidden="false" customHeight="false" outlineLevel="0" collapsed="false">
      <c r="A4836" s="0" t="n">
        <v>7763</v>
      </c>
      <c r="B4836" s="0" t="s">
        <v>5606</v>
      </c>
      <c r="C4836" s="0" t="s">
        <v>802</v>
      </c>
      <c r="D4836" s="0" t="s">
        <v>756</v>
      </c>
      <c r="E4836" s="0" t="n">
        <v>234.55</v>
      </c>
    </row>
    <row r="4837" customFormat="false" ht="15" hidden="false" customHeight="false" outlineLevel="0" collapsed="false">
      <c r="A4837" s="0" t="n">
        <v>7764</v>
      </c>
      <c r="B4837" s="0" t="s">
        <v>5607</v>
      </c>
      <c r="C4837" s="0" t="s">
        <v>802</v>
      </c>
      <c r="D4837" s="0" t="s">
        <v>756</v>
      </c>
      <c r="E4837" s="0" t="n">
        <v>280.25</v>
      </c>
    </row>
    <row r="4838" customFormat="false" ht="15" hidden="false" customHeight="false" outlineLevel="0" collapsed="false">
      <c r="A4838" s="0" t="n">
        <v>12572</v>
      </c>
      <c r="B4838" s="0" t="s">
        <v>5608</v>
      </c>
      <c r="C4838" s="0" t="s">
        <v>802</v>
      </c>
      <c r="D4838" s="0" t="s">
        <v>756</v>
      </c>
      <c r="E4838" s="0" t="n">
        <v>396</v>
      </c>
    </row>
    <row r="4839" customFormat="false" ht="15" hidden="false" customHeight="false" outlineLevel="0" collapsed="false">
      <c r="A4839" s="0" t="n">
        <v>12573</v>
      </c>
      <c r="B4839" s="0" t="s">
        <v>5609</v>
      </c>
      <c r="C4839" s="0" t="s">
        <v>802</v>
      </c>
      <c r="D4839" s="0" t="s">
        <v>756</v>
      </c>
      <c r="E4839" s="0" t="n">
        <v>520.9</v>
      </c>
    </row>
    <row r="4840" customFormat="false" ht="15" hidden="false" customHeight="false" outlineLevel="0" collapsed="false">
      <c r="A4840" s="0" t="n">
        <v>12574</v>
      </c>
      <c r="B4840" s="0" t="s">
        <v>5610</v>
      </c>
      <c r="C4840" s="0" t="s">
        <v>802</v>
      </c>
      <c r="D4840" s="0" t="s">
        <v>756</v>
      </c>
      <c r="E4840" s="0" t="n">
        <v>629.83</v>
      </c>
    </row>
    <row r="4841" customFormat="false" ht="15" hidden="false" customHeight="false" outlineLevel="0" collapsed="false">
      <c r="A4841" s="0" t="n">
        <v>12575</v>
      </c>
      <c r="B4841" s="0" t="s">
        <v>5611</v>
      </c>
      <c r="C4841" s="0" t="s">
        <v>802</v>
      </c>
      <c r="D4841" s="0" t="s">
        <v>756</v>
      </c>
      <c r="E4841" s="0" t="n">
        <v>956.51</v>
      </c>
    </row>
    <row r="4842" customFormat="false" ht="15" hidden="false" customHeight="false" outlineLevel="0" collapsed="false">
      <c r="A4842" s="0" t="n">
        <v>12576</v>
      </c>
      <c r="B4842" s="0" t="s">
        <v>5612</v>
      </c>
      <c r="C4842" s="0" t="s">
        <v>802</v>
      </c>
      <c r="D4842" s="0" t="s">
        <v>756</v>
      </c>
      <c r="E4842" s="0" t="n">
        <v>115.75</v>
      </c>
    </row>
    <row r="4843" customFormat="false" ht="15" hidden="false" customHeight="false" outlineLevel="0" collapsed="false">
      <c r="A4843" s="0" t="n">
        <v>12577</v>
      </c>
      <c r="B4843" s="0" t="s">
        <v>5613</v>
      </c>
      <c r="C4843" s="0" t="s">
        <v>802</v>
      </c>
      <c r="D4843" s="0" t="s">
        <v>756</v>
      </c>
      <c r="E4843" s="0" t="n">
        <v>155.96</v>
      </c>
    </row>
    <row r="4844" customFormat="false" ht="15" hidden="false" customHeight="false" outlineLevel="0" collapsed="false">
      <c r="A4844" s="0" t="n">
        <v>12578</v>
      </c>
      <c r="B4844" s="0" t="s">
        <v>5614</v>
      </c>
      <c r="C4844" s="0" t="s">
        <v>802</v>
      </c>
      <c r="D4844" s="0" t="s">
        <v>756</v>
      </c>
      <c r="E4844" s="0" t="n">
        <v>188.86</v>
      </c>
    </row>
    <row r="4845" customFormat="false" ht="15" hidden="false" customHeight="false" outlineLevel="0" collapsed="false">
      <c r="A4845" s="0" t="n">
        <v>12579</v>
      </c>
      <c r="B4845" s="0" t="s">
        <v>5615</v>
      </c>
      <c r="C4845" s="0" t="s">
        <v>802</v>
      </c>
      <c r="D4845" s="0" t="s">
        <v>756</v>
      </c>
      <c r="E4845" s="0" t="n">
        <v>325.33</v>
      </c>
    </row>
    <row r="4846" customFormat="false" ht="15" hidden="false" customHeight="false" outlineLevel="0" collapsed="false">
      <c r="A4846" s="0" t="n">
        <v>12580</v>
      </c>
      <c r="B4846" s="0" t="s">
        <v>5616</v>
      </c>
      <c r="C4846" s="0" t="s">
        <v>802</v>
      </c>
      <c r="D4846" s="0" t="s">
        <v>756</v>
      </c>
      <c r="E4846" s="0" t="n">
        <v>338.98</v>
      </c>
    </row>
    <row r="4847" customFormat="false" ht="15" hidden="false" customHeight="false" outlineLevel="0" collapsed="false">
      <c r="A4847" s="0" t="n">
        <v>12581</v>
      </c>
      <c r="B4847" s="0" t="s">
        <v>5617</v>
      </c>
      <c r="C4847" s="0" t="s">
        <v>802</v>
      </c>
      <c r="D4847" s="0" t="s">
        <v>756</v>
      </c>
      <c r="E4847" s="0" t="n">
        <v>363.1</v>
      </c>
    </row>
    <row r="4848" customFormat="false" ht="15" hidden="false" customHeight="false" outlineLevel="0" collapsed="false">
      <c r="A4848" s="0" t="n">
        <v>7720</v>
      </c>
      <c r="B4848" s="0" t="s">
        <v>5618</v>
      </c>
      <c r="C4848" s="0" t="s">
        <v>802</v>
      </c>
      <c r="D4848" s="0" t="s">
        <v>756</v>
      </c>
      <c r="E4848" s="0" t="n">
        <v>567.81</v>
      </c>
    </row>
    <row r="4849" customFormat="false" ht="15" hidden="false" customHeight="false" outlineLevel="0" collapsed="false">
      <c r="A4849" s="0" t="n">
        <v>40335</v>
      </c>
      <c r="B4849" s="0" t="s">
        <v>5619</v>
      </c>
      <c r="C4849" s="0" t="s">
        <v>802</v>
      </c>
      <c r="D4849" s="0" t="s">
        <v>756</v>
      </c>
      <c r="E4849" s="0" t="n">
        <v>118.8</v>
      </c>
    </row>
    <row r="4850" customFormat="false" ht="15" hidden="false" customHeight="false" outlineLevel="0" collapsed="false">
      <c r="A4850" s="0" t="n">
        <v>7740</v>
      </c>
      <c r="B4850" s="0" t="s">
        <v>5620</v>
      </c>
      <c r="C4850" s="0" t="s">
        <v>802</v>
      </c>
      <c r="D4850" s="0" t="s">
        <v>756</v>
      </c>
      <c r="E4850" s="0" t="n">
        <v>121.84</v>
      </c>
    </row>
    <row r="4851" customFormat="false" ht="15" hidden="false" customHeight="false" outlineLevel="0" collapsed="false">
      <c r="A4851" s="0" t="n">
        <v>7741</v>
      </c>
      <c r="B4851" s="0" t="s">
        <v>5621</v>
      </c>
      <c r="C4851" s="0" t="s">
        <v>802</v>
      </c>
      <c r="D4851" s="0" t="s">
        <v>756</v>
      </c>
      <c r="E4851" s="0" t="n">
        <v>225.42</v>
      </c>
    </row>
    <row r="4852" customFormat="false" ht="15" hidden="false" customHeight="false" outlineLevel="0" collapsed="false">
      <c r="A4852" s="0" t="n">
        <v>7774</v>
      </c>
      <c r="B4852" s="0" t="s">
        <v>5622</v>
      </c>
      <c r="C4852" s="0" t="s">
        <v>802</v>
      </c>
      <c r="D4852" s="0" t="s">
        <v>756</v>
      </c>
      <c r="E4852" s="0" t="n">
        <v>276.59</v>
      </c>
    </row>
    <row r="4853" customFormat="false" ht="15" hidden="false" customHeight="false" outlineLevel="0" collapsed="false">
      <c r="A4853" s="0" t="n">
        <v>7744</v>
      </c>
      <c r="B4853" s="0" t="s">
        <v>5623</v>
      </c>
      <c r="C4853" s="0" t="s">
        <v>802</v>
      </c>
      <c r="D4853" s="0" t="s">
        <v>756</v>
      </c>
      <c r="E4853" s="0" t="n">
        <v>361.28</v>
      </c>
    </row>
    <row r="4854" customFormat="false" ht="15" hidden="false" customHeight="false" outlineLevel="0" collapsed="false">
      <c r="A4854" s="0" t="n">
        <v>7773</v>
      </c>
      <c r="B4854" s="0" t="s">
        <v>5624</v>
      </c>
      <c r="C4854" s="0" t="s">
        <v>802</v>
      </c>
      <c r="D4854" s="0" t="s">
        <v>756</v>
      </c>
      <c r="E4854" s="0" t="n">
        <v>369.26</v>
      </c>
    </row>
    <row r="4855" customFormat="false" ht="15" hidden="false" customHeight="false" outlineLevel="0" collapsed="false">
      <c r="A4855" s="0" t="n">
        <v>7754</v>
      </c>
      <c r="B4855" s="0" t="s">
        <v>5625</v>
      </c>
      <c r="C4855" s="0" t="s">
        <v>802</v>
      </c>
      <c r="D4855" s="0" t="s">
        <v>756</v>
      </c>
      <c r="E4855" s="0" t="n">
        <v>559.89</v>
      </c>
    </row>
    <row r="4856" customFormat="false" ht="15" hidden="false" customHeight="false" outlineLevel="0" collapsed="false">
      <c r="A4856" s="0" t="n">
        <v>7735</v>
      </c>
      <c r="B4856" s="0" t="s">
        <v>5626</v>
      </c>
      <c r="C4856" s="0" t="s">
        <v>802</v>
      </c>
      <c r="D4856" s="0" t="s">
        <v>756</v>
      </c>
      <c r="E4856" s="0" t="n">
        <v>725</v>
      </c>
    </row>
    <row r="4857" customFormat="false" ht="15" hidden="false" customHeight="false" outlineLevel="0" collapsed="false">
      <c r="A4857" s="0" t="n">
        <v>7755</v>
      </c>
      <c r="B4857" s="0" t="s">
        <v>5627</v>
      </c>
      <c r="C4857" s="0" t="s">
        <v>802</v>
      </c>
      <c r="D4857" s="0" t="s">
        <v>756</v>
      </c>
      <c r="E4857" s="0" t="n">
        <v>143.78</v>
      </c>
    </row>
    <row r="4858" customFormat="false" ht="15" hidden="false" customHeight="false" outlineLevel="0" collapsed="false">
      <c r="A4858" s="0" t="n">
        <v>7776</v>
      </c>
      <c r="B4858" s="0" t="s">
        <v>5628</v>
      </c>
      <c r="C4858" s="0" t="s">
        <v>802</v>
      </c>
      <c r="D4858" s="0" t="s">
        <v>756</v>
      </c>
      <c r="E4858" s="0" t="n">
        <v>299.74</v>
      </c>
    </row>
    <row r="4859" customFormat="false" ht="15" hidden="false" customHeight="false" outlineLevel="0" collapsed="false">
      <c r="A4859" s="0" t="n">
        <v>7743</v>
      </c>
      <c r="B4859" s="0" t="s">
        <v>5629</v>
      </c>
      <c r="C4859" s="0" t="s">
        <v>802</v>
      </c>
      <c r="D4859" s="0" t="s">
        <v>756</v>
      </c>
      <c r="E4859" s="0" t="n">
        <v>317.41</v>
      </c>
    </row>
    <row r="4860" customFormat="false" ht="15" hidden="false" customHeight="false" outlineLevel="0" collapsed="false">
      <c r="A4860" s="0" t="n">
        <v>7733</v>
      </c>
      <c r="B4860" s="0" t="s">
        <v>5630</v>
      </c>
      <c r="C4860" s="0" t="s">
        <v>802</v>
      </c>
      <c r="D4860" s="0" t="s">
        <v>756</v>
      </c>
      <c r="E4860" s="0" t="n">
        <v>414.28</v>
      </c>
    </row>
    <row r="4861" customFormat="false" ht="15" hidden="false" customHeight="false" outlineLevel="0" collapsed="false">
      <c r="A4861" s="0" t="n">
        <v>7775</v>
      </c>
      <c r="B4861" s="0" t="s">
        <v>5631</v>
      </c>
      <c r="C4861" s="0" t="s">
        <v>802</v>
      </c>
      <c r="D4861" s="0" t="s">
        <v>756</v>
      </c>
      <c r="E4861" s="0" t="n">
        <v>453.88</v>
      </c>
    </row>
    <row r="4862" customFormat="false" ht="15" hidden="false" customHeight="false" outlineLevel="0" collapsed="false">
      <c r="A4862" s="0" t="n">
        <v>7734</v>
      </c>
      <c r="B4862" s="0" t="s">
        <v>5632</v>
      </c>
      <c r="C4862" s="0" t="s">
        <v>802</v>
      </c>
      <c r="D4862" s="0" t="s">
        <v>756</v>
      </c>
      <c r="E4862" s="0" t="n">
        <v>642.75</v>
      </c>
    </row>
    <row r="4863" customFormat="false" ht="15" hidden="false" customHeight="false" outlineLevel="0" collapsed="false">
      <c r="A4863" s="0" t="n">
        <v>37449</v>
      </c>
      <c r="B4863" s="0" t="s">
        <v>5633</v>
      </c>
      <c r="C4863" s="0" t="s">
        <v>802</v>
      </c>
      <c r="D4863" s="0" t="s">
        <v>758</v>
      </c>
      <c r="E4863" s="0" t="n">
        <v>34.18</v>
      </c>
    </row>
    <row r="4864" customFormat="false" ht="15" hidden="false" customHeight="false" outlineLevel="0" collapsed="false">
      <c r="A4864" s="0" t="n">
        <v>37450</v>
      </c>
      <c r="B4864" s="0" t="s">
        <v>5634</v>
      </c>
      <c r="C4864" s="0" t="s">
        <v>802</v>
      </c>
      <c r="D4864" s="0" t="s">
        <v>758</v>
      </c>
      <c r="E4864" s="0" t="n">
        <v>47.86</v>
      </c>
    </row>
    <row r="4865" customFormat="false" ht="15" hidden="false" customHeight="false" outlineLevel="0" collapsed="false">
      <c r="A4865" s="0" t="n">
        <v>37451</v>
      </c>
      <c r="B4865" s="0" t="s">
        <v>5635</v>
      </c>
      <c r="C4865" s="0" t="s">
        <v>802</v>
      </c>
      <c r="D4865" s="0" t="s">
        <v>758</v>
      </c>
      <c r="E4865" s="0" t="n">
        <v>66.82</v>
      </c>
    </row>
    <row r="4866" customFormat="false" ht="15" hidden="false" customHeight="false" outlineLevel="0" collapsed="false">
      <c r="A4866" s="0" t="n">
        <v>37452</v>
      </c>
      <c r="B4866" s="0" t="s">
        <v>5636</v>
      </c>
      <c r="C4866" s="0" t="s">
        <v>802</v>
      </c>
      <c r="D4866" s="0" t="s">
        <v>758</v>
      </c>
      <c r="E4866" s="0" t="n">
        <v>97.12</v>
      </c>
    </row>
    <row r="4867" customFormat="false" ht="15" hidden="false" customHeight="false" outlineLevel="0" collapsed="false">
      <c r="A4867" s="0" t="n">
        <v>37453</v>
      </c>
      <c r="B4867" s="0" t="s">
        <v>5637</v>
      </c>
      <c r="C4867" s="0" t="s">
        <v>802</v>
      </c>
      <c r="D4867" s="0" t="s">
        <v>758</v>
      </c>
      <c r="E4867" s="0" t="n">
        <v>111.85</v>
      </c>
    </row>
    <row r="4868" customFormat="false" ht="15" hidden="false" customHeight="false" outlineLevel="0" collapsed="false">
      <c r="A4868" s="0" t="n">
        <v>7778</v>
      </c>
      <c r="B4868" s="0" t="s">
        <v>5638</v>
      </c>
      <c r="C4868" s="0" t="s">
        <v>802</v>
      </c>
      <c r="D4868" s="0" t="s">
        <v>758</v>
      </c>
      <c r="E4868" s="0" t="n">
        <v>41.95</v>
      </c>
    </row>
    <row r="4869" customFormat="false" ht="15" hidden="false" customHeight="false" outlineLevel="0" collapsed="false">
      <c r="A4869" s="0" t="n">
        <v>7796</v>
      </c>
      <c r="B4869" s="0" t="s">
        <v>5639</v>
      </c>
      <c r="C4869" s="0" t="s">
        <v>802</v>
      </c>
      <c r="D4869" s="0" t="s">
        <v>758</v>
      </c>
      <c r="E4869" s="0" t="n">
        <v>57.5</v>
      </c>
    </row>
    <row r="4870" customFormat="false" ht="15" hidden="false" customHeight="false" outlineLevel="0" collapsed="false">
      <c r="A4870" s="0" t="n">
        <v>7781</v>
      </c>
      <c r="B4870" s="0" t="s">
        <v>5640</v>
      </c>
      <c r="C4870" s="0" t="s">
        <v>802</v>
      </c>
      <c r="D4870" s="0" t="s">
        <v>758</v>
      </c>
      <c r="E4870" s="0" t="n">
        <v>67.95</v>
      </c>
    </row>
    <row r="4871" customFormat="false" ht="15" hidden="false" customHeight="false" outlineLevel="0" collapsed="false">
      <c r="A4871" s="0" t="n">
        <v>7795</v>
      </c>
      <c r="B4871" s="0" t="s">
        <v>5641</v>
      </c>
      <c r="C4871" s="0" t="s">
        <v>802</v>
      </c>
      <c r="D4871" s="0" t="s">
        <v>758</v>
      </c>
      <c r="E4871" s="0" t="n">
        <v>101.13</v>
      </c>
    </row>
    <row r="4872" customFormat="false" ht="15" hidden="false" customHeight="false" outlineLevel="0" collapsed="false">
      <c r="A4872" s="0" t="n">
        <v>7791</v>
      </c>
      <c r="B4872" s="0" t="s">
        <v>5642</v>
      </c>
      <c r="C4872" s="0" t="s">
        <v>802</v>
      </c>
      <c r="D4872" s="0" t="s">
        <v>758</v>
      </c>
      <c r="E4872" s="0" t="n">
        <v>121.06</v>
      </c>
    </row>
    <row r="4873" customFormat="false" ht="15" hidden="false" customHeight="false" outlineLevel="0" collapsed="false">
      <c r="A4873" s="0" t="n">
        <v>7783</v>
      </c>
      <c r="B4873" s="0" t="s">
        <v>5643</v>
      </c>
      <c r="C4873" s="0" t="s">
        <v>802</v>
      </c>
      <c r="D4873" s="0" t="s">
        <v>758</v>
      </c>
      <c r="E4873" s="0" t="n">
        <v>42.89</v>
      </c>
    </row>
    <row r="4874" customFormat="false" ht="15" hidden="false" customHeight="false" outlineLevel="0" collapsed="false">
      <c r="A4874" s="0" t="n">
        <v>7790</v>
      </c>
      <c r="B4874" s="0" t="s">
        <v>5644</v>
      </c>
      <c r="C4874" s="0" t="s">
        <v>802</v>
      </c>
      <c r="D4874" s="0" t="s">
        <v>758</v>
      </c>
      <c r="E4874" s="0" t="n">
        <v>67.6</v>
      </c>
    </row>
    <row r="4875" customFormat="false" ht="15" hidden="false" customHeight="false" outlineLevel="0" collapsed="false">
      <c r="A4875" s="0" t="n">
        <v>7785</v>
      </c>
      <c r="B4875" s="0" t="s">
        <v>5645</v>
      </c>
      <c r="C4875" s="0" t="s">
        <v>802</v>
      </c>
      <c r="D4875" s="0" t="s">
        <v>758</v>
      </c>
      <c r="E4875" s="0" t="n">
        <v>74.59</v>
      </c>
    </row>
    <row r="4876" customFormat="false" ht="15" hidden="false" customHeight="false" outlineLevel="0" collapsed="false">
      <c r="A4876" s="0" t="n">
        <v>7792</v>
      </c>
      <c r="B4876" s="0" t="s">
        <v>5646</v>
      </c>
      <c r="C4876" s="0" t="s">
        <v>802</v>
      </c>
      <c r="D4876" s="0" t="s">
        <v>758</v>
      </c>
      <c r="E4876" s="0" t="n">
        <v>105.79</v>
      </c>
    </row>
    <row r="4877" customFormat="false" ht="15" hidden="false" customHeight="false" outlineLevel="0" collapsed="false">
      <c r="A4877" s="0" t="n">
        <v>7793</v>
      </c>
      <c r="B4877" s="0" t="s">
        <v>5647</v>
      </c>
      <c r="C4877" s="0" t="s">
        <v>802</v>
      </c>
      <c r="D4877" s="0" t="s">
        <v>758</v>
      </c>
      <c r="E4877" s="0" t="n">
        <v>124.94</v>
      </c>
    </row>
    <row r="4878" customFormat="false" ht="15" hidden="false" customHeight="false" outlineLevel="0" collapsed="false">
      <c r="A4878" s="0" t="n">
        <v>13159</v>
      </c>
      <c r="B4878" s="0" t="s">
        <v>5648</v>
      </c>
      <c r="C4878" s="0" t="s">
        <v>802</v>
      </c>
      <c r="D4878" s="0" t="s">
        <v>758</v>
      </c>
      <c r="E4878" s="0" t="n">
        <v>108.78</v>
      </c>
    </row>
    <row r="4879" customFormat="false" ht="15" hidden="false" customHeight="false" outlineLevel="0" collapsed="false">
      <c r="A4879" s="0" t="n">
        <v>13168</v>
      </c>
      <c r="B4879" s="0" t="s">
        <v>5649</v>
      </c>
      <c r="C4879" s="0" t="s">
        <v>802</v>
      </c>
      <c r="D4879" s="0" t="s">
        <v>758</v>
      </c>
      <c r="E4879" s="0" t="n">
        <v>132.09</v>
      </c>
    </row>
    <row r="4880" customFormat="false" ht="15" hidden="false" customHeight="false" outlineLevel="0" collapsed="false">
      <c r="A4880" s="0" t="n">
        <v>13173</v>
      </c>
      <c r="B4880" s="0" t="s">
        <v>5650</v>
      </c>
      <c r="C4880" s="0" t="s">
        <v>802</v>
      </c>
      <c r="D4880" s="0" t="s">
        <v>758</v>
      </c>
      <c r="E4880" s="0" t="n">
        <v>178.71</v>
      </c>
    </row>
    <row r="4881" customFormat="false" ht="15" hidden="false" customHeight="false" outlineLevel="0" collapsed="false">
      <c r="A4881" s="0" t="n">
        <v>12583</v>
      </c>
      <c r="B4881" s="0" t="s">
        <v>5651</v>
      </c>
      <c r="C4881" s="0" t="s">
        <v>802</v>
      </c>
      <c r="D4881" s="0" t="s">
        <v>758</v>
      </c>
      <c r="E4881" s="0" t="n">
        <v>35.74</v>
      </c>
    </row>
    <row r="4882" customFormat="false" ht="15" hidden="false" customHeight="false" outlineLevel="0" collapsed="false">
      <c r="A4882" s="0" t="n">
        <v>12584</v>
      </c>
      <c r="B4882" s="0" t="s">
        <v>5652</v>
      </c>
      <c r="C4882" s="0" t="s">
        <v>802</v>
      </c>
      <c r="D4882" s="0" t="s">
        <v>758</v>
      </c>
      <c r="E4882" s="0" t="n">
        <v>46.62</v>
      </c>
    </row>
    <row r="4883" customFormat="false" ht="15" hidden="false" customHeight="false" outlineLevel="0" collapsed="false">
      <c r="A4883" s="0" t="n">
        <v>12613</v>
      </c>
      <c r="B4883" s="0" t="s">
        <v>5653</v>
      </c>
      <c r="C4883" s="0" t="s">
        <v>755</v>
      </c>
      <c r="D4883" s="0" t="s">
        <v>756</v>
      </c>
      <c r="E4883" s="0" t="n">
        <v>17.93</v>
      </c>
    </row>
    <row r="4884" customFormat="false" ht="15" hidden="false" customHeight="false" outlineLevel="0" collapsed="false">
      <c r="A4884" s="0" t="n">
        <v>1031</v>
      </c>
      <c r="B4884" s="0" t="s">
        <v>5654</v>
      </c>
      <c r="C4884" s="0" t="s">
        <v>755</v>
      </c>
      <c r="D4884" s="0" t="s">
        <v>756</v>
      </c>
      <c r="E4884" s="0" t="n">
        <v>18.16</v>
      </c>
    </row>
    <row r="4885" customFormat="false" ht="15" hidden="false" customHeight="false" outlineLevel="0" collapsed="false">
      <c r="A4885" s="0" t="n">
        <v>39707</v>
      </c>
      <c r="B4885" s="0" t="s">
        <v>5655</v>
      </c>
      <c r="C4885" s="0" t="s">
        <v>802</v>
      </c>
      <c r="D4885" s="0" t="s">
        <v>756</v>
      </c>
      <c r="E4885" s="0" t="n">
        <v>4.62</v>
      </c>
    </row>
    <row r="4886" customFormat="false" ht="15" hidden="false" customHeight="false" outlineLevel="0" collapsed="false">
      <c r="A4886" s="0" t="n">
        <v>39708</v>
      </c>
      <c r="B4886" s="0" t="s">
        <v>5656</v>
      </c>
      <c r="C4886" s="0" t="s">
        <v>802</v>
      </c>
      <c r="D4886" s="0" t="s">
        <v>756</v>
      </c>
      <c r="E4886" s="0" t="n">
        <v>4.47</v>
      </c>
    </row>
    <row r="4887" customFormat="false" ht="15" hidden="false" customHeight="false" outlineLevel="0" collapsed="false">
      <c r="A4887" s="0" t="n">
        <v>39710</v>
      </c>
      <c r="B4887" s="0" t="s">
        <v>5657</v>
      </c>
      <c r="C4887" s="0" t="s">
        <v>802</v>
      </c>
      <c r="D4887" s="0" t="s">
        <v>756</v>
      </c>
      <c r="E4887" s="0" t="n">
        <v>3.15</v>
      </c>
    </row>
    <row r="4888" customFormat="false" ht="15" hidden="false" customHeight="false" outlineLevel="0" collapsed="false">
      <c r="A4888" s="0" t="n">
        <v>39709</v>
      </c>
      <c r="B4888" s="0" t="s">
        <v>5658</v>
      </c>
      <c r="C4888" s="0" t="s">
        <v>802</v>
      </c>
      <c r="D4888" s="0" t="s">
        <v>756</v>
      </c>
      <c r="E4888" s="0" t="n">
        <v>4.37</v>
      </c>
    </row>
    <row r="4889" customFormat="false" ht="15" hidden="false" customHeight="false" outlineLevel="0" collapsed="false">
      <c r="A4889" s="0" t="n">
        <v>39711</v>
      </c>
      <c r="B4889" s="0" t="s">
        <v>5659</v>
      </c>
      <c r="C4889" s="0" t="s">
        <v>802</v>
      </c>
      <c r="D4889" s="0" t="s">
        <v>756</v>
      </c>
      <c r="E4889" s="0" t="n">
        <v>4.9</v>
      </c>
    </row>
    <row r="4890" customFormat="false" ht="15" hidden="false" customHeight="false" outlineLevel="0" collapsed="false">
      <c r="A4890" s="0" t="n">
        <v>39712</v>
      </c>
      <c r="B4890" s="0" t="s">
        <v>5660</v>
      </c>
      <c r="C4890" s="0" t="s">
        <v>802</v>
      </c>
      <c r="D4890" s="0" t="s">
        <v>763</v>
      </c>
      <c r="E4890" s="0" t="n">
        <v>1.72</v>
      </c>
    </row>
    <row r="4891" customFormat="false" ht="15" hidden="false" customHeight="false" outlineLevel="0" collapsed="false">
      <c r="A4891" s="0" t="n">
        <v>39713</v>
      </c>
      <c r="B4891" s="0" t="s">
        <v>5661</v>
      </c>
      <c r="C4891" s="0" t="s">
        <v>802</v>
      </c>
      <c r="D4891" s="0" t="s">
        <v>756</v>
      </c>
      <c r="E4891" s="0" t="n">
        <v>1.36</v>
      </c>
    </row>
    <row r="4892" customFormat="false" ht="15" hidden="false" customHeight="false" outlineLevel="0" collapsed="false">
      <c r="A4892" s="0" t="n">
        <v>39714</v>
      </c>
      <c r="B4892" s="0" t="s">
        <v>5662</v>
      </c>
      <c r="C4892" s="0" t="s">
        <v>802</v>
      </c>
      <c r="D4892" s="0" t="s">
        <v>756</v>
      </c>
      <c r="E4892" s="0" t="n">
        <v>3.11</v>
      </c>
    </row>
    <row r="4893" customFormat="false" ht="15" hidden="false" customHeight="false" outlineLevel="0" collapsed="false">
      <c r="A4893" s="0" t="n">
        <v>39715</v>
      </c>
      <c r="B4893" s="0" t="s">
        <v>5663</v>
      </c>
      <c r="C4893" s="0" t="s">
        <v>802</v>
      </c>
      <c r="D4893" s="0" t="s">
        <v>756</v>
      </c>
      <c r="E4893" s="0" t="n">
        <v>2.22</v>
      </c>
    </row>
    <row r="4894" customFormat="false" ht="15" hidden="false" customHeight="false" outlineLevel="0" collapsed="false">
      <c r="A4894" s="0" t="n">
        <v>39716</v>
      </c>
      <c r="B4894" s="0" t="s">
        <v>5664</v>
      </c>
      <c r="C4894" s="0" t="s">
        <v>802</v>
      </c>
      <c r="D4894" s="0" t="s">
        <v>756</v>
      </c>
      <c r="E4894" s="0" t="n">
        <v>1.68</v>
      </c>
    </row>
    <row r="4895" customFormat="false" ht="15" hidden="false" customHeight="false" outlineLevel="0" collapsed="false">
      <c r="A4895" s="0" t="n">
        <v>39718</v>
      </c>
      <c r="B4895" s="0" t="s">
        <v>5665</v>
      </c>
      <c r="C4895" s="0" t="s">
        <v>802</v>
      </c>
      <c r="D4895" s="0" t="s">
        <v>756</v>
      </c>
      <c r="E4895" s="0" t="n">
        <v>2.86</v>
      </c>
    </row>
    <row r="4896" customFormat="false" ht="15" hidden="false" customHeight="false" outlineLevel="0" collapsed="false">
      <c r="A4896" s="0" t="n">
        <v>9813</v>
      </c>
      <c r="B4896" s="0" t="s">
        <v>5666</v>
      </c>
      <c r="C4896" s="0" t="s">
        <v>802</v>
      </c>
      <c r="D4896" s="0" t="s">
        <v>758</v>
      </c>
      <c r="E4896" s="0" t="n">
        <v>5.71</v>
      </c>
    </row>
    <row r="4897" customFormat="false" ht="15" hidden="false" customHeight="false" outlineLevel="0" collapsed="false">
      <c r="A4897" s="0" t="n">
        <v>9815</v>
      </c>
      <c r="B4897" s="0" t="s">
        <v>5667</v>
      </c>
      <c r="C4897" s="0" t="s">
        <v>802</v>
      </c>
      <c r="D4897" s="0" t="s">
        <v>758</v>
      </c>
      <c r="E4897" s="0" t="n">
        <v>11.27</v>
      </c>
    </row>
    <row r="4898" customFormat="false" ht="15" hidden="false" customHeight="false" outlineLevel="0" collapsed="false">
      <c r="A4898" s="0" t="n">
        <v>44543</v>
      </c>
      <c r="B4898" s="0" t="s">
        <v>5668</v>
      </c>
      <c r="C4898" s="0" t="s">
        <v>802</v>
      </c>
      <c r="D4898" s="0" t="s">
        <v>758</v>
      </c>
      <c r="E4898" s="0" t="n">
        <v>5611.02</v>
      </c>
    </row>
    <row r="4899" customFormat="false" ht="15" hidden="false" customHeight="false" outlineLevel="0" collapsed="false">
      <c r="A4899" s="0" t="n">
        <v>44526</v>
      </c>
      <c r="B4899" s="0" t="s">
        <v>5669</v>
      </c>
      <c r="C4899" s="0" t="s">
        <v>802</v>
      </c>
      <c r="D4899" s="0" t="s">
        <v>758</v>
      </c>
      <c r="E4899" s="0" t="n">
        <v>137.52</v>
      </c>
    </row>
    <row r="4900" customFormat="false" ht="15" hidden="false" customHeight="false" outlineLevel="0" collapsed="false">
      <c r="A4900" s="0" t="n">
        <v>44518</v>
      </c>
      <c r="B4900" s="0" t="s">
        <v>5670</v>
      </c>
      <c r="C4900" s="0" t="s">
        <v>802</v>
      </c>
      <c r="D4900" s="0" t="s">
        <v>758</v>
      </c>
      <c r="E4900" s="0" t="n">
        <v>4130.89</v>
      </c>
    </row>
    <row r="4901" customFormat="false" ht="15" hidden="false" customHeight="false" outlineLevel="0" collapsed="false">
      <c r="A4901" s="0" t="n">
        <v>44544</v>
      </c>
      <c r="B4901" s="0" t="s">
        <v>5671</v>
      </c>
      <c r="C4901" s="0" t="s">
        <v>802</v>
      </c>
      <c r="D4901" s="0" t="s">
        <v>758</v>
      </c>
      <c r="E4901" s="0" t="n">
        <v>2008.27</v>
      </c>
    </row>
    <row r="4902" customFormat="false" ht="15" hidden="false" customHeight="false" outlineLevel="0" collapsed="false">
      <c r="A4902" s="0" t="n">
        <v>44545</v>
      </c>
      <c r="B4902" s="0" t="s">
        <v>5672</v>
      </c>
      <c r="C4902" s="0" t="s">
        <v>802</v>
      </c>
      <c r="D4902" s="0" t="s">
        <v>758</v>
      </c>
      <c r="E4902" s="0" t="n">
        <v>295.18</v>
      </c>
    </row>
    <row r="4903" customFormat="false" ht="15" hidden="false" customHeight="false" outlineLevel="0" collapsed="false">
      <c r="A4903" s="0" t="n">
        <v>44546</v>
      </c>
      <c r="B4903" s="0" t="s">
        <v>5673</v>
      </c>
      <c r="C4903" s="0" t="s">
        <v>802</v>
      </c>
      <c r="D4903" s="0" t="s">
        <v>758</v>
      </c>
      <c r="E4903" s="0" t="n">
        <v>1318.31</v>
      </c>
    </row>
    <row r="4904" customFormat="false" ht="15" hidden="false" customHeight="false" outlineLevel="0" collapsed="false">
      <c r="A4904" s="0" t="n">
        <v>44525</v>
      </c>
      <c r="B4904" s="0" t="s">
        <v>5674</v>
      </c>
      <c r="C4904" s="0" t="s">
        <v>802</v>
      </c>
      <c r="D4904" s="0" t="s">
        <v>758</v>
      </c>
      <c r="E4904" s="0" t="n">
        <v>5089.16</v>
      </c>
    </row>
    <row r="4905" customFormat="false" ht="15" hidden="false" customHeight="false" outlineLevel="0" collapsed="false">
      <c r="A4905" s="0" t="n">
        <v>44547</v>
      </c>
      <c r="B4905" s="0" t="s">
        <v>5675</v>
      </c>
      <c r="C4905" s="0" t="s">
        <v>802</v>
      </c>
      <c r="D4905" s="0" t="s">
        <v>758</v>
      </c>
      <c r="E4905" s="0" t="n">
        <v>460.15</v>
      </c>
    </row>
    <row r="4906" customFormat="false" ht="15" hidden="false" customHeight="false" outlineLevel="0" collapsed="false">
      <c r="A4906" s="0" t="n">
        <v>44519</v>
      </c>
      <c r="B4906" s="0" t="s">
        <v>5676</v>
      </c>
      <c r="C4906" s="0" t="s">
        <v>802</v>
      </c>
      <c r="D4906" s="0" t="s">
        <v>758</v>
      </c>
      <c r="E4906" s="0" t="n">
        <v>1127.5</v>
      </c>
    </row>
    <row r="4907" customFormat="false" ht="15" hidden="false" customHeight="false" outlineLevel="0" collapsed="false">
      <c r="A4907" s="0" t="n">
        <v>44520</v>
      </c>
      <c r="B4907" s="0" t="s">
        <v>5677</v>
      </c>
      <c r="C4907" s="0" t="s">
        <v>802</v>
      </c>
      <c r="D4907" s="0" t="s">
        <v>758</v>
      </c>
      <c r="E4907" s="0" t="n">
        <v>1816</v>
      </c>
    </row>
    <row r="4908" customFormat="false" ht="15" hidden="false" customHeight="false" outlineLevel="0" collapsed="false">
      <c r="A4908" s="0" t="n">
        <v>44521</v>
      </c>
      <c r="B4908" s="0" t="s">
        <v>5678</v>
      </c>
      <c r="C4908" s="0" t="s">
        <v>802</v>
      </c>
      <c r="D4908" s="0" t="s">
        <v>758</v>
      </c>
      <c r="E4908" s="0" t="n">
        <v>29.29</v>
      </c>
    </row>
    <row r="4909" customFormat="false" ht="15" hidden="false" customHeight="false" outlineLevel="0" collapsed="false">
      <c r="A4909" s="0" t="n">
        <v>44522</v>
      </c>
      <c r="B4909" s="0" t="s">
        <v>5679</v>
      </c>
      <c r="C4909" s="0" t="s">
        <v>802</v>
      </c>
      <c r="D4909" s="0" t="s">
        <v>758</v>
      </c>
      <c r="E4909" s="0" t="n">
        <v>3188.22</v>
      </c>
    </row>
    <row r="4910" customFormat="false" ht="15" hidden="false" customHeight="false" outlineLevel="0" collapsed="false">
      <c r="A4910" s="0" t="n">
        <v>44523</v>
      </c>
      <c r="B4910" s="0" t="s">
        <v>5680</v>
      </c>
      <c r="C4910" s="0" t="s">
        <v>802</v>
      </c>
      <c r="D4910" s="0" t="s">
        <v>758</v>
      </c>
      <c r="E4910" s="0" t="n">
        <v>4741.78</v>
      </c>
    </row>
    <row r="4911" customFormat="false" ht="15" hidden="false" customHeight="false" outlineLevel="0" collapsed="false">
      <c r="A4911" s="0" t="n">
        <v>44527</v>
      </c>
      <c r="B4911" s="0" t="s">
        <v>5681</v>
      </c>
      <c r="C4911" s="0" t="s">
        <v>802</v>
      </c>
      <c r="D4911" s="0" t="s">
        <v>758</v>
      </c>
      <c r="E4911" s="0" t="n">
        <v>2377.88</v>
      </c>
    </row>
    <row r="4912" customFormat="false" ht="15" hidden="false" customHeight="false" outlineLevel="0" collapsed="false">
      <c r="A4912" s="0" t="n">
        <v>44524</v>
      </c>
      <c r="B4912" s="0" t="s">
        <v>5682</v>
      </c>
      <c r="C4912" s="0" t="s">
        <v>802</v>
      </c>
      <c r="D4912" s="0" t="s">
        <v>758</v>
      </c>
      <c r="E4912" s="0" t="n">
        <v>65.52</v>
      </c>
    </row>
    <row r="4913" customFormat="false" ht="15" hidden="false" customHeight="false" outlineLevel="0" collapsed="false">
      <c r="A4913" s="0" t="n">
        <v>44542</v>
      </c>
      <c r="B4913" s="0" t="s">
        <v>5683</v>
      </c>
      <c r="C4913" s="0" t="s">
        <v>802</v>
      </c>
      <c r="D4913" s="0" t="s">
        <v>758</v>
      </c>
      <c r="E4913" s="0" t="n">
        <v>3102.34</v>
      </c>
    </row>
    <row r="4914" customFormat="false" ht="15" hidden="false" customHeight="false" outlineLevel="0" collapsed="false">
      <c r="A4914" s="0" t="n">
        <v>9876</v>
      </c>
      <c r="B4914" s="0" t="s">
        <v>5684</v>
      </c>
      <c r="C4914" s="0" t="s">
        <v>802</v>
      </c>
      <c r="D4914" s="0" t="s">
        <v>756</v>
      </c>
      <c r="E4914" s="0" t="n">
        <v>28.12</v>
      </c>
    </row>
    <row r="4915" customFormat="false" ht="15" hidden="false" customHeight="false" outlineLevel="0" collapsed="false">
      <c r="A4915" s="0" t="n">
        <v>9877</v>
      </c>
      <c r="B4915" s="0" t="s">
        <v>5685</v>
      </c>
      <c r="C4915" s="0" t="s">
        <v>802</v>
      </c>
      <c r="D4915" s="0" t="s">
        <v>756</v>
      </c>
      <c r="E4915" s="0" t="n">
        <v>98.52</v>
      </c>
    </row>
    <row r="4916" customFormat="false" ht="15" hidden="false" customHeight="false" outlineLevel="0" collapsed="false">
      <c r="A4916" s="0" t="n">
        <v>9878</v>
      </c>
      <c r="B4916" s="0" t="s">
        <v>5686</v>
      </c>
      <c r="C4916" s="0" t="s">
        <v>802</v>
      </c>
      <c r="D4916" s="0" t="s">
        <v>756</v>
      </c>
      <c r="E4916" s="0" t="n">
        <v>128.32</v>
      </c>
    </row>
    <row r="4917" customFormat="false" ht="15" hidden="false" customHeight="false" outlineLevel="0" collapsed="false">
      <c r="A4917" s="0" t="n">
        <v>9879</v>
      </c>
      <c r="B4917" s="0" t="s">
        <v>5687</v>
      </c>
      <c r="C4917" s="0" t="s">
        <v>802</v>
      </c>
      <c r="D4917" s="0" t="s">
        <v>756</v>
      </c>
      <c r="E4917" s="0" t="n">
        <v>306.29</v>
      </c>
    </row>
    <row r="4918" customFormat="false" ht="15" hidden="false" customHeight="false" outlineLevel="0" collapsed="false">
      <c r="A4918" s="0" t="n">
        <v>41986</v>
      </c>
      <c r="B4918" s="0" t="s">
        <v>5688</v>
      </c>
      <c r="C4918" s="0" t="s">
        <v>802</v>
      </c>
      <c r="D4918" s="0" t="s">
        <v>758</v>
      </c>
      <c r="E4918" s="0" t="n">
        <v>3348.9</v>
      </c>
    </row>
    <row r="4919" customFormat="false" ht="15" hidden="false" customHeight="false" outlineLevel="0" collapsed="false">
      <c r="A4919" s="0" t="n">
        <v>43422</v>
      </c>
      <c r="B4919" s="0" t="s">
        <v>5689</v>
      </c>
      <c r="C4919" s="0" t="s">
        <v>802</v>
      </c>
      <c r="D4919" s="0" t="s">
        <v>758</v>
      </c>
      <c r="E4919" s="0" t="n">
        <v>4107.09</v>
      </c>
    </row>
    <row r="4920" customFormat="false" ht="15" hidden="false" customHeight="false" outlineLevel="0" collapsed="false">
      <c r="A4920" s="0" t="n">
        <v>41987</v>
      </c>
      <c r="B4920" s="0" t="s">
        <v>5690</v>
      </c>
      <c r="C4920" s="0" t="s">
        <v>802</v>
      </c>
      <c r="D4920" s="0" t="s">
        <v>758</v>
      </c>
      <c r="E4920" s="0" t="n">
        <v>4760.46</v>
      </c>
    </row>
    <row r="4921" customFormat="false" ht="15" hidden="false" customHeight="false" outlineLevel="0" collapsed="false">
      <c r="A4921" s="0" t="n">
        <v>41988</v>
      </c>
      <c r="B4921" s="0" t="s">
        <v>5691</v>
      </c>
      <c r="C4921" s="0" t="s">
        <v>802</v>
      </c>
      <c r="D4921" s="0" t="s">
        <v>758</v>
      </c>
      <c r="E4921" s="0" t="n">
        <v>6287.89</v>
      </c>
    </row>
    <row r="4922" customFormat="false" ht="15" hidden="false" customHeight="false" outlineLevel="0" collapsed="false">
      <c r="A4922" s="0" t="n">
        <v>41697</v>
      </c>
      <c r="B4922" s="0" t="s">
        <v>5692</v>
      </c>
      <c r="C4922" s="0" t="s">
        <v>802</v>
      </c>
      <c r="D4922" s="0" t="s">
        <v>758</v>
      </c>
      <c r="E4922" s="0" t="n">
        <v>1114.51</v>
      </c>
    </row>
    <row r="4923" customFormat="false" ht="15" hidden="false" customHeight="false" outlineLevel="0" collapsed="false">
      <c r="A4923" s="0" t="n">
        <v>41985</v>
      </c>
      <c r="B4923" s="0" t="s">
        <v>5693</v>
      </c>
      <c r="C4923" s="0" t="s">
        <v>802</v>
      </c>
      <c r="D4923" s="0" t="s">
        <v>758</v>
      </c>
      <c r="E4923" s="0" t="n">
        <v>1552.21</v>
      </c>
    </row>
    <row r="4924" customFormat="false" ht="15" hidden="false" customHeight="false" outlineLevel="0" collapsed="false">
      <c r="A4924" s="0" t="n">
        <v>41699</v>
      </c>
      <c r="B4924" s="0" t="s">
        <v>5694</v>
      </c>
      <c r="C4924" s="0" t="s">
        <v>802</v>
      </c>
      <c r="D4924" s="0" t="s">
        <v>758</v>
      </c>
      <c r="E4924" s="0" t="n">
        <v>2210.27</v>
      </c>
    </row>
    <row r="4925" customFormat="false" ht="15" hidden="false" customHeight="false" outlineLevel="0" collapsed="false">
      <c r="A4925" s="0" t="n">
        <v>38053</v>
      </c>
      <c r="B4925" s="0" t="s">
        <v>5695</v>
      </c>
      <c r="C4925" s="0" t="s">
        <v>802</v>
      </c>
      <c r="D4925" s="0" t="s">
        <v>758</v>
      </c>
      <c r="E4925" s="0" t="n">
        <v>23.48</v>
      </c>
    </row>
    <row r="4926" customFormat="false" ht="15" hidden="false" customHeight="false" outlineLevel="0" collapsed="false">
      <c r="A4926" s="0" t="n">
        <v>38054</v>
      </c>
      <c r="B4926" s="0" t="s">
        <v>5696</v>
      </c>
      <c r="C4926" s="0" t="s">
        <v>802</v>
      </c>
      <c r="D4926" s="0" t="s">
        <v>758</v>
      </c>
      <c r="E4926" s="0" t="n">
        <v>40.37</v>
      </c>
    </row>
    <row r="4927" customFormat="false" ht="15" hidden="false" customHeight="false" outlineLevel="0" collapsed="false">
      <c r="A4927" s="0" t="n">
        <v>38052</v>
      </c>
      <c r="B4927" s="0" t="s">
        <v>5697</v>
      </c>
      <c r="C4927" s="0" t="s">
        <v>802</v>
      </c>
      <c r="D4927" s="0" t="s">
        <v>758</v>
      </c>
      <c r="E4927" s="0" t="n">
        <v>11.37</v>
      </c>
    </row>
    <row r="4928" customFormat="false" ht="15" hidden="false" customHeight="false" outlineLevel="0" collapsed="false">
      <c r="A4928" s="0" t="n">
        <v>38051</v>
      </c>
      <c r="B4928" s="0" t="s">
        <v>5698</v>
      </c>
      <c r="C4928" s="0" t="s">
        <v>802</v>
      </c>
      <c r="D4928" s="0" t="s">
        <v>758</v>
      </c>
      <c r="E4928" s="0" t="n">
        <v>7.09</v>
      </c>
    </row>
    <row r="4929" customFormat="false" ht="15" hidden="false" customHeight="false" outlineLevel="0" collapsed="false">
      <c r="A4929" s="0" t="n">
        <v>38787</v>
      </c>
      <c r="B4929" s="0" t="s">
        <v>5699</v>
      </c>
      <c r="C4929" s="0" t="s">
        <v>802</v>
      </c>
      <c r="D4929" s="0" t="s">
        <v>758</v>
      </c>
      <c r="E4929" s="0" t="n">
        <v>6.03</v>
      </c>
    </row>
    <row r="4930" customFormat="false" ht="15" hidden="false" customHeight="false" outlineLevel="0" collapsed="false">
      <c r="A4930" s="0" t="n">
        <v>38825</v>
      </c>
      <c r="B4930" s="0" t="s">
        <v>5700</v>
      </c>
      <c r="C4930" s="0" t="s">
        <v>802</v>
      </c>
      <c r="D4930" s="0" t="s">
        <v>758</v>
      </c>
      <c r="E4930" s="0" t="n">
        <v>7.9</v>
      </c>
    </row>
    <row r="4931" customFormat="false" ht="15" hidden="false" customHeight="false" outlineLevel="0" collapsed="false">
      <c r="A4931" s="0" t="n">
        <v>38826</v>
      </c>
      <c r="B4931" s="0" t="s">
        <v>5701</v>
      </c>
      <c r="C4931" s="0" t="s">
        <v>802</v>
      </c>
      <c r="D4931" s="0" t="s">
        <v>758</v>
      </c>
      <c r="E4931" s="0" t="n">
        <v>11.71</v>
      </c>
    </row>
    <row r="4932" customFormat="false" ht="15" hidden="false" customHeight="false" outlineLevel="0" collapsed="false">
      <c r="A4932" s="0" t="n">
        <v>38827</v>
      </c>
      <c r="B4932" s="0" t="s">
        <v>5702</v>
      </c>
      <c r="C4932" s="0" t="s">
        <v>802</v>
      </c>
      <c r="D4932" s="0" t="s">
        <v>758</v>
      </c>
      <c r="E4932" s="0" t="n">
        <v>18.81</v>
      </c>
    </row>
    <row r="4933" customFormat="false" ht="15" hidden="false" customHeight="false" outlineLevel="0" collapsed="false">
      <c r="A4933" s="0" t="n">
        <v>38830</v>
      </c>
      <c r="B4933" s="0" t="s">
        <v>5703</v>
      </c>
      <c r="C4933" s="0" t="s">
        <v>802</v>
      </c>
      <c r="D4933" s="0" t="s">
        <v>758</v>
      </c>
      <c r="E4933" s="0" t="n">
        <v>26.34</v>
      </c>
    </row>
    <row r="4934" customFormat="false" ht="15" hidden="false" customHeight="false" outlineLevel="0" collapsed="false">
      <c r="A4934" s="0" t="n">
        <v>38828</v>
      </c>
      <c r="B4934" s="0" t="s">
        <v>5704</v>
      </c>
      <c r="C4934" s="0" t="s">
        <v>802</v>
      </c>
      <c r="D4934" s="0" t="s">
        <v>758</v>
      </c>
      <c r="E4934" s="0" t="n">
        <v>11.61</v>
      </c>
    </row>
    <row r="4935" customFormat="false" ht="15" hidden="false" customHeight="false" outlineLevel="0" collapsed="false">
      <c r="A4935" s="0" t="n">
        <v>38829</v>
      </c>
      <c r="B4935" s="0" t="s">
        <v>5705</v>
      </c>
      <c r="C4935" s="0" t="s">
        <v>802</v>
      </c>
      <c r="D4935" s="0" t="s">
        <v>758</v>
      </c>
      <c r="E4935" s="0" t="n">
        <v>19.02</v>
      </c>
    </row>
    <row r="4936" customFormat="false" ht="15" hidden="false" customHeight="false" outlineLevel="0" collapsed="false">
      <c r="A4936" s="0" t="n">
        <v>38831</v>
      </c>
      <c r="B4936" s="0" t="s">
        <v>5706</v>
      </c>
      <c r="C4936" s="0" t="s">
        <v>802</v>
      </c>
      <c r="D4936" s="0" t="s">
        <v>758</v>
      </c>
      <c r="E4936" s="0" t="n">
        <v>36.73</v>
      </c>
    </row>
    <row r="4937" customFormat="false" ht="15" hidden="false" customHeight="false" outlineLevel="0" collapsed="false">
      <c r="A4937" s="0" t="n">
        <v>36274</v>
      </c>
      <c r="B4937" s="0" t="s">
        <v>5707</v>
      </c>
      <c r="C4937" s="0" t="s">
        <v>802</v>
      </c>
      <c r="D4937" s="0" t="s">
        <v>758</v>
      </c>
      <c r="E4937" s="0" t="n">
        <v>9.85</v>
      </c>
    </row>
    <row r="4938" customFormat="false" ht="15" hidden="false" customHeight="false" outlineLevel="0" collapsed="false">
      <c r="A4938" s="0" t="n">
        <v>36278</v>
      </c>
      <c r="B4938" s="0" t="s">
        <v>5708</v>
      </c>
      <c r="C4938" s="0" t="s">
        <v>802</v>
      </c>
      <c r="D4938" s="0" t="s">
        <v>758</v>
      </c>
      <c r="E4938" s="0" t="n">
        <v>13.36</v>
      </c>
    </row>
    <row r="4939" customFormat="false" ht="15" hidden="false" customHeight="false" outlineLevel="0" collapsed="false">
      <c r="A4939" s="0" t="n">
        <v>38977</v>
      </c>
      <c r="B4939" s="0" t="s">
        <v>5709</v>
      </c>
      <c r="C4939" s="0" t="s">
        <v>802</v>
      </c>
      <c r="D4939" s="0" t="s">
        <v>758</v>
      </c>
      <c r="E4939" s="0" t="n">
        <v>203.33</v>
      </c>
    </row>
    <row r="4940" customFormat="false" ht="15" hidden="false" customHeight="false" outlineLevel="0" collapsed="false">
      <c r="A4940" s="0" t="n">
        <v>38971</v>
      </c>
      <c r="B4940" s="0" t="s">
        <v>5710</v>
      </c>
      <c r="C4940" s="0" t="s">
        <v>802</v>
      </c>
      <c r="D4940" s="0" t="s">
        <v>758</v>
      </c>
      <c r="E4940" s="0" t="n">
        <v>16.75</v>
      </c>
    </row>
    <row r="4941" customFormat="false" ht="15" hidden="false" customHeight="false" outlineLevel="0" collapsed="false">
      <c r="A4941" s="0" t="n">
        <v>38972</v>
      </c>
      <c r="B4941" s="0" t="s">
        <v>5711</v>
      </c>
      <c r="C4941" s="0" t="s">
        <v>802</v>
      </c>
      <c r="D4941" s="0" t="s">
        <v>758</v>
      </c>
      <c r="E4941" s="0" t="n">
        <v>25.51</v>
      </c>
    </row>
    <row r="4942" customFormat="false" ht="15" hidden="false" customHeight="false" outlineLevel="0" collapsed="false">
      <c r="A4942" s="0" t="n">
        <v>38973</v>
      </c>
      <c r="B4942" s="0" t="s">
        <v>5712</v>
      </c>
      <c r="C4942" s="0" t="s">
        <v>802</v>
      </c>
      <c r="D4942" s="0" t="s">
        <v>758</v>
      </c>
      <c r="E4942" s="0" t="n">
        <v>33.75</v>
      </c>
    </row>
    <row r="4943" customFormat="false" ht="15" hidden="false" customHeight="false" outlineLevel="0" collapsed="false">
      <c r="A4943" s="0" t="n">
        <v>38974</v>
      </c>
      <c r="B4943" s="0" t="s">
        <v>5713</v>
      </c>
      <c r="C4943" s="0" t="s">
        <v>802</v>
      </c>
      <c r="D4943" s="0" t="s">
        <v>758</v>
      </c>
      <c r="E4943" s="0" t="n">
        <v>49.22</v>
      </c>
    </row>
    <row r="4944" customFormat="false" ht="15" hidden="false" customHeight="false" outlineLevel="0" collapsed="false">
      <c r="A4944" s="0" t="n">
        <v>38975</v>
      </c>
      <c r="B4944" s="0" t="s">
        <v>5714</v>
      </c>
      <c r="C4944" s="0" t="s">
        <v>802</v>
      </c>
      <c r="D4944" s="0" t="s">
        <v>758</v>
      </c>
      <c r="E4944" s="0" t="n">
        <v>82.02</v>
      </c>
    </row>
    <row r="4945" customFormat="false" ht="15" hidden="false" customHeight="false" outlineLevel="0" collapsed="false">
      <c r="A4945" s="0" t="n">
        <v>38976</v>
      </c>
      <c r="B4945" s="0" t="s">
        <v>5715</v>
      </c>
      <c r="C4945" s="0" t="s">
        <v>802</v>
      </c>
      <c r="D4945" s="0" t="s">
        <v>758</v>
      </c>
      <c r="E4945" s="0" t="n">
        <v>115.03</v>
      </c>
    </row>
    <row r="4946" customFormat="false" ht="15" hidden="false" customHeight="false" outlineLevel="0" collapsed="false">
      <c r="A4946" s="0" t="n">
        <v>38986</v>
      </c>
      <c r="B4946" s="0" t="s">
        <v>5716</v>
      </c>
      <c r="C4946" s="0" t="s">
        <v>802</v>
      </c>
      <c r="D4946" s="0" t="s">
        <v>758</v>
      </c>
      <c r="E4946" s="0" t="n">
        <v>231.48</v>
      </c>
    </row>
    <row r="4947" customFormat="false" ht="15" hidden="false" customHeight="false" outlineLevel="0" collapsed="false">
      <c r="A4947" s="0" t="n">
        <v>38978</v>
      </c>
      <c r="B4947" s="0" t="s">
        <v>5717</v>
      </c>
      <c r="C4947" s="0" t="s">
        <v>802</v>
      </c>
      <c r="D4947" s="0" t="s">
        <v>758</v>
      </c>
      <c r="E4947" s="0" t="n">
        <v>9.85</v>
      </c>
    </row>
    <row r="4948" customFormat="false" ht="15" hidden="false" customHeight="false" outlineLevel="0" collapsed="false">
      <c r="A4948" s="0" t="n">
        <v>38979</v>
      </c>
      <c r="B4948" s="0" t="s">
        <v>5718</v>
      </c>
      <c r="C4948" s="0" t="s">
        <v>802</v>
      </c>
      <c r="D4948" s="0" t="s">
        <v>758</v>
      </c>
      <c r="E4948" s="0" t="n">
        <v>13.36</v>
      </c>
    </row>
    <row r="4949" customFormat="false" ht="15" hidden="false" customHeight="false" outlineLevel="0" collapsed="false">
      <c r="A4949" s="0" t="n">
        <v>38980</v>
      </c>
      <c r="B4949" s="0" t="s">
        <v>5719</v>
      </c>
      <c r="C4949" s="0" t="s">
        <v>802</v>
      </c>
      <c r="D4949" s="0" t="s">
        <v>758</v>
      </c>
      <c r="E4949" s="0" t="n">
        <v>22.34</v>
      </c>
    </row>
    <row r="4950" customFormat="false" ht="15" hidden="false" customHeight="false" outlineLevel="0" collapsed="false">
      <c r="A4950" s="0" t="n">
        <v>38981</v>
      </c>
      <c r="B4950" s="0" t="s">
        <v>5720</v>
      </c>
      <c r="C4950" s="0" t="s">
        <v>802</v>
      </c>
      <c r="D4950" s="0" t="s">
        <v>758</v>
      </c>
      <c r="E4950" s="0" t="n">
        <v>30.93</v>
      </c>
    </row>
    <row r="4951" customFormat="false" ht="15" hidden="false" customHeight="false" outlineLevel="0" collapsed="false">
      <c r="A4951" s="0" t="n">
        <v>38982</v>
      </c>
      <c r="B4951" s="0" t="s">
        <v>5721</v>
      </c>
      <c r="C4951" s="0" t="s">
        <v>802</v>
      </c>
      <c r="D4951" s="0" t="s">
        <v>758</v>
      </c>
      <c r="E4951" s="0" t="n">
        <v>45.01</v>
      </c>
    </row>
    <row r="4952" customFormat="false" ht="15" hidden="false" customHeight="false" outlineLevel="0" collapsed="false">
      <c r="A4952" s="0" t="n">
        <v>38983</v>
      </c>
      <c r="B4952" s="0" t="s">
        <v>5722</v>
      </c>
      <c r="C4952" s="0" t="s">
        <v>802</v>
      </c>
      <c r="D4952" s="0" t="s">
        <v>758</v>
      </c>
      <c r="E4952" s="0" t="n">
        <v>59.68</v>
      </c>
    </row>
    <row r="4953" customFormat="false" ht="15" hidden="false" customHeight="false" outlineLevel="0" collapsed="false">
      <c r="A4953" s="0" t="n">
        <v>38984</v>
      </c>
      <c r="B4953" s="0" t="s">
        <v>5723</v>
      </c>
      <c r="C4953" s="0" t="s">
        <v>802</v>
      </c>
      <c r="D4953" s="0" t="s">
        <v>758</v>
      </c>
      <c r="E4953" s="0" t="n">
        <v>115.1</v>
      </c>
    </row>
    <row r="4954" customFormat="false" ht="15" hidden="false" customHeight="false" outlineLevel="0" collapsed="false">
      <c r="A4954" s="0" t="n">
        <v>38985</v>
      </c>
      <c r="B4954" s="0" t="s">
        <v>5724</v>
      </c>
      <c r="C4954" s="0" t="s">
        <v>802</v>
      </c>
      <c r="D4954" s="0" t="s">
        <v>758</v>
      </c>
      <c r="E4954" s="0" t="n">
        <v>170.4</v>
      </c>
    </row>
    <row r="4955" customFormat="false" ht="15" hidden="false" customHeight="false" outlineLevel="0" collapsed="false">
      <c r="A4955" s="0" t="n">
        <v>9836</v>
      </c>
      <c r="B4955" s="0" t="s">
        <v>5725</v>
      </c>
      <c r="C4955" s="0" t="s">
        <v>802</v>
      </c>
      <c r="D4955" s="0" t="s">
        <v>763</v>
      </c>
      <c r="E4955" s="0" t="n">
        <v>18.34</v>
      </c>
    </row>
    <row r="4956" customFormat="false" ht="15" hidden="false" customHeight="false" outlineLevel="0" collapsed="false">
      <c r="A4956" s="0" t="n">
        <v>20065</v>
      </c>
      <c r="B4956" s="0" t="s">
        <v>5726</v>
      </c>
      <c r="C4956" s="0" t="s">
        <v>802</v>
      </c>
      <c r="D4956" s="0" t="s">
        <v>756</v>
      </c>
      <c r="E4956" s="0" t="n">
        <v>46.92</v>
      </c>
    </row>
    <row r="4957" customFormat="false" ht="15" hidden="false" customHeight="false" outlineLevel="0" collapsed="false">
      <c r="A4957" s="0" t="n">
        <v>9835</v>
      </c>
      <c r="B4957" s="0" t="s">
        <v>5727</v>
      </c>
      <c r="C4957" s="0" t="s">
        <v>802</v>
      </c>
      <c r="D4957" s="0" t="s">
        <v>756</v>
      </c>
      <c r="E4957" s="0" t="n">
        <v>6.61</v>
      </c>
    </row>
    <row r="4958" customFormat="false" ht="15" hidden="false" customHeight="false" outlineLevel="0" collapsed="false">
      <c r="A4958" s="0" t="n">
        <v>38032</v>
      </c>
      <c r="B4958" s="0" t="s">
        <v>5728</v>
      </c>
      <c r="C4958" s="0" t="s">
        <v>802</v>
      </c>
      <c r="D4958" s="0" t="s">
        <v>758</v>
      </c>
      <c r="E4958" s="0" t="n">
        <v>69.24</v>
      </c>
    </row>
    <row r="4959" customFormat="false" ht="15" hidden="false" customHeight="false" outlineLevel="0" collapsed="false">
      <c r="A4959" s="0" t="n">
        <v>38033</v>
      </c>
      <c r="B4959" s="0" t="s">
        <v>5729</v>
      </c>
      <c r="C4959" s="0" t="s">
        <v>802</v>
      </c>
      <c r="D4959" s="0" t="s">
        <v>758</v>
      </c>
      <c r="E4959" s="0" t="n">
        <v>113.3</v>
      </c>
    </row>
    <row r="4960" customFormat="false" ht="15" hidden="false" customHeight="false" outlineLevel="0" collapsed="false">
      <c r="A4960" s="0" t="n">
        <v>38034</v>
      </c>
      <c r="B4960" s="0" t="s">
        <v>5730</v>
      </c>
      <c r="C4960" s="0" t="s">
        <v>802</v>
      </c>
      <c r="D4960" s="0" t="s">
        <v>758</v>
      </c>
      <c r="E4960" s="0" t="n">
        <v>187.42</v>
      </c>
    </row>
    <row r="4961" customFormat="false" ht="15" hidden="false" customHeight="false" outlineLevel="0" collapsed="false">
      <c r="A4961" s="0" t="n">
        <v>38035</v>
      </c>
      <c r="B4961" s="0" t="s">
        <v>5731</v>
      </c>
      <c r="C4961" s="0" t="s">
        <v>802</v>
      </c>
      <c r="D4961" s="0" t="s">
        <v>758</v>
      </c>
      <c r="E4961" s="0" t="n">
        <v>261.17</v>
      </c>
    </row>
    <row r="4962" customFormat="false" ht="15" hidden="false" customHeight="false" outlineLevel="0" collapsed="false">
      <c r="A4962" s="0" t="n">
        <v>38036</v>
      </c>
      <c r="B4962" s="0" t="s">
        <v>5732</v>
      </c>
      <c r="C4962" s="0" t="s">
        <v>802</v>
      </c>
      <c r="D4962" s="0" t="s">
        <v>758</v>
      </c>
      <c r="E4962" s="0" t="n">
        <v>368.53</v>
      </c>
    </row>
    <row r="4963" customFormat="false" ht="15" hidden="false" customHeight="false" outlineLevel="0" collapsed="false">
      <c r="A4963" s="0" t="n">
        <v>38037</v>
      </c>
      <c r="B4963" s="0" t="s">
        <v>5733</v>
      </c>
      <c r="C4963" s="0" t="s">
        <v>802</v>
      </c>
      <c r="D4963" s="0" t="s">
        <v>758</v>
      </c>
      <c r="E4963" s="0" t="n">
        <v>427.31</v>
      </c>
    </row>
    <row r="4964" customFormat="false" ht="15" hidden="false" customHeight="false" outlineLevel="0" collapsed="false">
      <c r="A4964" s="0" t="n">
        <v>9850</v>
      </c>
      <c r="B4964" s="0" t="s">
        <v>5734</v>
      </c>
      <c r="C4964" s="0" t="s">
        <v>802</v>
      </c>
      <c r="D4964" s="0" t="s">
        <v>758</v>
      </c>
      <c r="E4964" s="0" t="n">
        <v>195</v>
      </c>
    </row>
    <row r="4965" customFormat="false" ht="15" hidden="false" customHeight="false" outlineLevel="0" collapsed="false">
      <c r="A4965" s="0" t="n">
        <v>9853</v>
      </c>
      <c r="B4965" s="0" t="s">
        <v>5735</v>
      </c>
      <c r="C4965" s="0" t="s">
        <v>802</v>
      </c>
      <c r="D4965" s="0" t="s">
        <v>758</v>
      </c>
      <c r="E4965" s="0" t="n">
        <v>346.77</v>
      </c>
    </row>
    <row r="4966" customFormat="false" ht="15" hidden="false" customHeight="false" outlineLevel="0" collapsed="false">
      <c r="A4966" s="0" t="n">
        <v>9854</v>
      </c>
      <c r="B4966" s="0" t="s">
        <v>5736</v>
      </c>
      <c r="C4966" s="0" t="s">
        <v>802</v>
      </c>
      <c r="D4966" s="0" t="s">
        <v>758</v>
      </c>
      <c r="E4966" s="0" t="n">
        <v>151.94</v>
      </c>
    </row>
    <row r="4967" customFormat="false" ht="15" hidden="false" customHeight="false" outlineLevel="0" collapsed="false">
      <c r="A4967" s="0" t="n">
        <v>9851</v>
      </c>
      <c r="B4967" s="0" t="s">
        <v>5737</v>
      </c>
      <c r="C4967" s="0" t="s">
        <v>802</v>
      </c>
      <c r="D4967" s="0" t="s">
        <v>758</v>
      </c>
      <c r="E4967" s="0" t="n">
        <v>263.46</v>
      </c>
    </row>
    <row r="4968" customFormat="false" ht="15" hidden="false" customHeight="false" outlineLevel="0" collapsed="false">
      <c r="A4968" s="0" t="n">
        <v>9855</v>
      </c>
      <c r="B4968" s="0" t="s">
        <v>5738</v>
      </c>
      <c r="C4968" s="0" t="s">
        <v>802</v>
      </c>
      <c r="D4968" s="0" t="s">
        <v>758</v>
      </c>
      <c r="E4968" s="0" t="n">
        <v>440.67</v>
      </c>
    </row>
    <row r="4969" customFormat="false" ht="15" hidden="false" customHeight="false" outlineLevel="0" collapsed="false">
      <c r="A4969" s="0" t="n">
        <v>9825</v>
      </c>
      <c r="B4969" s="0" t="s">
        <v>5739</v>
      </c>
      <c r="C4969" s="0" t="s">
        <v>802</v>
      </c>
      <c r="D4969" s="0" t="s">
        <v>758</v>
      </c>
      <c r="E4969" s="0" t="n">
        <v>57.29</v>
      </c>
    </row>
    <row r="4970" customFormat="false" ht="15" hidden="false" customHeight="false" outlineLevel="0" collapsed="false">
      <c r="A4970" s="0" t="n">
        <v>9828</v>
      </c>
      <c r="B4970" s="0" t="s">
        <v>5740</v>
      </c>
      <c r="C4970" s="0" t="s">
        <v>802</v>
      </c>
      <c r="D4970" s="0" t="s">
        <v>758</v>
      </c>
      <c r="E4970" s="0" t="n">
        <v>154.16</v>
      </c>
    </row>
    <row r="4971" customFormat="false" ht="15" hidden="false" customHeight="false" outlineLevel="0" collapsed="false">
      <c r="A4971" s="0" t="n">
        <v>9829</v>
      </c>
      <c r="B4971" s="0" t="s">
        <v>5741</v>
      </c>
      <c r="C4971" s="0" t="s">
        <v>802</v>
      </c>
      <c r="D4971" s="0" t="s">
        <v>758</v>
      </c>
      <c r="E4971" s="0" t="n">
        <v>261.27</v>
      </c>
    </row>
    <row r="4972" customFormat="false" ht="15" hidden="false" customHeight="false" outlineLevel="0" collapsed="false">
      <c r="A4972" s="0" t="n">
        <v>9826</v>
      </c>
      <c r="B4972" s="0" t="s">
        <v>5742</v>
      </c>
      <c r="C4972" s="0" t="s">
        <v>802</v>
      </c>
      <c r="D4972" s="0" t="s">
        <v>758</v>
      </c>
      <c r="E4972" s="0" t="n">
        <v>397.74</v>
      </c>
    </row>
    <row r="4973" customFormat="false" ht="15" hidden="false" customHeight="false" outlineLevel="0" collapsed="false">
      <c r="A4973" s="0" t="n">
        <v>9827</v>
      </c>
      <c r="B4973" s="0" t="s">
        <v>5743</v>
      </c>
      <c r="C4973" s="0" t="s">
        <v>802</v>
      </c>
      <c r="D4973" s="0" t="s">
        <v>758</v>
      </c>
      <c r="E4973" s="0" t="n">
        <v>564.79</v>
      </c>
    </row>
    <row r="4974" customFormat="false" ht="15" hidden="false" customHeight="false" outlineLevel="0" collapsed="false">
      <c r="A4974" s="0" t="n">
        <v>36374</v>
      </c>
      <c r="B4974" s="0" t="s">
        <v>5744</v>
      </c>
      <c r="C4974" s="0" t="s">
        <v>802</v>
      </c>
      <c r="D4974" s="0" t="s">
        <v>758</v>
      </c>
      <c r="E4974" s="0" t="n">
        <v>68.66</v>
      </c>
    </row>
    <row r="4975" customFormat="false" ht="15" hidden="false" customHeight="false" outlineLevel="0" collapsed="false">
      <c r="A4975" s="0" t="n">
        <v>36084</v>
      </c>
      <c r="B4975" s="0" t="s">
        <v>5745</v>
      </c>
      <c r="C4975" s="0" t="s">
        <v>802</v>
      </c>
      <c r="D4975" s="0" t="s">
        <v>758</v>
      </c>
      <c r="E4975" s="0" t="n">
        <v>20.34</v>
      </c>
    </row>
    <row r="4976" customFormat="false" ht="15" hidden="false" customHeight="false" outlineLevel="0" collapsed="false">
      <c r="A4976" s="0" t="n">
        <v>36373</v>
      </c>
      <c r="B4976" s="0" t="s">
        <v>5746</v>
      </c>
      <c r="C4976" s="0" t="s">
        <v>802</v>
      </c>
      <c r="D4976" s="0" t="s">
        <v>758</v>
      </c>
      <c r="E4976" s="0" t="n">
        <v>42.24</v>
      </c>
    </row>
    <row r="4977" customFormat="false" ht="15" hidden="false" customHeight="false" outlineLevel="0" collapsed="false">
      <c r="A4977" s="0" t="n">
        <v>36377</v>
      </c>
      <c r="B4977" s="0" t="s">
        <v>5747</v>
      </c>
      <c r="C4977" s="0" t="s">
        <v>802</v>
      </c>
      <c r="D4977" s="0" t="s">
        <v>758</v>
      </c>
      <c r="E4977" s="0" t="n">
        <v>82.36</v>
      </c>
    </row>
    <row r="4978" customFormat="false" ht="15" hidden="false" customHeight="false" outlineLevel="0" collapsed="false">
      <c r="A4978" s="0" t="n">
        <v>36375</v>
      </c>
      <c r="B4978" s="0" t="s">
        <v>5748</v>
      </c>
      <c r="C4978" s="0" t="s">
        <v>802</v>
      </c>
      <c r="D4978" s="0" t="s">
        <v>758</v>
      </c>
      <c r="E4978" s="0" t="n">
        <v>25.1</v>
      </c>
    </row>
    <row r="4979" customFormat="false" ht="15" hidden="false" customHeight="false" outlineLevel="0" collapsed="false">
      <c r="A4979" s="0" t="n">
        <v>36376</v>
      </c>
      <c r="B4979" s="0" t="s">
        <v>5749</v>
      </c>
      <c r="C4979" s="0" t="s">
        <v>802</v>
      </c>
      <c r="D4979" s="0" t="s">
        <v>758</v>
      </c>
      <c r="E4979" s="0" t="n">
        <v>49.29</v>
      </c>
    </row>
    <row r="4980" customFormat="false" ht="15" hidden="false" customHeight="false" outlineLevel="0" collapsed="false">
      <c r="A4980" s="0" t="n">
        <v>36380</v>
      </c>
      <c r="B4980" s="0" t="s">
        <v>5750</v>
      </c>
      <c r="C4980" s="0" t="s">
        <v>802</v>
      </c>
      <c r="D4980" s="0" t="s">
        <v>758</v>
      </c>
      <c r="E4980" s="0" t="n">
        <v>102.98</v>
      </c>
    </row>
    <row r="4981" customFormat="false" ht="15" hidden="false" customHeight="false" outlineLevel="0" collapsed="false">
      <c r="A4981" s="0" t="n">
        <v>36378</v>
      </c>
      <c r="B4981" s="0" t="s">
        <v>5751</v>
      </c>
      <c r="C4981" s="0" t="s">
        <v>802</v>
      </c>
      <c r="D4981" s="0" t="s">
        <v>758</v>
      </c>
      <c r="E4981" s="0" t="n">
        <v>30.86</v>
      </c>
    </row>
    <row r="4982" customFormat="false" ht="15" hidden="false" customHeight="false" outlineLevel="0" collapsed="false">
      <c r="A4982" s="0" t="n">
        <v>36379</v>
      </c>
      <c r="B4982" s="0" t="s">
        <v>5752</v>
      </c>
      <c r="C4982" s="0" t="s">
        <v>802</v>
      </c>
      <c r="D4982" s="0" t="s">
        <v>758</v>
      </c>
      <c r="E4982" s="0" t="n">
        <v>62.2</v>
      </c>
    </row>
    <row r="4983" customFormat="false" ht="15" hidden="false" customHeight="false" outlineLevel="0" collapsed="false">
      <c r="A4983" s="0" t="n">
        <v>9859</v>
      </c>
      <c r="B4983" s="0" t="s">
        <v>5753</v>
      </c>
      <c r="C4983" s="0" t="s">
        <v>802</v>
      </c>
      <c r="D4983" s="0" t="s">
        <v>756</v>
      </c>
      <c r="E4983" s="0" t="n">
        <v>15.64</v>
      </c>
    </row>
    <row r="4984" customFormat="false" ht="15" hidden="false" customHeight="false" outlineLevel="0" collapsed="false">
      <c r="A4984" s="0" t="n">
        <v>9838</v>
      </c>
      <c r="B4984" s="0" t="s">
        <v>5754</v>
      </c>
      <c r="C4984" s="0" t="s">
        <v>802</v>
      </c>
      <c r="D4984" s="0" t="s">
        <v>756</v>
      </c>
      <c r="E4984" s="0" t="n">
        <v>11.26</v>
      </c>
    </row>
    <row r="4985" customFormat="false" ht="15" hidden="false" customHeight="false" outlineLevel="0" collapsed="false">
      <c r="A4985" s="0" t="n">
        <v>9837</v>
      </c>
      <c r="B4985" s="0" t="s">
        <v>5755</v>
      </c>
      <c r="C4985" s="0" t="s">
        <v>802</v>
      </c>
      <c r="D4985" s="0" t="s">
        <v>756</v>
      </c>
      <c r="E4985" s="0" t="n">
        <v>16.25</v>
      </c>
    </row>
    <row r="4986" customFormat="false" ht="15" hidden="false" customHeight="false" outlineLevel="0" collapsed="false">
      <c r="A4986" s="0" t="n">
        <v>9833</v>
      </c>
      <c r="B4986" s="0" t="s">
        <v>5756</v>
      </c>
      <c r="C4986" s="0" t="s">
        <v>802</v>
      </c>
      <c r="D4986" s="0" t="s">
        <v>758</v>
      </c>
      <c r="E4986" s="0" t="n">
        <v>13.19</v>
      </c>
    </row>
    <row r="4987" customFormat="false" ht="15" hidden="false" customHeight="false" outlineLevel="0" collapsed="false">
      <c r="A4987" s="0" t="n">
        <v>9830</v>
      </c>
      <c r="B4987" s="0" t="s">
        <v>5757</v>
      </c>
      <c r="C4987" s="0" t="s">
        <v>802</v>
      </c>
      <c r="D4987" s="0" t="s">
        <v>758</v>
      </c>
      <c r="E4987" s="0" t="n">
        <v>7.06</v>
      </c>
    </row>
    <row r="4988" customFormat="false" ht="15" hidden="false" customHeight="false" outlineLevel="0" collapsed="false">
      <c r="A4988" s="0" t="n">
        <v>9834</v>
      </c>
      <c r="B4988" s="0" t="s">
        <v>5758</v>
      </c>
      <c r="C4988" s="0" t="s">
        <v>802</v>
      </c>
      <c r="D4988" s="0" t="s">
        <v>758</v>
      </c>
      <c r="E4988" s="0" t="n">
        <v>36.72</v>
      </c>
    </row>
    <row r="4989" customFormat="false" ht="15" hidden="false" customHeight="false" outlineLevel="0" collapsed="false">
      <c r="A4989" s="0" t="n">
        <v>9863</v>
      </c>
      <c r="B4989" s="0" t="s">
        <v>5759</v>
      </c>
      <c r="C4989" s="0" t="s">
        <v>802</v>
      </c>
      <c r="D4989" s="0" t="s">
        <v>756</v>
      </c>
      <c r="E4989" s="0" t="n">
        <v>112.84</v>
      </c>
    </row>
    <row r="4990" customFormat="false" ht="15" hidden="false" customHeight="false" outlineLevel="0" collapsed="false">
      <c r="A4990" s="0" t="n">
        <v>9860</v>
      </c>
      <c r="B4990" s="0" t="s">
        <v>5760</v>
      </c>
      <c r="C4990" s="0" t="s">
        <v>802</v>
      </c>
      <c r="D4990" s="0" t="s">
        <v>756</v>
      </c>
      <c r="E4990" s="0" t="n">
        <v>72.45</v>
      </c>
    </row>
    <row r="4991" customFormat="false" ht="15" hidden="false" customHeight="false" outlineLevel="0" collapsed="false">
      <c r="A4991" s="0" t="n">
        <v>9862</v>
      </c>
      <c r="B4991" s="0" t="s">
        <v>5761</v>
      </c>
      <c r="C4991" s="0" t="s">
        <v>802</v>
      </c>
      <c r="D4991" s="0" t="s">
        <v>756</v>
      </c>
      <c r="E4991" s="0" t="n">
        <v>51.12</v>
      </c>
    </row>
    <row r="4992" customFormat="false" ht="15" hidden="false" customHeight="false" outlineLevel="0" collapsed="false">
      <c r="A4992" s="0" t="n">
        <v>9861</v>
      </c>
      <c r="B4992" s="0" t="s">
        <v>5762</v>
      </c>
      <c r="C4992" s="0" t="s">
        <v>802</v>
      </c>
      <c r="D4992" s="0" t="s">
        <v>756</v>
      </c>
      <c r="E4992" s="0" t="n">
        <v>41.09</v>
      </c>
    </row>
    <row r="4993" customFormat="false" ht="15" hidden="false" customHeight="false" outlineLevel="0" collapsed="false">
      <c r="A4993" s="0" t="n">
        <v>9856</v>
      </c>
      <c r="B4993" s="0" t="s">
        <v>5763</v>
      </c>
      <c r="C4993" s="0" t="s">
        <v>802</v>
      </c>
      <c r="D4993" s="0" t="s">
        <v>756</v>
      </c>
      <c r="E4993" s="0" t="n">
        <v>11.04</v>
      </c>
    </row>
    <row r="4994" customFormat="false" ht="15" hidden="false" customHeight="false" outlineLevel="0" collapsed="false">
      <c r="A4994" s="0" t="n">
        <v>9866</v>
      </c>
      <c r="B4994" s="0" t="s">
        <v>5764</v>
      </c>
      <c r="C4994" s="0" t="s">
        <v>802</v>
      </c>
      <c r="D4994" s="0" t="s">
        <v>756</v>
      </c>
      <c r="E4994" s="0" t="n">
        <v>30.34</v>
      </c>
    </row>
    <row r="4995" customFormat="false" ht="15" hidden="false" customHeight="false" outlineLevel="0" collapsed="false">
      <c r="A4995" s="0" t="n">
        <v>9857</v>
      </c>
      <c r="B4995" s="0" t="s">
        <v>5765</v>
      </c>
      <c r="C4995" s="0" t="s">
        <v>802</v>
      </c>
      <c r="D4995" s="0" t="s">
        <v>756</v>
      </c>
      <c r="E4995" s="0" t="n">
        <v>145.94</v>
      </c>
    </row>
    <row r="4996" customFormat="false" ht="15" hidden="false" customHeight="false" outlineLevel="0" collapsed="false">
      <c r="A4996" s="0" t="n">
        <v>9864</v>
      </c>
      <c r="B4996" s="0" t="s">
        <v>5766</v>
      </c>
      <c r="C4996" s="0" t="s">
        <v>802</v>
      </c>
      <c r="D4996" s="0" t="s">
        <v>756</v>
      </c>
      <c r="E4996" s="0" t="n">
        <v>176.19</v>
      </c>
    </row>
    <row r="4997" customFormat="false" ht="15" hidden="false" customHeight="false" outlineLevel="0" collapsed="false">
      <c r="A4997" s="0" t="n">
        <v>9865</v>
      </c>
      <c r="B4997" s="0" t="s">
        <v>5767</v>
      </c>
      <c r="C4997" s="0" t="s">
        <v>802</v>
      </c>
      <c r="D4997" s="0" t="s">
        <v>756</v>
      </c>
      <c r="E4997" s="0" t="n">
        <v>253.38</v>
      </c>
    </row>
    <row r="4998" customFormat="false" ht="15" hidden="false" customHeight="false" outlineLevel="0" collapsed="false">
      <c r="A4998" s="0" t="n">
        <v>9858</v>
      </c>
      <c r="B4998" s="0" t="s">
        <v>5768</v>
      </c>
      <c r="C4998" s="0" t="s">
        <v>802</v>
      </c>
      <c r="D4998" s="0" t="s">
        <v>756</v>
      </c>
      <c r="E4998" s="0" t="n">
        <v>265.64</v>
      </c>
    </row>
    <row r="4999" customFormat="false" ht="15" hidden="false" customHeight="false" outlineLevel="0" collapsed="false">
      <c r="A4999" s="0" t="n">
        <v>9841</v>
      </c>
      <c r="B4999" s="0" t="s">
        <v>5769</v>
      </c>
      <c r="C4999" s="0" t="s">
        <v>802</v>
      </c>
      <c r="D4999" s="0" t="s">
        <v>756</v>
      </c>
      <c r="E4999" s="0" t="n">
        <v>45.26</v>
      </c>
    </row>
    <row r="5000" customFormat="false" ht="15" hidden="false" customHeight="false" outlineLevel="0" collapsed="false">
      <c r="A5000" s="0" t="n">
        <v>9840</v>
      </c>
      <c r="B5000" s="0" t="s">
        <v>5770</v>
      </c>
      <c r="C5000" s="0" t="s">
        <v>802</v>
      </c>
      <c r="D5000" s="0" t="s">
        <v>756</v>
      </c>
      <c r="E5000" s="0" t="n">
        <v>91.99</v>
      </c>
    </row>
    <row r="5001" customFormat="false" ht="15" hidden="false" customHeight="false" outlineLevel="0" collapsed="false">
      <c r="A5001" s="0" t="n">
        <v>20067</v>
      </c>
      <c r="B5001" s="0" t="s">
        <v>5771</v>
      </c>
      <c r="C5001" s="0" t="s">
        <v>802</v>
      </c>
      <c r="D5001" s="0" t="s">
        <v>756</v>
      </c>
      <c r="E5001" s="0" t="n">
        <v>15.81</v>
      </c>
    </row>
    <row r="5002" customFormat="false" ht="15" hidden="false" customHeight="false" outlineLevel="0" collapsed="false">
      <c r="A5002" s="0" t="n">
        <v>20068</v>
      </c>
      <c r="B5002" s="0" t="s">
        <v>5772</v>
      </c>
      <c r="C5002" s="0" t="s">
        <v>802</v>
      </c>
      <c r="D5002" s="0" t="s">
        <v>756</v>
      </c>
      <c r="E5002" s="0" t="n">
        <v>19.71</v>
      </c>
    </row>
    <row r="5003" customFormat="false" ht="15" hidden="false" customHeight="false" outlineLevel="0" collapsed="false">
      <c r="A5003" s="0" t="n">
        <v>9839</v>
      </c>
      <c r="B5003" s="0" t="s">
        <v>5773</v>
      </c>
      <c r="C5003" s="0" t="s">
        <v>802</v>
      </c>
      <c r="D5003" s="0" t="s">
        <v>756</v>
      </c>
      <c r="E5003" s="0" t="n">
        <v>25.84</v>
      </c>
    </row>
    <row r="5004" customFormat="false" ht="15" hidden="false" customHeight="false" outlineLevel="0" collapsed="false">
      <c r="A5004" s="0" t="n">
        <v>9870</v>
      </c>
      <c r="B5004" s="0" t="s">
        <v>5774</v>
      </c>
      <c r="C5004" s="0" t="s">
        <v>802</v>
      </c>
      <c r="D5004" s="0" t="s">
        <v>756</v>
      </c>
      <c r="E5004" s="0" t="n">
        <v>123.05</v>
      </c>
    </row>
    <row r="5005" customFormat="false" ht="15" hidden="false" customHeight="false" outlineLevel="0" collapsed="false">
      <c r="A5005" s="0" t="n">
        <v>9867</v>
      </c>
      <c r="B5005" s="0" t="s">
        <v>5775</v>
      </c>
      <c r="C5005" s="0" t="s">
        <v>802</v>
      </c>
      <c r="D5005" s="0" t="s">
        <v>756</v>
      </c>
      <c r="E5005" s="0" t="n">
        <v>4.52</v>
      </c>
    </row>
    <row r="5006" customFormat="false" ht="15" hidden="false" customHeight="false" outlineLevel="0" collapsed="false">
      <c r="A5006" s="0" t="n">
        <v>9868</v>
      </c>
      <c r="B5006" s="0" t="s">
        <v>5776</v>
      </c>
      <c r="C5006" s="0" t="s">
        <v>802</v>
      </c>
      <c r="D5006" s="0" t="s">
        <v>763</v>
      </c>
      <c r="E5006" s="0" t="n">
        <v>5.8</v>
      </c>
    </row>
    <row r="5007" customFormat="false" ht="15" hidden="false" customHeight="false" outlineLevel="0" collapsed="false">
      <c r="A5007" s="0" t="n">
        <v>9869</v>
      </c>
      <c r="B5007" s="0" t="s">
        <v>5777</v>
      </c>
      <c r="C5007" s="0" t="s">
        <v>802</v>
      </c>
      <c r="D5007" s="0" t="s">
        <v>756</v>
      </c>
      <c r="E5007" s="0" t="n">
        <v>13.02</v>
      </c>
    </row>
    <row r="5008" customFormat="false" ht="15" hidden="false" customHeight="false" outlineLevel="0" collapsed="false">
      <c r="A5008" s="0" t="n">
        <v>9874</v>
      </c>
      <c r="B5008" s="0" t="s">
        <v>5778</v>
      </c>
      <c r="C5008" s="0" t="s">
        <v>802</v>
      </c>
      <c r="D5008" s="0" t="s">
        <v>756</v>
      </c>
      <c r="E5008" s="0" t="n">
        <v>18.96</v>
      </c>
    </row>
    <row r="5009" customFormat="false" ht="15" hidden="false" customHeight="false" outlineLevel="0" collapsed="false">
      <c r="A5009" s="0" t="n">
        <v>9875</v>
      </c>
      <c r="B5009" s="0" t="s">
        <v>5779</v>
      </c>
      <c r="C5009" s="0" t="s">
        <v>802</v>
      </c>
      <c r="D5009" s="0" t="s">
        <v>756</v>
      </c>
      <c r="E5009" s="0" t="n">
        <v>21.72</v>
      </c>
    </row>
    <row r="5010" customFormat="false" ht="15" hidden="false" customHeight="false" outlineLevel="0" collapsed="false">
      <c r="A5010" s="0" t="n">
        <v>9873</v>
      </c>
      <c r="B5010" s="0" t="s">
        <v>5780</v>
      </c>
      <c r="C5010" s="0" t="s">
        <v>802</v>
      </c>
      <c r="D5010" s="0" t="s">
        <v>756</v>
      </c>
      <c r="E5010" s="0" t="n">
        <v>36.64</v>
      </c>
    </row>
    <row r="5011" customFormat="false" ht="15" hidden="false" customHeight="false" outlineLevel="0" collapsed="false">
      <c r="A5011" s="0" t="n">
        <v>9871</v>
      </c>
      <c r="B5011" s="0" t="s">
        <v>5781</v>
      </c>
      <c r="C5011" s="0" t="s">
        <v>802</v>
      </c>
      <c r="D5011" s="0" t="s">
        <v>756</v>
      </c>
      <c r="E5011" s="0" t="n">
        <v>61.39</v>
      </c>
    </row>
    <row r="5012" customFormat="false" ht="15" hidden="false" customHeight="false" outlineLevel="0" collapsed="false">
      <c r="A5012" s="0" t="n">
        <v>9872</v>
      </c>
      <c r="B5012" s="0" t="s">
        <v>5782</v>
      </c>
      <c r="C5012" s="0" t="s">
        <v>802</v>
      </c>
      <c r="D5012" s="0" t="s">
        <v>756</v>
      </c>
      <c r="E5012" s="0" t="n">
        <v>76.7</v>
      </c>
    </row>
    <row r="5013" customFormat="false" ht="15" hidden="false" customHeight="false" outlineLevel="0" collapsed="false">
      <c r="A5013" s="0" t="n">
        <v>7667</v>
      </c>
      <c r="B5013" s="0" t="s">
        <v>5783</v>
      </c>
      <c r="C5013" s="0" t="s">
        <v>802</v>
      </c>
      <c r="D5013" s="0" t="s">
        <v>758</v>
      </c>
      <c r="E5013" s="0" t="n">
        <v>3160.72</v>
      </c>
    </row>
    <row r="5014" customFormat="false" ht="15" hidden="false" customHeight="false" outlineLevel="0" collapsed="false">
      <c r="A5014" s="0" t="n">
        <v>7660</v>
      </c>
      <c r="B5014" s="0" t="s">
        <v>5784</v>
      </c>
      <c r="C5014" s="0" t="s">
        <v>802</v>
      </c>
      <c r="D5014" s="0" t="s">
        <v>758</v>
      </c>
      <c r="E5014" s="0" t="n">
        <v>4029.17</v>
      </c>
    </row>
    <row r="5015" customFormat="false" ht="15" hidden="false" customHeight="false" outlineLevel="0" collapsed="false">
      <c r="A5015" s="0" t="n">
        <v>7676</v>
      </c>
      <c r="B5015" s="0" t="s">
        <v>5785</v>
      </c>
      <c r="C5015" s="0" t="s">
        <v>802</v>
      </c>
      <c r="D5015" s="0" t="s">
        <v>758</v>
      </c>
      <c r="E5015" s="0" t="n">
        <v>4075.21</v>
      </c>
    </row>
    <row r="5016" customFormat="false" ht="15" hidden="false" customHeight="false" outlineLevel="0" collapsed="false">
      <c r="A5016" s="0" t="n">
        <v>12426</v>
      </c>
      <c r="B5016" s="0" t="s">
        <v>5786</v>
      </c>
      <c r="C5016" s="0" t="s">
        <v>755</v>
      </c>
      <c r="D5016" s="0" t="s">
        <v>758</v>
      </c>
      <c r="E5016" s="0" t="n">
        <v>47.61</v>
      </c>
    </row>
    <row r="5017" customFormat="false" ht="15" hidden="false" customHeight="false" outlineLevel="0" collapsed="false">
      <c r="A5017" s="0" t="n">
        <v>12425</v>
      </c>
      <c r="B5017" s="0" t="s">
        <v>5787</v>
      </c>
      <c r="C5017" s="0" t="s">
        <v>755</v>
      </c>
      <c r="D5017" s="0" t="s">
        <v>758</v>
      </c>
      <c r="E5017" s="0" t="n">
        <v>65.41</v>
      </c>
    </row>
    <row r="5018" customFormat="false" ht="15" hidden="false" customHeight="false" outlineLevel="0" collapsed="false">
      <c r="A5018" s="0" t="n">
        <v>12427</v>
      </c>
      <c r="B5018" s="0" t="s">
        <v>5788</v>
      </c>
      <c r="C5018" s="0" t="s">
        <v>755</v>
      </c>
      <c r="D5018" s="0" t="s">
        <v>758</v>
      </c>
      <c r="E5018" s="0" t="n">
        <v>271.51</v>
      </c>
    </row>
    <row r="5019" customFormat="false" ht="15" hidden="false" customHeight="false" outlineLevel="0" collapsed="false">
      <c r="A5019" s="0" t="n">
        <v>12428</v>
      </c>
      <c r="B5019" s="0" t="s">
        <v>5789</v>
      </c>
      <c r="C5019" s="0" t="s">
        <v>755</v>
      </c>
      <c r="D5019" s="0" t="s">
        <v>758</v>
      </c>
      <c r="E5019" s="0" t="n">
        <v>174.27</v>
      </c>
    </row>
    <row r="5020" customFormat="false" ht="15" hidden="false" customHeight="false" outlineLevel="0" collapsed="false">
      <c r="A5020" s="0" t="n">
        <v>12430</v>
      </c>
      <c r="B5020" s="0" t="s">
        <v>5790</v>
      </c>
      <c r="C5020" s="0" t="s">
        <v>755</v>
      </c>
      <c r="D5020" s="0" t="s">
        <v>758</v>
      </c>
      <c r="E5020" s="0" t="n">
        <v>58.37</v>
      </c>
    </row>
    <row r="5021" customFormat="false" ht="15" hidden="false" customHeight="false" outlineLevel="0" collapsed="false">
      <c r="A5021" s="0" t="n">
        <v>12429</v>
      </c>
      <c r="B5021" s="0" t="s">
        <v>5791</v>
      </c>
      <c r="C5021" s="0" t="s">
        <v>755</v>
      </c>
      <c r="D5021" s="0" t="s">
        <v>758</v>
      </c>
      <c r="E5021" s="0" t="n">
        <v>439.04</v>
      </c>
    </row>
    <row r="5022" customFormat="false" ht="15" hidden="false" customHeight="false" outlineLevel="0" collapsed="false">
      <c r="A5022" s="0" t="n">
        <v>12431</v>
      </c>
      <c r="B5022" s="0" t="s">
        <v>5792</v>
      </c>
      <c r="C5022" s="0" t="s">
        <v>755</v>
      </c>
      <c r="D5022" s="0" t="s">
        <v>758</v>
      </c>
      <c r="E5022" s="0" t="n">
        <v>747.17</v>
      </c>
    </row>
    <row r="5023" customFormat="false" ht="15" hidden="false" customHeight="false" outlineLevel="0" collapsed="false">
      <c r="A5023" s="0" t="n">
        <v>12432</v>
      </c>
      <c r="B5023" s="0" t="s">
        <v>5793</v>
      </c>
      <c r="C5023" s="0" t="s">
        <v>755</v>
      </c>
      <c r="D5023" s="0" t="s">
        <v>758</v>
      </c>
      <c r="E5023" s="0" t="n">
        <v>153.67</v>
      </c>
    </row>
    <row r="5024" customFormat="false" ht="15" hidden="false" customHeight="false" outlineLevel="0" collapsed="false">
      <c r="A5024" s="0" t="n">
        <v>12434</v>
      </c>
      <c r="B5024" s="0" t="s">
        <v>5794</v>
      </c>
      <c r="C5024" s="0" t="s">
        <v>755</v>
      </c>
      <c r="D5024" s="0" t="s">
        <v>758</v>
      </c>
      <c r="E5024" s="0" t="n">
        <v>50.07</v>
      </c>
    </row>
    <row r="5025" customFormat="false" ht="15" hidden="false" customHeight="false" outlineLevel="0" collapsed="false">
      <c r="A5025" s="0" t="n">
        <v>12433</v>
      </c>
      <c r="B5025" s="0" t="s">
        <v>5795</v>
      </c>
      <c r="C5025" s="0" t="s">
        <v>755</v>
      </c>
      <c r="D5025" s="0" t="s">
        <v>758</v>
      </c>
      <c r="E5025" s="0" t="n">
        <v>97.83</v>
      </c>
    </row>
    <row r="5026" customFormat="false" ht="15" hidden="false" customHeight="false" outlineLevel="0" collapsed="false">
      <c r="A5026" s="0" t="n">
        <v>12435</v>
      </c>
      <c r="B5026" s="0" t="s">
        <v>5796</v>
      </c>
      <c r="C5026" s="0" t="s">
        <v>755</v>
      </c>
      <c r="D5026" s="0" t="s">
        <v>758</v>
      </c>
      <c r="E5026" s="0" t="n">
        <v>302.75</v>
      </c>
    </row>
    <row r="5027" customFormat="false" ht="15" hidden="false" customHeight="false" outlineLevel="0" collapsed="false">
      <c r="A5027" s="0" t="n">
        <v>12437</v>
      </c>
      <c r="B5027" s="0" t="s">
        <v>5797</v>
      </c>
      <c r="C5027" s="0" t="s">
        <v>755</v>
      </c>
      <c r="D5027" s="0" t="s">
        <v>758</v>
      </c>
      <c r="E5027" s="0" t="n">
        <v>244.51</v>
      </c>
    </row>
    <row r="5028" customFormat="false" ht="15" hidden="false" customHeight="false" outlineLevel="0" collapsed="false">
      <c r="A5028" s="0" t="n">
        <v>12439</v>
      </c>
      <c r="B5028" s="0" t="s">
        <v>5798</v>
      </c>
      <c r="C5028" s="0" t="s">
        <v>755</v>
      </c>
      <c r="D5028" s="0" t="s">
        <v>758</v>
      </c>
      <c r="E5028" s="0" t="n">
        <v>78.47</v>
      </c>
    </row>
    <row r="5029" customFormat="false" ht="15" hidden="false" customHeight="false" outlineLevel="0" collapsed="false">
      <c r="A5029" s="0" t="n">
        <v>12438</v>
      </c>
      <c r="B5029" s="0" t="s">
        <v>5799</v>
      </c>
      <c r="C5029" s="0" t="s">
        <v>755</v>
      </c>
      <c r="D5029" s="0" t="s">
        <v>758</v>
      </c>
      <c r="E5029" s="0" t="n">
        <v>442.49</v>
      </c>
    </row>
    <row r="5030" customFormat="false" ht="15" hidden="false" customHeight="false" outlineLevel="0" collapsed="false">
      <c r="A5030" s="0" t="n">
        <v>12436</v>
      </c>
      <c r="B5030" s="0" t="s">
        <v>5800</v>
      </c>
      <c r="C5030" s="0" t="s">
        <v>755</v>
      </c>
      <c r="D5030" s="0" t="s">
        <v>758</v>
      </c>
      <c r="E5030" s="0" t="n">
        <v>558.95</v>
      </c>
    </row>
    <row r="5031" customFormat="false" ht="15" hidden="false" customHeight="false" outlineLevel="0" collapsed="false">
      <c r="A5031" s="0" t="n">
        <v>36357</v>
      </c>
      <c r="B5031" s="0" t="s">
        <v>5801</v>
      </c>
      <c r="C5031" s="0" t="s">
        <v>755</v>
      </c>
      <c r="D5031" s="0" t="s">
        <v>758</v>
      </c>
      <c r="E5031" s="0" t="n">
        <v>175.23</v>
      </c>
    </row>
    <row r="5032" customFormat="false" ht="15" hidden="false" customHeight="false" outlineLevel="0" collapsed="false">
      <c r="A5032" s="0" t="n">
        <v>12424</v>
      </c>
      <c r="B5032" s="0" t="s">
        <v>5802</v>
      </c>
      <c r="C5032" s="0" t="s">
        <v>755</v>
      </c>
      <c r="D5032" s="0" t="s">
        <v>758</v>
      </c>
      <c r="E5032" s="0" t="n">
        <v>100.72</v>
      </c>
    </row>
    <row r="5033" customFormat="false" ht="15" hidden="false" customHeight="false" outlineLevel="0" collapsed="false">
      <c r="A5033" s="0" t="n">
        <v>12440</v>
      </c>
      <c r="B5033" s="0" t="s">
        <v>5803</v>
      </c>
      <c r="C5033" s="0" t="s">
        <v>755</v>
      </c>
      <c r="D5033" s="0" t="s">
        <v>758</v>
      </c>
      <c r="E5033" s="0" t="n">
        <v>97.35</v>
      </c>
    </row>
    <row r="5034" customFormat="false" ht="15" hidden="false" customHeight="false" outlineLevel="0" collapsed="false">
      <c r="A5034" s="0" t="n">
        <v>9884</v>
      </c>
      <c r="B5034" s="0" t="s">
        <v>5804</v>
      </c>
      <c r="C5034" s="0" t="s">
        <v>755</v>
      </c>
      <c r="D5034" s="0" t="s">
        <v>758</v>
      </c>
      <c r="E5034" s="0" t="n">
        <v>72.62</v>
      </c>
    </row>
    <row r="5035" customFormat="false" ht="15" hidden="false" customHeight="false" outlineLevel="0" collapsed="false">
      <c r="A5035" s="0" t="n">
        <v>9888</v>
      </c>
      <c r="B5035" s="0" t="s">
        <v>5805</v>
      </c>
      <c r="C5035" s="0" t="s">
        <v>755</v>
      </c>
      <c r="D5035" s="0" t="s">
        <v>758</v>
      </c>
      <c r="E5035" s="0" t="n">
        <v>58.34</v>
      </c>
    </row>
    <row r="5036" customFormat="false" ht="15" hidden="false" customHeight="false" outlineLevel="0" collapsed="false">
      <c r="A5036" s="0" t="n">
        <v>9883</v>
      </c>
      <c r="B5036" s="0" t="s">
        <v>5806</v>
      </c>
      <c r="C5036" s="0" t="s">
        <v>755</v>
      </c>
      <c r="D5036" s="0" t="s">
        <v>758</v>
      </c>
      <c r="E5036" s="0" t="n">
        <v>25.46</v>
      </c>
    </row>
    <row r="5037" customFormat="false" ht="15" hidden="false" customHeight="false" outlineLevel="0" collapsed="false">
      <c r="A5037" s="0" t="n">
        <v>9886</v>
      </c>
      <c r="B5037" s="0" t="s">
        <v>5807</v>
      </c>
      <c r="C5037" s="0" t="s">
        <v>755</v>
      </c>
      <c r="D5037" s="0" t="s">
        <v>758</v>
      </c>
      <c r="E5037" s="0" t="n">
        <v>34.87</v>
      </c>
    </row>
    <row r="5038" customFormat="false" ht="15" hidden="false" customHeight="false" outlineLevel="0" collapsed="false">
      <c r="A5038" s="0" t="n">
        <v>9889</v>
      </c>
      <c r="B5038" s="0" t="s">
        <v>5808</v>
      </c>
      <c r="C5038" s="0" t="s">
        <v>755</v>
      </c>
      <c r="D5038" s="0" t="s">
        <v>758</v>
      </c>
      <c r="E5038" s="0" t="n">
        <v>176.67</v>
      </c>
    </row>
    <row r="5039" customFormat="false" ht="15" hidden="false" customHeight="false" outlineLevel="0" collapsed="false">
      <c r="A5039" s="0" t="n">
        <v>9887</v>
      </c>
      <c r="B5039" s="0" t="s">
        <v>5809</v>
      </c>
      <c r="C5039" s="0" t="s">
        <v>755</v>
      </c>
      <c r="D5039" s="0" t="s">
        <v>758</v>
      </c>
      <c r="E5039" s="0" t="n">
        <v>106.78</v>
      </c>
    </row>
    <row r="5040" customFormat="false" ht="15" hidden="false" customHeight="false" outlineLevel="0" collapsed="false">
      <c r="A5040" s="0" t="n">
        <v>9885</v>
      </c>
      <c r="B5040" s="0" t="s">
        <v>5810</v>
      </c>
      <c r="C5040" s="0" t="s">
        <v>755</v>
      </c>
      <c r="D5040" s="0" t="s">
        <v>758</v>
      </c>
      <c r="E5040" s="0" t="n">
        <v>33.71</v>
      </c>
    </row>
    <row r="5041" customFormat="false" ht="15" hidden="false" customHeight="false" outlineLevel="0" collapsed="false">
      <c r="A5041" s="0" t="n">
        <v>9890</v>
      </c>
      <c r="B5041" s="0" t="s">
        <v>5811</v>
      </c>
      <c r="C5041" s="0" t="s">
        <v>755</v>
      </c>
      <c r="D5041" s="0" t="s">
        <v>758</v>
      </c>
      <c r="E5041" s="0" t="n">
        <v>273.7</v>
      </c>
    </row>
    <row r="5042" customFormat="false" ht="15" hidden="false" customHeight="false" outlineLevel="0" collapsed="false">
      <c r="A5042" s="0" t="n">
        <v>9891</v>
      </c>
      <c r="B5042" s="0" t="s">
        <v>5812</v>
      </c>
      <c r="C5042" s="0" t="s">
        <v>755</v>
      </c>
      <c r="D5042" s="0" t="s">
        <v>758</v>
      </c>
      <c r="E5042" s="0" t="n">
        <v>384.23</v>
      </c>
    </row>
    <row r="5043" customFormat="false" ht="15" hidden="false" customHeight="false" outlineLevel="0" collapsed="false">
      <c r="A5043" s="0" t="n">
        <v>39292</v>
      </c>
      <c r="B5043" s="0" t="s">
        <v>5813</v>
      </c>
      <c r="C5043" s="0" t="s">
        <v>755</v>
      </c>
      <c r="D5043" s="0" t="s">
        <v>758</v>
      </c>
      <c r="E5043" s="0" t="n">
        <v>8.47</v>
      </c>
    </row>
    <row r="5044" customFormat="false" ht="15" hidden="false" customHeight="false" outlineLevel="0" collapsed="false">
      <c r="A5044" s="0" t="n">
        <v>39293</v>
      </c>
      <c r="B5044" s="0" t="s">
        <v>5814</v>
      </c>
      <c r="C5044" s="0" t="s">
        <v>755</v>
      </c>
      <c r="D5044" s="0" t="s">
        <v>758</v>
      </c>
      <c r="E5044" s="0" t="n">
        <v>13.67</v>
      </c>
    </row>
    <row r="5045" customFormat="false" ht="15" hidden="false" customHeight="false" outlineLevel="0" collapsed="false">
      <c r="A5045" s="0" t="n">
        <v>39294</v>
      </c>
      <c r="B5045" s="0" t="s">
        <v>5815</v>
      </c>
      <c r="C5045" s="0" t="s">
        <v>755</v>
      </c>
      <c r="D5045" s="0" t="s">
        <v>758</v>
      </c>
      <c r="E5045" s="0" t="n">
        <v>13.67</v>
      </c>
    </row>
    <row r="5046" customFormat="false" ht="15" hidden="false" customHeight="false" outlineLevel="0" collapsed="false">
      <c r="A5046" s="0" t="n">
        <v>39295</v>
      </c>
      <c r="B5046" s="0" t="s">
        <v>5816</v>
      </c>
      <c r="C5046" s="0" t="s">
        <v>755</v>
      </c>
      <c r="D5046" s="0" t="s">
        <v>758</v>
      </c>
      <c r="E5046" s="0" t="n">
        <v>23.31</v>
      </c>
    </row>
    <row r="5047" customFormat="false" ht="15" hidden="false" customHeight="false" outlineLevel="0" collapsed="false">
      <c r="A5047" s="0" t="n">
        <v>36313</v>
      </c>
      <c r="B5047" s="0" t="s">
        <v>5817</v>
      </c>
      <c r="C5047" s="0" t="s">
        <v>755</v>
      </c>
      <c r="D5047" s="0" t="s">
        <v>758</v>
      </c>
      <c r="E5047" s="0" t="n">
        <v>41.54</v>
      </c>
    </row>
    <row r="5048" customFormat="false" ht="15" hidden="false" customHeight="false" outlineLevel="0" collapsed="false">
      <c r="A5048" s="0" t="n">
        <v>36316</v>
      </c>
      <c r="B5048" s="0" t="s">
        <v>5818</v>
      </c>
      <c r="C5048" s="0" t="s">
        <v>755</v>
      </c>
      <c r="D5048" s="0" t="s">
        <v>758</v>
      </c>
      <c r="E5048" s="0" t="n">
        <v>50.38</v>
      </c>
    </row>
    <row r="5049" customFormat="false" ht="15" hidden="false" customHeight="false" outlineLevel="0" collapsed="false">
      <c r="A5049" s="0" t="n">
        <v>64</v>
      </c>
      <c r="B5049" s="0" t="s">
        <v>5819</v>
      </c>
      <c r="C5049" s="0" t="s">
        <v>755</v>
      </c>
      <c r="D5049" s="0" t="s">
        <v>758</v>
      </c>
      <c r="E5049" s="0" t="n">
        <v>5.71</v>
      </c>
    </row>
    <row r="5050" customFormat="false" ht="15" hidden="false" customHeight="false" outlineLevel="0" collapsed="false">
      <c r="A5050" s="0" t="n">
        <v>37423</v>
      </c>
      <c r="B5050" s="0" t="s">
        <v>5820</v>
      </c>
      <c r="C5050" s="0" t="s">
        <v>755</v>
      </c>
      <c r="D5050" s="0" t="s">
        <v>758</v>
      </c>
      <c r="E5050" s="0" t="n">
        <v>14.1</v>
      </c>
    </row>
    <row r="5051" customFormat="false" ht="15" hidden="false" customHeight="false" outlineLevel="0" collapsed="false">
      <c r="A5051" s="0" t="n">
        <v>39296</v>
      </c>
      <c r="B5051" s="0" t="s">
        <v>5821</v>
      </c>
      <c r="C5051" s="0" t="s">
        <v>755</v>
      </c>
      <c r="D5051" s="0" t="s">
        <v>758</v>
      </c>
      <c r="E5051" s="0" t="n">
        <v>6.54</v>
      </c>
    </row>
    <row r="5052" customFormat="false" ht="15" hidden="false" customHeight="false" outlineLevel="0" collapsed="false">
      <c r="A5052" s="0" t="n">
        <v>39297</v>
      </c>
      <c r="B5052" s="0" t="s">
        <v>5822</v>
      </c>
      <c r="C5052" s="0" t="s">
        <v>755</v>
      </c>
      <c r="D5052" s="0" t="s">
        <v>758</v>
      </c>
      <c r="E5052" s="0" t="n">
        <v>9.35</v>
      </c>
    </row>
    <row r="5053" customFormat="false" ht="15" hidden="false" customHeight="false" outlineLevel="0" collapsed="false">
      <c r="A5053" s="0" t="n">
        <v>39298</v>
      </c>
      <c r="B5053" s="0" t="s">
        <v>5823</v>
      </c>
      <c r="C5053" s="0" t="s">
        <v>755</v>
      </c>
      <c r="D5053" s="0" t="s">
        <v>758</v>
      </c>
      <c r="E5053" s="0" t="n">
        <v>16.48</v>
      </c>
    </row>
    <row r="5054" customFormat="false" ht="15" hidden="false" customHeight="false" outlineLevel="0" collapsed="false">
      <c r="A5054" s="0" t="n">
        <v>39299</v>
      </c>
      <c r="B5054" s="0" t="s">
        <v>5824</v>
      </c>
      <c r="C5054" s="0" t="s">
        <v>755</v>
      </c>
      <c r="D5054" s="0" t="s">
        <v>758</v>
      </c>
      <c r="E5054" s="0" t="n">
        <v>28.05</v>
      </c>
    </row>
    <row r="5055" customFormat="false" ht="15" hidden="false" customHeight="false" outlineLevel="0" collapsed="false">
      <c r="A5055" s="0" t="n">
        <v>9892</v>
      </c>
      <c r="B5055" s="0" t="s">
        <v>5825</v>
      </c>
      <c r="C5055" s="0" t="s">
        <v>755</v>
      </c>
      <c r="D5055" s="0" t="s">
        <v>756</v>
      </c>
      <c r="E5055" s="0" t="n">
        <v>9.86</v>
      </c>
    </row>
    <row r="5056" customFormat="false" ht="15" hidden="false" customHeight="false" outlineLevel="0" collapsed="false">
      <c r="A5056" s="0" t="n">
        <v>9893</v>
      </c>
      <c r="B5056" s="0" t="s">
        <v>5826</v>
      </c>
      <c r="C5056" s="0" t="s">
        <v>755</v>
      </c>
      <c r="D5056" s="0" t="s">
        <v>756</v>
      </c>
      <c r="E5056" s="0" t="n">
        <v>133.84</v>
      </c>
    </row>
    <row r="5057" customFormat="false" ht="15" hidden="false" customHeight="false" outlineLevel="0" collapsed="false">
      <c r="A5057" s="0" t="n">
        <v>9901</v>
      </c>
      <c r="B5057" s="0" t="s">
        <v>5827</v>
      </c>
      <c r="C5057" s="0" t="s">
        <v>755</v>
      </c>
      <c r="D5057" s="0" t="s">
        <v>756</v>
      </c>
      <c r="E5057" s="0" t="n">
        <v>59.4</v>
      </c>
    </row>
    <row r="5058" customFormat="false" ht="15" hidden="false" customHeight="false" outlineLevel="0" collapsed="false">
      <c r="A5058" s="0" t="n">
        <v>9896</v>
      </c>
      <c r="B5058" s="0" t="s">
        <v>5828</v>
      </c>
      <c r="C5058" s="0" t="s">
        <v>755</v>
      </c>
      <c r="D5058" s="0" t="s">
        <v>756</v>
      </c>
      <c r="E5058" s="0" t="n">
        <v>53.53</v>
      </c>
    </row>
    <row r="5059" customFormat="false" ht="15" hidden="false" customHeight="false" outlineLevel="0" collapsed="false">
      <c r="A5059" s="0" t="n">
        <v>9900</v>
      </c>
      <c r="B5059" s="0" t="s">
        <v>5829</v>
      </c>
      <c r="C5059" s="0" t="s">
        <v>755</v>
      </c>
      <c r="D5059" s="0" t="s">
        <v>756</v>
      </c>
      <c r="E5059" s="0" t="n">
        <v>32.48</v>
      </c>
    </row>
    <row r="5060" customFormat="false" ht="15" hidden="false" customHeight="false" outlineLevel="0" collapsed="false">
      <c r="A5060" s="0" t="n">
        <v>9898</v>
      </c>
      <c r="B5060" s="0" t="s">
        <v>5830</v>
      </c>
      <c r="C5060" s="0" t="s">
        <v>755</v>
      </c>
      <c r="D5060" s="0" t="s">
        <v>756</v>
      </c>
      <c r="E5060" s="0" t="n">
        <v>275.21</v>
      </c>
    </row>
    <row r="5061" customFormat="false" ht="15" hidden="false" customHeight="false" outlineLevel="0" collapsed="false">
      <c r="A5061" s="0" t="n">
        <v>9899</v>
      </c>
      <c r="B5061" s="0" t="s">
        <v>5831</v>
      </c>
      <c r="C5061" s="0" t="s">
        <v>755</v>
      </c>
      <c r="D5061" s="0" t="s">
        <v>756</v>
      </c>
      <c r="E5061" s="0" t="n">
        <v>17.73</v>
      </c>
    </row>
    <row r="5062" customFormat="false" ht="15" hidden="false" customHeight="false" outlineLevel="0" collapsed="false">
      <c r="A5062" s="0" t="n">
        <v>9902</v>
      </c>
      <c r="B5062" s="0" t="s">
        <v>5832</v>
      </c>
      <c r="C5062" s="0" t="s">
        <v>755</v>
      </c>
      <c r="D5062" s="0" t="s">
        <v>756</v>
      </c>
      <c r="E5062" s="0" t="n">
        <v>348.51</v>
      </c>
    </row>
    <row r="5063" customFormat="false" ht="15" hidden="false" customHeight="false" outlineLevel="0" collapsed="false">
      <c r="A5063" s="0" t="n">
        <v>9908</v>
      </c>
      <c r="B5063" s="0" t="s">
        <v>5833</v>
      </c>
      <c r="C5063" s="0" t="s">
        <v>755</v>
      </c>
      <c r="D5063" s="0" t="s">
        <v>756</v>
      </c>
      <c r="E5063" s="0" t="n">
        <v>694.88</v>
      </c>
    </row>
    <row r="5064" customFormat="false" ht="15" hidden="false" customHeight="false" outlineLevel="0" collapsed="false">
      <c r="A5064" s="0" t="n">
        <v>9905</v>
      </c>
      <c r="B5064" s="0" t="s">
        <v>5834</v>
      </c>
      <c r="C5064" s="0" t="s">
        <v>755</v>
      </c>
      <c r="D5064" s="0" t="s">
        <v>756</v>
      </c>
      <c r="E5064" s="0" t="n">
        <v>11.61</v>
      </c>
    </row>
    <row r="5065" customFormat="false" ht="15" hidden="false" customHeight="false" outlineLevel="0" collapsed="false">
      <c r="A5065" s="0" t="n">
        <v>9906</v>
      </c>
      <c r="B5065" s="0" t="s">
        <v>5835</v>
      </c>
      <c r="C5065" s="0" t="s">
        <v>755</v>
      </c>
      <c r="D5065" s="0" t="s">
        <v>756</v>
      </c>
      <c r="E5065" s="0" t="n">
        <v>13.91</v>
      </c>
    </row>
    <row r="5066" customFormat="false" ht="15" hidden="false" customHeight="false" outlineLevel="0" collapsed="false">
      <c r="A5066" s="0" t="n">
        <v>9895</v>
      </c>
      <c r="B5066" s="0" t="s">
        <v>5836</v>
      </c>
      <c r="C5066" s="0" t="s">
        <v>755</v>
      </c>
      <c r="D5066" s="0" t="s">
        <v>756</v>
      </c>
      <c r="E5066" s="0" t="n">
        <v>22.82</v>
      </c>
    </row>
    <row r="5067" customFormat="false" ht="15" hidden="false" customHeight="false" outlineLevel="0" collapsed="false">
      <c r="A5067" s="0" t="n">
        <v>9894</v>
      </c>
      <c r="B5067" s="0" t="s">
        <v>5837</v>
      </c>
      <c r="C5067" s="0" t="s">
        <v>755</v>
      </c>
      <c r="D5067" s="0" t="s">
        <v>756</v>
      </c>
      <c r="E5067" s="0" t="n">
        <v>44.47</v>
      </c>
    </row>
    <row r="5068" customFormat="false" ht="15" hidden="false" customHeight="false" outlineLevel="0" collapsed="false">
      <c r="A5068" s="0" t="n">
        <v>9897</v>
      </c>
      <c r="B5068" s="0" t="s">
        <v>5838</v>
      </c>
      <c r="C5068" s="0" t="s">
        <v>755</v>
      </c>
      <c r="D5068" s="0" t="s">
        <v>756</v>
      </c>
      <c r="E5068" s="0" t="n">
        <v>48.14</v>
      </c>
    </row>
    <row r="5069" customFormat="false" ht="15" hidden="false" customHeight="false" outlineLevel="0" collapsed="false">
      <c r="A5069" s="0" t="n">
        <v>9910</v>
      </c>
      <c r="B5069" s="0" t="s">
        <v>5839</v>
      </c>
      <c r="C5069" s="0" t="s">
        <v>755</v>
      </c>
      <c r="D5069" s="0" t="s">
        <v>756</v>
      </c>
      <c r="E5069" s="0" t="n">
        <v>121.18</v>
      </c>
    </row>
    <row r="5070" customFormat="false" ht="15" hidden="false" customHeight="false" outlineLevel="0" collapsed="false">
      <c r="A5070" s="0" t="n">
        <v>9909</v>
      </c>
      <c r="B5070" s="0" t="s">
        <v>5840</v>
      </c>
      <c r="C5070" s="0" t="s">
        <v>755</v>
      </c>
      <c r="D5070" s="0" t="s">
        <v>756</v>
      </c>
      <c r="E5070" s="0" t="n">
        <v>244.54</v>
      </c>
    </row>
    <row r="5071" customFormat="false" ht="15" hidden="false" customHeight="false" outlineLevel="0" collapsed="false">
      <c r="A5071" s="0" t="n">
        <v>9907</v>
      </c>
      <c r="B5071" s="0" t="s">
        <v>5841</v>
      </c>
      <c r="C5071" s="0" t="s">
        <v>755</v>
      </c>
      <c r="D5071" s="0" t="s">
        <v>756</v>
      </c>
      <c r="E5071" s="0" t="n">
        <v>375.99</v>
      </c>
    </row>
    <row r="5072" customFormat="false" ht="15" hidden="false" customHeight="false" outlineLevel="0" collapsed="false">
      <c r="A5072" s="0" t="n">
        <v>20973</v>
      </c>
      <c r="B5072" s="0" t="s">
        <v>5842</v>
      </c>
      <c r="C5072" s="0" t="s">
        <v>755</v>
      </c>
      <c r="D5072" s="0" t="s">
        <v>758</v>
      </c>
      <c r="E5072" s="0" t="n">
        <v>150.04</v>
      </c>
    </row>
    <row r="5073" customFormat="false" ht="15" hidden="false" customHeight="false" outlineLevel="0" collapsed="false">
      <c r="A5073" s="0" t="n">
        <v>20974</v>
      </c>
      <c r="B5073" s="0" t="s">
        <v>5843</v>
      </c>
      <c r="C5073" s="0" t="s">
        <v>755</v>
      </c>
      <c r="D5073" s="0" t="s">
        <v>758</v>
      </c>
      <c r="E5073" s="0" t="n">
        <v>214.66</v>
      </c>
    </row>
    <row r="5074" customFormat="false" ht="15" hidden="false" customHeight="false" outlineLevel="0" collapsed="false">
      <c r="A5074" s="0" t="n">
        <v>37989</v>
      </c>
      <c r="B5074" s="0" t="s">
        <v>5844</v>
      </c>
      <c r="C5074" s="0" t="s">
        <v>755</v>
      </c>
      <c r="D5074" s="0" t="s">
        <v>758</v>
      </c>
      <c r="E5074" s="0" t="n">
        <v>10.23</v>
      </c>
    </row>
    <row r="5075" customFormat="false" ht="15" hidden="false" customHeight="false" outlineLevel="0" collapsed="false">
      <c r="A5075" s="0" t="n">
        <v>37990</v>
      </c>
      <c r="B5075" s="0" t="s">
        <v>5845</v>
      </c>
      <c r="C5075" s="0" t="s">
        <v>755</v>
      </c>
      <c r="D5075" s="0" t="s">
        <v>758</v>
      </c>
      <c r="E5075" s="0" t="n">
        <v>11.89</v>
      </c>
    </row>
    <row r="5076" customFormat="false" ht="15" hidden="false" customHeight="false" outlineLevel="0" collapsed="false">
      <c r="A5076" s="0" t="n">
        <v>37991</v>
      </c>
      <c r="B5076" s="0" t="s">
        <v>5846</v>
      </c>
      <c r="C5076" s="0" t="s">
        <v>755</v>
      </c>
      <c r="D5076" s="0" t="s">
        <v>758</v>
      </c>
      <c r="E5076" s="0" t="n">
        <v>18.82</v>
      </c>
    </row>
    <row r="5077" customFormat="false" ht="15" hidden="false" customHeight="false" outlineLevel="0" collapsed="false">
      <c r="A5077" s="0" t="n">
        <v>37992</v>
      </c>
      <c r="B5077" s="0" t="s">
        <v>5847</v>
      </c>
      <c r="C5077" s="0" t="s">
        <v>755</v>
      </c>
      <c r="D5077" s="0" t="s">
        <v>758</v>
      </c>
      <c r="E5077" s="0" t="n">
        <v>28.74</v>
      </c>
    </row>
    <row r="5078" customFormat="false" ht="15" hidden="false" customHeight="false" outlineLevel="0" collapsed="false">
      <c r="A5078" s="0" t="n">
        <v>37993</v>
      </c>
      <c r="B5078" s="0" t="s">
        <v>5848</v>
      </c>
      <c r="C5078" s="0" t="s">
        <v>755</v>
      </c>
      <c r="D5078" s="0" t="s">
        <v>758</v>
      </c>
      <c r="E5078" s="0" t="n">
        <v>42.65</v>
      </c>
    </row>
    <row r="5079" customFormat="false" ht="15" hidden="false" customHeight="false" outlineLevel="0" collapsed="false">
      <c r="A5079" s="0" t="n">
        <v>37994</v>
      </c>
      <c r="B5079" s="0" t="s">
        <v>5849</v>
      </c>
      <c r="C5079" s="0" t="s">
        <v>755</v>
      </c>
      <c r="D5079" s="0" t="s">
        <v>758</v>
      </c>
      <c r="E5079" s="0" t="n">
        <v>102.5</v>
      </c>
    </row>
    <row r="5080" customFormat="false" ht="15" hidden="false" customHeight="false" outlineLevel="0" collapsed="false">
      <c r="A5080" s="0" t="n">
        <v>37995</v>
      </c>
      <c r="B5080" s="0" t="s">
        <v>5850</v>
      </c>
      <c r="C5080" s="0" t="s">
        <v>755</v>
      </c>
      <c r="D5080" s="0" t="s">
        <v>758</v>
      </c>
      <c r="E5080" s="0" t="n">
        <v>148.77</v>
      </c>
    </row>
    <row r="5081" customFormat="false" ht="15" hidden="false" customHeight="false" outlineLevel="0" collapsed="false">
      <c r="A5081" s="0" t="n">
        <v>37996</v>
      </c>
      <c r="B5081" s="0" t="s">
        <v>5851</v>
      </c>
      <c r="C5081" s="0" t="s">
        <v>755</v>
      </c>
      <c r="D5081" s="0" t="s">
        <v>758</v>
      </c>
      <c r="E5081" s="0" t="n">
        <v>219.35</v>
      </c>
    </row>
    <row r="5082" customFormat="false" ht="15" hidden="false" customHeight="false" outlineLevel="0" collapsed="false">
      <c r="A5082" s="0" t="n">
        <v>13883</v>
      </c>
      <c r="B5082" s="0" t="s">
        <v>5852</v>
      </c>
      <c r="C5082" s="0" t="s">
        <v>755</v>
      </c>
      <c r="D5082" s="0" t="s">
        <v>758</v>
      </c>
      <c r="E5082" s="0" t="n">
        <v>134381.67</v>
      </c>
    </row>
    <row r="5083" customFormat="false" ht="15" hidden="false" customHeight="false" outlineLevel="0" collapsed="false">
      <c r="A5083" s="0" t="n">
        <v>38604</v>
      </c>
      <c r="B5083" s="0" t="s">
        <v>5853</v>
      </c>
      <c r="C5083" s="0" t="s">
        <v>755</v>
      </c>
      <c r="D5083" s="0" t="s">
        <v>758</v>
      </c>
      <c r="E5083" s="0" t="n">
        <v>167370.59</v>
      </c>
    </row>
    <row r="5084" customFormat="false" ht="15" hidden="false" customHeight="false" outlineLevel="0" collapsed="false">
      <c r="A5084" s="0" t="n">
        <v>10601</v>
      </c>
      <c r="B5084" s="0" t="s">
        <v>5854</v>
      </c>
      <c r="C5084" s="0" t="s">
        <v>755</v>
      </c>
      <c r="D5084" s="0" t="s">
        <v>758</v>
      </c>
      <c r="E5084" s="0" t="n">
        <v>3255691.84</v>
      </c>
    </row>
    <row r="5085" customFormat="false" ht="15" hidden="false" customHeight="false" outlineLevel="0" collapsed="false">
      <c r="A5085" s="0" t="n">
        <v>44469</v>
      </c>
      <c r="B5085" s="0" t="s">
        <v>5855</v>
      </c>
      <c r="C5085" s="0" t="s">
        <v>755</v>
      </c>
      <c r="D5085" s="0" t="s">
        <v>758</v>
      </c>
      <c r="E5085" s="0" t="n">
        <v>8572121.73</v>
      </c>
    </row>
    <row r="5086" customFormat="false" ht="15" hidden="false" customHeight="false" outlineLevel="0" collapsed="false">
      <c r="A5086" s="0" t="n">
        <v>13894</v>
      </c>
      <c r="B5086" s="0" t="s">
        <v>5856</v>
      </c>
      <c r="C5086" s="0" t="s">
        <v>755</v>
      </c>
      <c r="D5086" s="0" t="s">
        <v>758</v>
      </c>
      <c r="E5086" s="0" t="n">
        <v>392649.25</v>
      </c>
    </row>
    <row r="5087" customFormat="false" ht="15" hidden="false" customHeight="false" outlineLevel="0" collapsed="false">
      <c r="A5087" s="0" t="n">
        <v>13895</v>
      </c>
      <c r="B5087" s="0" t="s">
        <v>5857</v>
      </c>
      <c r="C5087" s="0" t="s">
        <v>755</v>
      </c>
      <c r="D5087" s="0" t="s">
        <v>758</v>
      </c>
      <c r="E5087" s="0" t="n">
        <v>527982.35</v>
      </c>
    </row>
    <row r="5088" customFormat="false" ht="15" hidden="false" customHeight="false" outlineLevel="0" collapsed="false">
      <c r="A5088" s="0" t="n">
        <v>13892</v>
      </c>
      <c r="B5088" s="0" t="s">
        <v>5858</v>
      </c>
      <c r="C5088" s="0" t="s">
        <v>755</v>
      </c>
      <c r="D5088" s="0" t="s">
        <v>758</v>
      </c>
      <c r="E5088" s="0" t="n">
        <v>647029.46</v>
      </c>
    </row>
    <row r="5089" customFormat="false" ht="15" hidden="false" customHeight="false" outlineLevel="0" collapsed="false">
      <c r="A5089" s="0" t="n">
        <v>9914</v>
      </c>
      <c r="B5089" s="0" t="s">
        <v>5859</v>
      </c>
      <c r="C5089" s="0" t="s">
        <v>755</v>
      </c>
      <c r="D5089" s="0" t="s">
        <v>758</v>
      </c>
      <c r="E5089" s="0" t="n">
        <v>700000</v>
      </c>
    </row>
    <row r="5090" customFormat="false" ht="15" hidden="false" customHeight="false" outlineLevel="0" collapsed="false">
      <c r="A5090" s="0" t="n">
        <v>36485</v>
      </c>
      <c r="B5090" s="0" t="s">
        <v>5860</v>
      </c>
      <c r="C5090" s="0" t="s">
        <v>755</v>
      </c>
      <c r="D5090" s="0" t="s">
        <v>758</v>
      </c>
      <c r="E5090" s="0" t="n">
        <v>705486.27</v>
      </c>
    </row>
    <row r="5091" customFormat="false" ht="15" hidden="false" customHeight="false" outlineLevel="0" collapsed="false">
      <c r="A5091" s="0" t="n">
        <v>9912</v>
      </c>
      <c r="B5091" s="0" t="s">
        <v>5861</v>
      </c>
      <c r="C5091" s="0" t="s">
        <v>755</v>
      </c>
      <c r="D5091" s="0" t="s">
        <v>758</v>
      </c>
      <c r="E5091" s="0" t="n">
        <v>2650500</v>
      </c>
    </row>
    <row r="5092" customFormat="false" ht="15" hidden="false" customHeight="false" outlineLevel="0" collapsed="false">
      <c r="A5092" s="0" t="n">
        <v>9921</v>
      </c>
      <c r="B5092" s="0" t="s">
        <v>5862</v>
      </c>
      <c r="C5092" s="0" t="s">
        <v>755</v>
      </c>
      <c r="D5092" s="0" t="s">
        <v>758</v>
      </c>
      <c r="E5092" s="0" t="n">
        <v>1367253.26</v>
      </c>
    </row>
    <row r="5093" customFormat="false" ht="15" hidden="false" customHeight="false" outlineLevel="0" collapsed="false">
      <c r="A5093" s="0" t="n">
        <v>21112</v>
      </c>
      <c r="B5093" s="0" t="s">
        <v>5863</v>
      </c>
      <c r="C5093" s="0" t="s">
        <v>755</v>
      </c>
      <c r="D5093" s="0" t="s">
        <v>756</v>
      </c>
      <c r="E5093" s="0" t="n">
        <v>225.27</v>
      </c>
    </row>
    <row r="5094" customFormat="false" ht="15" hidden="false" customHeight="false" outlineLevel="0" collapsed="false">
      <c r="A5094" s="0" t="n">
        <v>10228</v>
      </c>
      <c r="B5094" s="0" t="s">
        <v>5864</v>
      </c>
      <c r="C5094" s="0" t="s">
        <v>755</v>
      </c>
      <c r="D5094" s="0" t="s">
        <v>763</v>
      </c>
      <c r="E5094" s="0" t="n">
        <v>261.7</v>
      </c>
    </row>
    <row r="5095" customFormat="false" ht="15" hidden="false" customHeight="false" outlineLevel="0" collapsed="false">
      <c r="A5095" s="0" t="n">
        <v>11781</v>
      </c>
      <c r="B5095" s="0" t="s">
        <v>5865</v>
      </c>
      <c r="C5095" s="0" t="s">
        <v>755</v>
      </c>
      <c r="D5095" s="0" t="s">
        <v>756</v>
      </c>
      <c r="E5095" s="0" t="n">
        <v>212.01</v>
      </c>
    </row>
    <row r="5096" customFormat="false" ht="15" hidden="false" customHeight="false" outlineLevel="0" collapsed="false">
      <c r="A5096" s="0" t="n">
        <v>37588</v>
      </c>
      <c r="B5096" s="0" t="s">
        <v>5866</v>
      </c>
      <c r="C5096" s="0" t="s">
        <v>755</v>
      </c>
      <c r="D5096" s="0" t="s">
        <v>756</v>
      </c>
      <c r="E5096" s="0" t="n">
        <v>60</v>
      </c>
    </row>
    <row r="5097" customFormat="false" ht="15" hidden="false" customHeight="false" outlineLevel="0" collapsed="false">
      <c r="A5097" s="0" t="n">
        <v>11746</v>
      </c>
      <c r="B5097" s="0" t="s">
        <v>5867</v>
      </c>
      <c r="C5097" s="0" t="s">
        <v>755</v>
      </c>
      <c r="D5097" s="0" t="s">
        <v>756</v>
      </c>
      <c r="E5097" s="0" t="n">
        <v>67.08</v>
      </c>
    </row>
    <row r="5098" customFormat="false" ht="15" hidden="false" customHeight="false" outlineLevel="0" collapsed="false">
      <c r="A5098" s="0" t="n">
        <v>11751</v>
      </c>
      <c r="B5098" s="0" t="s">
        <v>5868</v>
      </c>
      <c r="C5098" s="0" t="s">
        <v>755</v>
      </c>
      <c r="D5098" s="0" t="s">
        <v>756</v>
      </c>
      <c r="E5098" s="0" t="n">
        <v>120.48</v>
      </c>
    </row>
    <row r="5099" customFormat="false" ht="15" hidden="false" customHeight="false" outlineLevel="0" collapsed="false">
      <c r="A5099" s="0" t="n">
        <v>11750</v>
      </c>
      <c r="B5099" s="0" t="s">
        <v>5869</v>
      </c>
      <c r="C5099" s="0" t="s">
        <v>755</v>
      </c>
      <c r="D5099" s="0" t="s">
        <v>756</v>
      </c>
      <c r="E5099" s="0" t="n">
        <v>99.98</v>
      </c>
    </row>
    <row r="5100" customFormat="false" ht="15" hidden="false" customHeight="false" outlineLevel="0" collapsed="false">
      <c r="A5100" s="0" t="n">
        <v>11748</v>
      </c>
      <c r="B5100" s="0" t="s">
        <v>5870</v>
      </c>
      <c r="C5100" s="0" t="s">
        <v>755</v>
      </c>
      <c r="D5100" s="0" t="s">
        <v>756</v>
      </c>
      <c r="E5100" s="0" t="n">
        <v>43.05</v>
      </c>
    </row>
    <row r="5101" customFormat="false" ht="15" hidden="false" customHeight="false" outlineLevel="0" collapsed="false">
      <c r="A5101" s="0" t="n">
        <v>11747</v>
      </c>
      <c r="B5101" s="0" t="s">
        <v>5871</v>
      </c>
      <c r="C5101" s="0" t="s">
        <v>755</v>
      </c>
      <c r="D5101" s="0" t="s">
        <v>756</v>
      </c>
      <c r="E5101" s="0" t="n">
        <v>185.79</v>
      </c>
    </row>
    <row r="5102" customFormat="false" ht="15" hidden="false" customHeight="false" outlineLevel="0" collapsed="false">
      <c r="A5102" s="0" t="n">
        <v>11749</v>
      </c>
      <c r="B5102" s="0" t="s">
        <v>5872</v>
      </c>
      <c r="C5102" s="0" t="s">
        <v>755</v>
      </c>
      <c r="D5102" s="0" t="s">
        <v>756</v>
      </c>
      <c r="E5102" s="0" t="n">
        <v>49.69</v>
      </c>
    </row>
    <row r="5103" customFormat="false" ht="15" hidden="false" customHeight="false" outlineLevel="0" collapsed="false">
      <c r="A5103" s="0" t="n">
        <v>10236</v>
      </c>
      <c r="B5103" s="0" t="s">
        <v>5873</v>
      </c>
      <c r="C5103" s="0" t="s">
        <v>755</v>
      </c>
      <c r="D5103" s="0" t="s">
        <v>756</v>
      </c>
      <c r="E5103" s="0" t="n">
        <v>72.68</v>
      </c>
    </row>
    <row r="5104" customFormat="false" ht="15" hidden="false" customHeight="false" outlineLevel="0" collapsed="false">
      <c r="A5104" s="0" t="n">
        <v>10233</v>
      </c>
      <c r="B5104" s="0" t="s">
        <v>5874</v>
      </c>
      <c r="C5104" s="0" t="s">
        <v>755</v>
      </c>
      <c r="D5104" s="0" t="s">
        <v>756</v>
      </c>
      <c r="E5104" s="0" t="n">
        <v>68.1</v>
      </c>
    </row>
    <row r="5105" customFormat="false" ht="15" hidden="false" customHeight="false" outlineLevel="0" collapsed="false">
      <c r="A5105" s="0" t="n">
        <v>10234</v>
      </c>
      <c r="B5105" s="0" t="s">
        <v>5875</v>
      </c>
      <c r="C5105" s="0" t="s">
        <v>755</v>
      </c>
      <c r="D5105" s="0" t="s">
        <v>756</v>
      </c>
      <c r="E5105" s="0" t="n">
        <v>42.9</v>
      </c>
    </row>
    <row r="5106" customFormat="false" ht="15" hidden="false" customHeight="false" outlineLevel="0" collapsed="false">
      <c r="A5106" s="0" t="n">
        <v>10231</v>
      </c>
      <c r="B5106" s="0" t="s">
        <v>5876</v>
      </c>
      <c r="C5106" s="0" t="s">
        <v>755</v>
      </c>
      <c r="D5106" s="0" t="s">
        <v>756</v>
      </c>
      <c r="E5106" s="0" t="n">
        <v>196.74</v>
      </c>
    </row>
    <row r="5107" customFormat="false" ht="15" hidden="false" customHeight="false" outlineLevel="0" collapsed="false">
      <c r="A5107" s="0" t="n">
        <v>10232</v>
      </c>
      <c r="B5107" s="0" t="s">
        <v>5877</v>
      </c>
      <c r="C5107" s="0" t="s">
        <v>755</v>
      </c>
      <c r="D5107" s="0" t="s">
        <v>756</v>
      </c>
      <c r="E5107" s="0" t="n">
        <v>110.09</v>
      </c>
    </row>
    <row r="5108" customFormat="false" ht="15" hidden="false" customHeight="false" outlineLevel="0" collapsed="false">
      <c r="A5108" s="0" t="n">
        <v>10229</v>
      </c>
      <c r="B5108" s="0" t="s">
        <v>5878</v>
      </c>
      <c r="C5108" s="0" t="s">
        <v>755</v>
      </c>
      <c r="D5108" s="0" t="s">
        <v>763</v>
      </c>
      <c r="E5108" s="0" t="n">
        <v>38.8</v>
      </c>
    </row>
    <row r="5109" customFormat="false" ht="15" hidden="false" customHeight="false" outlineLevel="0" collapsed="false">
      <c r="A5109" s="0" t="n">
        <v>10235</v>
      </c>
      <c r="B5109" s="0" t="s">
        <v>5879</v>
      </c>
      <c r="C5109" s="0" t="s">
        <v>755</v>
      </c>
      <c r="D5109" s="0" t="s">
        <v>756</v>
      </c>
      <c r="E5109" s="0" t="n">
        <v>269.7</v>
      </c>
    </row>
    <row r="5110" customFormat="false" ht="15" hidden="false" customHeight="false" outlineLevel="0" collapsed="false">
      <c r="A5110" s="0" t="n">
        <v>10230</v>
      </c>
      <c r="B5110" s="0" t="s">
        <v>5880</v>
      </c>
      <c r="C5110" s="0" t="s">
        <v>755</v>
      </c>
      <c r="D5110" s="0" t="s">
        <v>756</v>
      </c>
      <c r="E5110" s="0" t="n">
        <v>474.65</v>
      </c>
    </row>
    <row r="5111" customFormat="false" ht="15" hidden="false" customHeight="false" outlineLevel="0" collapsed="false">
      <c r="A5111" s="0" t="n">
        <v>10409</v>
      </c>
      <c r="B5111" s="0" t="s">
        <v>5881</v>
      </c>
      <c r="C5111" s="0" t="s">
        <v>755</v>
      </c>
      <c r="D5111" s="0" t="s">
        <v>756</v>
      </c>
      <c r="E5111" s="0" t="n">
        <v>141.01</v>
      </c>
    </row>
    <row r="5112" customFormat="false" ht="15" hidden="false" customHeight="false" outlineLevel="0" collapsed="false">
      <c r="A5112" s="0" t="n">
        <v>10411</v>
      </c>
      <c r="B5112" s="0" t="s">
        <v>5882</v>
      </c>
      <c r="C5112" s="0" t="s">
        <v>755</v>
      </c>
      <c r="D5112" s="0" t="s">
        <v>756</v>
      </c>
      <c r="E5112" s="0" t="n">
        <v>126.18</v>
      </c>
    </row>
    <row r="5113" customFormat="false" ht="15" hidden="false" customHeight="false" outlineLevel="0" collapsed="false">
      <c r="A5113" s="0" t="n">
        <v>10404</v>
      </c>
      <c r="B5113" s="0" t="s">
        <v>5883</v>
      </c>
      <c r="C5113" s="0" t="s">
        <v>755</v>
      </c>
      <c r="D5113" s="0" t="s">
        <v>756</v>
      </c>
      <c r="E5113" s="0" t="n">
        <v>51.17</v>
      </c>
    </row>
    <row r="5114" customFormat="false" ht="15" hidden="false" customHeight="false" outlineLevel="0" collapsed="false">
      <c r="A5114" s="0" t="n">
        <v>10410</v>
      </c>
      <c r="B5114" s="0" t="s">
        <v>5884</v>
      </c>
      <c r="C5114" s="0" t="s">
        <v>755</v>
      </c>
      <c r="D5114" s="0" t="s">
        <v>756</v>
      </c>
      <c r="E5114" s="0" t="n">
        <v>84.29</v>
      </c>
    </row>
    <row r="5115" customFormat="false" ht="15" hidden="false" customHeight="false" outlineLevel="0" collapsed="false">
      <c r="A5115" s="0" t="n">
        <v>10405</v>
      </c>
      <c r="B5115" s="0" t="s">
        <v>5885</v>
      </c>
      <c r="C5115" s="0" t="s">
        <v>755</v>
      </c>
      <c r="D5115" s="0" t="s">
        <v>756</v>
      </c>
      <c r="E5115" s="0" t="n">
        <v>282.52</v>
      </c>
    </row>
    <row r="5116" customFormat="false" ht="15" hidden="false" customHeight="false" outlineLevel="0" collapsed="false">
      <c r="A5116" s="0" t="n">
        <v>10408</v>
      </c>
      <c r="B5116" s="0" t="s">
        <v>5886</v>
      </c>
      <c r="C5116" s="0" t="s">
        <v>755</v>
      </c>
      <c r="D5116" s="0" t="s">
        <v>756</v>
      </c>
      <c r="E5116" s="0" t="n">
        <v>197.56</v>
      </c>
    </row>
    <row r="5117" customFormat="false" ht="15" hidden="false" customHeight="false" outlineLevel="0" collapsed="false">
      <c r="A5117" s="0" t="n">
        <v>10412</v>
      </c>
      <c r="B5117" s="0" t="s">
        <v>5887</v>
      </c>
      <c r="C5117" s="0" t="s">
        <v>755</v>
      </c>
      <c r="D5117" s="0" t="s">
        <v>756</v>
      </c>
      <c r="E5117" s="0" t="n">
        <v>62.01</v>
      </c>
    </row>
    <row r="5118" customFormat="false" ht="15" hidden="false" customHeight="false" outlineLevel="0" collapsed="false">
      <c r="A5118" s="0" t="n">
        <v>10406</v>
      </c>
      <c r="B5118" s="0" t="s">
        <v>5888</v>
      </c>
      <c r="C5118" s="0" t="s">
        <v>755</v>
      </c>
      <c r="D5118" s="0" t="s">
        <v>756</v>
      </c>
      <c r="E5118" s="0" t="n">
        <v>390.22</v>
      </c>
    </row>
    <row r="5119" customFormat="false" ht="15" hidden="false" customHeight="false" outlineLevel="0" collapsed="false">
      <c r="A5119" s="0" t="n">
        <v>10407</v>
      </c>
      <c r="B5119" s="0" t="s">
        <v>5889</v>
      </c>
      <c r="C5119" s="0" t="s">
        <v>755</v>
      </c>
      <c r="D5119" s="0" t="s">
        <v>756</v>
      </c>
      <c r="E5119" s="0" t="n">
        <v>605.24</v>
      </c>
    </row>
    <row r="5120" customFormat="false" ht="15" hidden="false" customHeight="false" outlineLevel="0" collapsed="false">
      <c r="A5120" s="0" t="n">
        <v>10416</v>
      </c>
      <c r="B5120" s="0" t="s">
        <v>5890</v>
      </c>
      <c r="C5120" s="0" t="s">
        <v>755</v>
      </c>
      <c r="D5120" s="0" t="s">
        <v>756</v>
      </c>
      <c r="E5120" s="0" t="n">
        <v>75.07</v>
      </c>
    </row>
    <row r="5121" customFormat="false" ht="15" hidden="false" customHeight="false" outlineLevel="0" collapsed="false">
      <c r="A5121" s="0" t="n">
        <v>10419</v>
      </c>
      <c r="B5121" s="0" t="s">
        <v>5891</v>
      </c>
      <c r="C5121" s="0" t="s">
        <v>755</v>
      </c>
      <c r="D5121" s="0" t="s">
        <v>756</v>
      </c>
      <c r="E5121" s="0" t="n">
        <v>65.16</v>
      </c>
    </row>
    <row r="5122" customFormat="false" ht="15" hidden="false" customHeight="false" outlineLevel="0" collapsed="false">
      <c r="A5122" s="0" t="n">
        <v>21092</v>
      </c>
      <c r="B5122" s="0" t="s">
        <v>5892</v>
      </c>
      <c r="C5122" s="0" t="s">
        <v>755</v>
      </c>
      <c r="D5122" s="0" t="s">
        <v>756</v>
      </c>
      <c r="E5122" s="0" t="n">
        <v>37.25</v>
      </c>
    </row>
    <row r="5123" customFormat="false" ht="15" hidden="false" customHeight="false" outlineLevel="0" collapsed="false">
      <c r="A5123" s="0" t="n">
        <v>10418</v>
      </c>
      <c r="B5123" s="0" t="s">
        <v>5893</v>
      </c>
      <c r="C5123" s="0" t="s">
        <v>755</v>
      </c>
      <c r="D5123" s="0" t="s">
        <v>756</v>
      </c>
      <c r="E5123" s="0" t="n">
        <v>43.43</v>
      </c>
    </row>
    <row r="5124" customFormat="false" ht="15" hidden="false" customHeight="false" outlineLevel="0" collapsed="false">
      <c r="A5124" s="0" t="n">
        <v>12657</v>
      </c>
      <c r="B5124" s="0" t="s">
        <v>5894</v>
      </c>
      <c r="C5124" s="0" t="s">
        <v>755</v>
      </c>
      <c r="D5124" s="0" t="s">
        <v>756</v>
      </c>
      <c r="E5124" s="0" t="n">
        <v>175.28</v>
      </c>
    </row>
    <row r="5125" customFormat="false" ht="15" hidden="false" customHeight="false" outlineLevel="0" collapsed="false">
      <c r="A5125" s="0" t="n">
        <v>10417</v>
      </c>
      <c r="B5125" s="0" t="s">
        <v>5895</v>
      </c>
      <c r="C5125" s="0" t="s">
        <v>755</v>
      </c>
      <c r="D5125" s="0" t="s">
        <v>756</v>
      </c>
      <c r="E5125" s="0" t="n">
        <v>109.38</v>
      </c>
    </row>
    <row r="5126" customFormat="false" ht="15" hidden="false" customHeight="false" outlineLevel="0" collapsed="false">
      <c r="A5126" s="0" t="n">
        <v>10413</v>
      </c>
      <c r="B5126" s="0" t="s">
        <v>5896</v>
      </c>
      <c r="C5126" s="0" t="s">
        <v>755</v>
      </c>
      <c r="D5126" s="0" t="s">
        <v>756</v>
      </c>
      <c r="E5126" s="0" t="n">
        <v>39.75</v>
      </c>
    </row>
    <row r="5127" customFormat="false" ht="15" hidden="false" customHeight="false" outlineLevel="0" collapsed="false">
      <c r="A5127" s="0" t="n">
        <v>10414</v>
      </c>
      <c r="B5127" s="0" t="s">
        <v>5897</v>
      </c>
      <c r="C5127" s="0" t="s">
        <v>755</v>
      </c>
      <c r="D5127" s="0" t="s">
        <v>756</v>
      </c>
      <c r="E5127" s="0" t="n">
        <v>239.35</v>
      </c>
    </row>
    <row r="5128" customFormat="false" ht="15" hidden="false" customHeight="false" outlineLevel="0" collapsed="false">
      <c r="A5128" s="0" t="n">
        <v>10415</v>
      </c>
      <c r="B5128" s="0" t="s">
        <v>5898</v>
      </c>
      <c r="C5128" s="0" t="s">
        <v>755</v>
      </c>
      <c r="D5128" s="0" t="s">
        <v>756</v>
      </c>
      <c r="E5128" s="0" t="n">
        <v>415.41</v>
      </c>
    </row>
    <row r="5129" customFormat="false" ht="15" hidden="false" customHeight="false" outlineLevel="0" collapsed="false">
      <c r="A5129" s="0" t="n">
        <v>38643</v>
      </c>
      <c r="B5129" s="0" t="s">
        <v>5899</v>
      </c>
      <c r="C5129" s="0" t="s">
        <v>755</v>
      </c>
      <c r="D5129" s="0" t="s">
        <v>756</v>
      </c>
      <c r="E5129" s="0" t="n">
        <v>47.68</v>
      </c>
    </row>
    <row r="5130" customFormat="false" ht="15" hidden="false" customHeight="false" outlineLevel="0" collapsed="false">
      <c r="A5130" s="0" t="n">
        <v>6157</v>
      </c>
      <c r="B5130" s="0" t="s">
        <v>5900</v>
      </c>
      <c r="C5130" s="0" t="s">
        <v>755</v>
      </c>
      <c r="D5130" s="0" t="s">
        <v>756</v>
      </c>
      <c r="E5130" s="0" t="n">
        <v>65.13</v>
      </c>
    </row>
    <row r="5131" customFormat="false" ht="15" hidden="false" customHeight="false" outlineLevel="0" collapsed="false">
      <c r="A5131" s="0" t="n">
        <v>6152</v>
      </c>
      <c r="B5131" s="0" t="s">
        <v>5901</v>
      </c>
      <c r="C5131" s="0" t="s">
        <v>755</v>
      </c>
      <c r="D5131" s="0" t="s">
        <v>756</v>
      </c>
      <c r="E5131" s="0" t="n">
        <v>3.07</v>
      </c>
    </row>
    <row r="5132" customFormat="false" ht="15" hidden="false" customHeight="false" outlineLevel="0" collapsed="false">
      <c r="A5132" s="0" t="n">
        <v>6158</v>
      </c>
      <c r="B5132" s="0" t="s">
        <v>5902</v>
      </c>
      <c r="C5132" s="0" t="s">
        <v>755</v>
      </c>
      <c r="D5132" s="0" t="s">
        <v>756</v>
      </c>
      <c r="E5132" s="0" t="n">
        <v>3.7</v>
      </c>
    </row>
    <row r="5133" customFormat="false" ht="15" hidden="false" customHeight="false" outlineLevel="0" collapsed="false">
      <c r="A5133" s="0" t="n">
        <v>6153</v>
      </c>
      <c r="B5133" s="0" t="s">
        <v>5903</v>
      </c>
      <c r="C5133" s="0" t="s">
        <v>755</v>
      </c>
      <c r="D5133" s="0" t="s">
        <v>756</v>
      </c>
      <c r="E5133" s="0" t="n">
        <v>2.88</v>
      </c>
    </row>
    <row r="5134" customFormat="false" ht="15" hidden="false" customHeight="false" outlineLevel="0" collapsed="false">
      <c r="A5134" s="0" t="n">
        <v>6156</v>
      </c>
      <c r="B5134" s="0" t="s">
        <v>5904</v>
      </c>
      <c r="C5134" s="0" t="s">
        <v>755</v>
      </c>
      <c r="D5134" s="0" t="s">
        <v>756</v>
      </c>
      <c r="E5134" s="0" t="n">
        <v>3.65</v>
      </c>
    </row>
    <row r="5135" customFormat="false" ht="15" hidden="false" customHeight="false" outlineLevel="0" collapsed="false">
      <c r="A5135" s="0" t="n">
        <v>6154</v>
      </c>
      <c r="B5135" s="0" t="s">
        <v>5905</v>
      </c>
      <c r="C5135" s="0" t="s">
        <v>755</v>
      </c>
      <c r="D5135" s="0" t="s">
        <v>756</v>
      </c>
      <c r="E5135" s="0" t="n">
        <v>6.87</v>
      </c>
    </row>
    <row r="5136" customFormat="false" ht="15" hidden="false" customHeight="false" outlineLevel="0" collapsed="false">
      <c r="A5136" s="0" t="n">
        <v>6155</v>
      </c>
      <c r="B5136" s="0" t="s">
        <v>5906</v>
      </c>
      <c r="C5136" s="0" t="s">
        <v>755</v>
      </c>
      <c r="D5136" s="0" t="s">
        <v>756</v>
      </c>
      <c r="E5136" s="0" t="n">
        <v>14.23</v>
      </c>
    </row>
    <row r="5137" customFormat="false" ht="15" hidden="false" customHeight="false" outlineLevel="0" collapsed="false">
      <c r="A5137" s="0" t="n">
        <v>43595</v>
      </c>
      <c r="B5137" s="0" t="s">
        <v>5907</v>
      </c>
      <c r="C5137" s="0" t="s">
        <v>755</v>
      </c>
      <c r="D5137" s="0" t="s">
        <v>756</v>
      </c>
      <c r="E5137" s="0" t="n">
        <v>17.49</v>
      </c>
    </row>
    <row r="5138" customFormat="false" ht="15" hidden="false" customHeight="false" outlineLevel="0" collapsed="false">
      <c r="A5138" s="0" t="n">
        <v>43596</v>
      </c>
      <c r="B5138" s="0" t="s">
        <v>5908</v>
      </c>
      <c r="C5138" s="0" t="s">
        <v>755</v>
      </c>
      <c r="D5138" s="0" t="s">
        <v>756</v>
      </c>
      <c r="E5138" s="0" t="n">
        <v>20.21</v>
      </c>
    </row>
    <row r="5139" customFormat="false" ht="15" hidden="false" customHeight="false" outlineLevel="0" collapsed="false">
      <c r="A5139" s="0" t="n">
        <v>38108</v>
      </c>
      <c r="B5139" s="0" t="s">
        <v>5909</v>
      </c>
      <c r="C5139" s="0" t="s">
        <v>755</v>
      </c>
      <c r="D5139" s="0" t="s">
        <v>756</v>
      </c>
      <c r="E5139" s="0" t="n">
        <v>45.72</v>
      </c>
    </row>
    <row r="5140" customFormat="false" ht="15" hidden="false" customHeight="false" outlineLevel="0" collapsed="false">
      <c r="A5140" s="0" t="n">
        <v>38087</v>
      </c>
      <c r="B5140" s="0" t="s">
        <v>5910</v>
      </c>
      <c r="C5140" s="0" t="s">
        <v>755</v>
      </c>
      <c r="D5140" s="0" t="s">
        <v>756</v>
      </c>
      <c r="E5140" s="0" t="n">
        <v>58.81</v>
      </c>
    </row>
    <row r="5141" customFormat="false" ht="15" hidden="false" customHeight="false" outlineLevel="0" collapsed="false">
      <c r="A5141" s="0" t="n">
        <v>38109</v>
      </c>
      <c r="B5141" s="0" t="s">
        <v>5911</v>
      </c>
      <c r="C5141" s="0" t="s">
        <v>755</v>
      </c>
      <c r="D5141" s="0" t="s">
        <v>756</v>
      </c>
      <c r="E5141" s="0" t="n">
        <v>73.08</v>
      </c>
    </row>
    <row r="5142" customFormat="false" ht="15" hidden="false" customHeight="false" outlineLevel="0" collapsed="false">
      <c r="A5142" s="0" t="n">
        <v>38088</v>
      </c>
      <c r="B5142" s="0" t="s">
        <v>5912</v>
      </c>
      <c r="C5142" s="0" t="s">
        <v>755</v>
      </c>
      <c r="D5142" s="0" t="s">
        <v>756</v>
      </c>
      <c r="E5142" s="0" t="n">
        <v>76.84</v>
      </c>
    </row>
    <row r="5143" customFormat="false" ht="15" hidden="false" customHeight="false" outlineLevel="0" collapsed="false">
      <c r="A5143" s="0" t="n">
        <v>38110</v>
      </c>
      <c r="B5143" s="0" t="s">
        <v>5913</v>
      </c>
      <c r="C5143" s="0" t="s">
        <v>755</v>
      </c>
      <c r="D5143" s="0" t="s">
        <v>756</v>
      </c>
      <c r="E5143" s="0" t="n">
        <v>28.11</v>
      </c>
    </row>
    <row r="5144" customFormat="false" ht="15" hidden="false" customHeight="false" outlineLevel="0" collapsed="false">
      <c r="A5144" s="0" t="n">
        <v>38089</v>
      </c>
      <c r="B5144" s="0" t="s">
        <v>5914</v>
      </c>
      <c r="C5144" s="0" t="s">
        <v>755</v>
      </c>
      <c r="D5144" s="0" t="s">
        <v>756</v>
      </c>
      <c r="E5144" s="0" t="n">
        <v>48.98</v>
      </c>
    </row>
    <row r="5145" customFormat="false" ht="15" hidden="false" customHeight="false" outlineLevel="0" collapsed="false">
      <c r="A5145" s="0" t="n">
        <v>38111</v>
      </c>
      <c r="B5145" s="0" t="s">
        <v>5915</v>
      </c>
      <c r="C5145" s="0" t="s">
        <v>755</v>
      </c>
      <c r="D5145" s="0" t="s">
        <v>756</v>
      </c>
      <c r="E5145" s="0" t="n">
        <v>31.44</v>
      </c>
    </row>
    <row r="5146" customFormat="false" ht="15" hidden="false" customHeight="false" outlineLevel="0" collapsed="false">
      <c r="A5146" s="0" t="n">
        <v>38090</v>
      </c>
      <c r="B5146" s="0" t="s">
        <v>5916</v>
      </c>
      <c r="C5146" s="0" t="s">
        <v>755</v>
      </c>
      <c r="D5146" s="0" t="s">
        <v>756</v>
      </c>
      <c r="E5146" s="0" t="n">
        <v>50.63</v>
      </c>
    </row>
    <row r="5147" customFormat="false" ht="15" hidden="false" customHeight="false" outlineLevel="0" collapsed="false">
      <c r="A5147" s="0" t="n">
        <v>13726</v>
      </c>
      <c r="B5147" s="0" t="s">
        <v>5917</v>
      </c>
      <c r="C5147" s="0" t="s">
        <v>755</v>
      </c>
      <c r="D5147" s="0" t="s">
        <v>758</v>
      </c>
      <c r="E5147" s="0" t="n">
        <v>85178.57</v>
      </c>
    </row>
    <row r="5148" customFormat="false" ht="15" hidden="false" customHeight="false" outlineLevel="0" collapsed="false">
      <c r="A5148" s="0" t="n">
        <v>38400</v>
      </c>
      <c r="B5148" s="0" t="s">
        <v>5918</v>
      </c>
      <c r="C5148" s="0" t="s">
        <v>755</v>
      </c>
      <c r="D5148" s="0" t="s">
        <v>756</v>
      </c>
      <c r="E5148" s="0" t="n">
        <v>24.42</v>
      </c>
    </row>
    <row r="5149" customFormat="false" ht="15" hidden="false" customHeight="false" outlineLevel="0" collapsed="false">
      <c r="A5149" s="0" t="n">
        <v>12627</v>
      </c>
      <c r="B5149" s="0" t="s">
        <v>5919</v>
      </c>
      <c r="C5149" s="0" t="s">
        <v>755</v>
      </c>
      <c r="D5149" s="0" t="s">
        <v>758</v>
      </c>
      <c r="E5149" s="0" t="n">
        <v>0.54</v>
      </c>
    </row>
    <row r="5150" customFormat="false" ht="15" hidden="false" customHeight="false" outlineLevel="0" collapsed="false">
      <c r="A5150" s="0" t="n">
        <v>39996</v>
      </c>
      <c r="B5150" s="0" t="s">
        <v>5920</v>
      </c>
      <c r="C5150" s="0" t="s">
        <v>802</v>
      </c>
      <c r="D5150" s="0" t="s">
        <v>756</v>
      </c>
      <c r="E5150" s="0" t="n">
        <v>4.42</v>
      </c>
    </row>
    <row r="5151" customFormat="false" ht="15" hidden="false" customHeight="false" outlineLevel="0" collapsed="false">
      <c r="A5151" s="0" t="n">
        <v>10478</v>
      </c>
      <c r="B5151" s="0" t="s">
        <v>5921</v>
      </c>
      <c r="C5151" s="0" t="s">
        <v>808</v>
      </c>
      <c r="D5151" s="0" t="s">
        <v>763</v>
      </c>
      <c r="E5151" s="0" t="n">
        <v>35.95</v>
      </c>
    </row>
    <row r="5152" customFormat="false" ht="15" hidden="false" customHeight="false" outlineLevel="0" collapsed="false">
      <c r="A5152" s="0" t="n">
        <v>10481</v>
      </c>
      <c r="B5152" s="0" t="s">
        <v>5922</v>
      </c>
      <c r="C5152" s="0" t="s">
        <v>808</v>
      </c>
      <c r="D5152" s="0" t="s">
        <v>756</v>
      </c>
      <c r="E5152" s="0" t="n">
        <v>31.97</v>
      </c>
    </row>
    <row r="5153" customFormat="false" ht="15" hidden="false" customHeight="false" outlineLevel="0" collapsed="false">
      <c r="A5153" s="0" t="n">
        <v>10475</v>
      </c>
      <c r="B5153" s="0" t="s">
        <v>5923</v>
      </c>
      <c r="C5153" s="0" t="s">
        <v>808</v>
      </c>
      <c r="D5153" s="0" t="s">
        <v>756</v>
      </c>
      <c r="E5153" s="0" t="n">
        <v>30.93</v>
      </c>
    </row>
    <row r="5154" customFormat="false" ht="15" hidden="false" customHeight="false" outlineLevel="0" collapsed="false">
      <c r="A5154" s="0" t="n">
        <v>4031</v>
      </c>
      <c r="B5154" s="0" t="s">
        <v>5924</v>
      </c>
      <c r="C5154" s="0" t="s">
        <v>1185</v>
      </c>
      <c r="D5154" s="0" t="s">
        <v>756</v>
      </c>
      <c r="E5154" s="0" t="n">
        <v>32.69</v>
      </c>
    </row>
    <row r="5155" customFormat="false" ht="15" hidden="false" customHeight="false" outlineLevel="0" collapsed="false">
      <c r="A5155" s="0" t="n">
        <v>4030</v>
      </c>
      <c r="B5155" s="0" t="s">
        <v>5925</v>
      </c>
      <c r="C5155" s="0" t="s">
        <v>1185</v>
      </c>
      <c r="D5155" s="0" t="s">
        <v>756</v>
      </c>
      <c r="E5155" s="0" t="n">
        <v>6.95</v>
      </c>
    </row>
    <row r="5156" customFormat="false" ht="15" hidden="false" customHeight="false" outlineLevel="0" collapsed="false">
      <c r="A5156" s="0" t="n">
        <v>39399</v>
      </c>
      <c r="B5156" s="0" t="s">
        <v>5926</v>
      </c>
      <c r="C5156" s="0" t="s">
        <v>755</v>
      </c>
      <c r="D5156" s="0" t="s">
        <v>758</v>
      </c>
      <c r="E5156" s="0" t="n">
        <v>1690.69</v>
      </c>
    </row>
    <row r="5157" customFormat="false" ht="15" hidden="false" customHeight="false" outlineLevel="0" collapsed="false">
      <c r="A5157" s="0" t="n">
        <v>39400</v>
      </c>
      <c r="B5157" s="0" t="s">
        <v>5927</v>
      </c>
      <c r="C5157" s="0" t="s">
        <v>755</v>
      </c>
      <c r="D5157" s="0" t="s">
        <v>758</v>
      </c>
      <c r="E5157" s="0" t="n">
        <v>1837.7</v>
      </c>
    </row>
    <row r="5158" customFormat="false" ht="15" hidden="false" customHeight="false" outlineLevel="0" collapsed="false">
      <c r="A5158" s="0" t="n">
        <v>39401</v>
      </c>
      <c r="B5158" s="0" t="s">
        <v>5928</v>
      </c>
      <c r="C5158" s="0" t="s">
        <v>755</v>
      </c>
      <c r="D5158" s="0" t="s">
        <v>758</v>
      </c>
      <c r="E5158" s="0" t="n">
        <v>2061.46</v>
      </c>
    </row>
    <row r="5159" customFormat="false" ht="15" hidden="false" customHeight="false" outlineLevel="0" collapsed="false">
      <c r="A5159" s="0" t="n">
        <v>11652</v>
      </c>
      <c r="B5159" s="0" t="s">
        <v>5929</v>
      </c>
      <c r="C5159" s="0" t="s">
        <v>755</v>
      </c>
      <c r="D5159" s="0" t="s">
        <v>758</v>
      </c>
      <c r="E5159" s="0" t="n">
        <v>4435</v>
      </c>
    </row>
    <row r="5160" customFormat="false" ht="15" hidden="false" customHeight="false" outlineLevel="0" collapsed="false">
      <c r="A5160" s="0" t="n">
        <v>13896</v>
      </c>
      <c r="B5160" s="0" t="s">
        <v>5930</v>
      </c>
      <c r="C5160" s="0" t="s">
        <v>755</v>
      </c>
      <c r="D5160" s="0" t="s">
        <v>758</v>
      </c>
      <c r="E5160" s="0" t="n">
        <v>3978.58</v>
      </c>
    </row>
    <row r="5161" customFormat="false" ht="15" hidden="false" customHeight="false" outlineLevel="0" collapsed="false">
      <c r="A5161" s="0" t="n">
        <v>13475</v>
      </c>
      <c r="B5161" s="0" t="s">
        <v>5931</v>
      </c>
      <c r="C5161" s="0" t="s">
        <v>755</v>
      </c>
      <c r="D5161" s="0" t="s">
        <v>758</v>
      </c>
      <c r="E5161" s="0" t="n">
        <v>4846.39</v>
      </c>
    </row>
    <row r="5162" customFormat="false" ht="15" hidden="false" customHeight="false" outlineLevel="0" collapsed="false">
      <c r="A5162" s="0" t="n">
        <v>44491</v>
      </c>
      <c r="B5162" s="0" t="s">
        <v>5932</v>
      </c>
      <c r="C5162" s="0" t="s">
        <v>755</v>
      </c>
      <c r="D5162" s="0" t="s">
        <v>758</v>
      </c>
      <c r="E5162" s="0" t="n">
        <v>4853435.17</v>
      </c>
    </row>
    <row r="5163" customFormat="false" ht="15" hidden="false" customHeight="false" outlineLevel="0" collapsed="false">
      <c r="A5163" s="0" t="n">
        <v>44470</v>
      </c>
      <c r="B5163" s="0" t="s">
        <v>5933</v>
      </c>
      <c r="C5163" s="0" t="s">
        <v>755</v>
      </c>
      <c r="D5163" s="0" t="s">
        <v>758</v>
      </c>
      <c r="E5163" s="0" t="n">
        <v>2043239.87</v>
      </c>
    </row>
    <row r="5164" customFormat="false" ht="15" hidden="false" customHeight="false" outlineLevel="0" collapsed="false">
      <c r="A5164" s="0" t="n">
        <v>13476</v>
      </c>
      <c r="B5164" s="0" t="s">
        <v>5934</v>
      </c>
      <c r="C5164" s="0" t="s">
        <v>755</v>
      </c>
      <c r="D5164" s="0" t="s">
        <v>758</v>
      </c>
      <c r="E5164" s="0" t="n">
        <v>2058046.1</v>
      </c>
    </row>
    <row r="5165" customFormat="false" ht="15" hidden="false" customHeight="false" outlineLevel="0" collapsed="false">
      <c r="A5165" s="0" t="n">
        <v>10488</v>
      </c>
      <c r="B5165" s="0" t="s">
        <v>5935</v>
      </c>
      <c r="C5165" s="0" t="s">
        <v>755</v>
      </c>
      <c r="D5165" s="0" t="s">
        <v>758</v>
      </c>
      <c r="E5165" s="0" t="n">
        <v>2493345</v>
      </c>
    </row>
    <row r="5166" customFormat="false" ht="15" hidden="false" customHeight="false" outlineLevel="0" collapsed="false">
      <c r="A5166" s="0" t="n">
        <v>13606</v>
      </c>
      <c r="B5166" s="0" t="s">
        <v>5936</v>
      </c>
      <c r="C5166" s="0" t="s">
        <v>755</v>
      </c>
      <c r="D5166" s="0" t="s">
        <v>758</v>
      </c>
      <c r="E5166" s="0" t="n">
        <v>2209068.01</v>
      </c>
    </row>
    <row r="5167" customFormat="false" ht="15" hidden="false" customHeight="false" outlineLevel="0" collapsed="false">
      <c r="A5167" s="0" t="n">
        <v>10489</v>
      </c>
      <c r="B5167" s="0" t="s">
        <v>5937</v>
      </c>
      <c r="C5167" s="0" t="s">
        <v>920</v>
      </c>
      <c r="D5167" s="0" t="s">
        <v>756</v>
      </c>
      <c r="E5167" s="0" t="n">
        <v>15.28</v>
      </c>
    </row>
    <row r="5168" customFormat="false" ht="15" hidden="false" customHeight="false" outlineLevel="0" collapsed="false">
      <c r="A5168" s="0" t="n">
        <v>41073</v>
      </c>
      <c r="B5168" s="0" t="s">
        <v>5938</v>
      </c>
      <c r="C5168" s="0" t="s">
        <v>922</v>
      </c>
      <c r="D5168" s="0" t="s">
        <v>756</v>
      </c>
      <c r="E5168" s="0" t="n">
        <v>2697.97</v>
      </c>
    </row>
    <row r="5169" customFormat="false" ht="15" hidden="false" customHeight="false" outlineLevel="0" collapsed="false">
      <c r="A5169" s="0" t="n">
        <v>34391</v>
      </c>
      <c r="B5169" s="0" t="s">
        <v>5939</v>
      </c>
      <c r="C5169" s="0" t="s">
        <v>1185</v>
      </c>
      <c r="D5169" s="0" t="s">
        <v>756</v>
      </c>
      <c r="E5169" s="0" t="n">
        <v>702.03</v>
      </c>
    </row>
    <row r="5170" customFormat="false" ht="15" hidden="false" customHeight="false" outlineLevel="0" collapsed="false">
      <c r="A5170" s="0" t="n">
        <v>10496</v>
      </c>
      <c r="B5170" s="0" t="s">
        <v>5940</v>
      </c>
      <c r="C5170" s="0" t="s">
        <v>1185</v>
      </c>
      <c r="D5170" s="0" t="s">
        <v>756</v>
      </c>
      <c r="E5170" s="0" t="n">
        <v>611.11</v>
      </c>
    </row>
    <row r="5171" customFormat="false" ht="15" hidden="false" customHeight="false" outlineLevel="0" collapsed="false">
      <c r="A5171" s="0" t="n">
        <v>10497</v>
      </c>
      <c r="B5171" s="0" t="s">
        <v>5941</v>
      </c>
      <c r="C5171" s="0" t="s">
        <v>1185</v>
      </c>
      <c r="D5171" s="0" t="s">
        <v>756</v>
      </c>
      <c r="E5171" s="0" t="n">
        <v>1588.88</v>
      </c>
    </row>
    <row r="5172" customFormat="false" ht="15" hidden="false" customHeight="false" outlineLevel="0" collapsed="false">
      <c r="A5172" s="0" t="n">
        <v>10504</v>
      </c>
      <c r="B5172" s="0" t="s">
        <v>5942</v>
      </c>
      <c r="C5172" s="0" t="s">
        <v>1185</v>
      </c>
      <c r="D5172" s="0" t="s">
        <v>756</v>
      </c>
      <c r="E5172" s="0" t="n">
        <v>1857.77</v>
      </c>
    </row>
    <row r="5173" customFormat="false" ht="15" hidden="false" customHeight="false" outlineLevel="0" collapsed="false">
      <c r="A5173" s="0" t="n">
        <v>34390</v>
      </c>
      <c r="B5173" s="0" t="s">
        <v>5943</v>
      </c>
      <c r="C5173" s="0" t="s">
        <v>1185</v>
      </c>
      <c r="D5173" s="0" t="s">
        <v>756</v>
      </c>
      <c r="E5173" s="0" t="n">
        <v>547.55</v>
      </c>
    </row>
    <row r="5174" customFormat="false" ht="15" hidden="false" customHeight="false" outlineLevel="0" collapsed="false">
      <c r="A5174" s="0" t="n">
        <v>34389</v>
      </c>
      <c r="B5174" s="0" t="s">
        <v>5944</v>
      </c>
      <c r="C5174" s="0" t="s">
        <v>1185</v>
      </c>
      <c r="D5174" s="0" t="s">
        <v>756</v>
      </c>
      <c r="E5174" s="0" t="n">
        <v>171.11</v>
      </c>
    </row>
    <row r="5175" customFormat="false" ht="15" hidden="false" customHeight="false" outlineLevel="0" collapsed="false">
      <c r="A5175" s="0" t="n">
        <v>34388</v>
      </c>
      <c r="B5175" s="0" t="s">
        <v>5945</v>
      </c>
      <c r="C5175" s="0" t="s">
        <v>1185</v>
      </c>
      <c r="D5175" s="0" t="s">
        <v>756</v>
      </c>
      <c r="E5175" s="0" t="n">
        <v>243.18</v>
      </c>
    </row>
    <row r="5176" customFormat="false" ht="15" hidden="false" customHeight="false" outlineLevel="0" collapsed="false">
      <c r="A5176" s="0" t="n">
        <v>34387</v>
      </c>
      <c r="B5176" s="0" t="s">
        <v>5946</v>
      </c>
      <c r="C5176" s="0" t="s">
        <v>1185</v>
      </c>
      <c r="D5176" s="0" t="s">
        <v>756</v>
      </c>
      <c r="E5176" s="0" t="n">
        <v>394.77</v>
      </c>
    </row>
    <row r="5177" customFormat="false" ht="15" hidden="false" customHeight="false" outlineLevel="0" collapsed="false">
      <c r="A5177" s="0" t="n">
        <v>11188</v>
      </c>
      <c r="B5177" s="0" t="s">
        <v>5947</v>
      </c>
      <c r="C5177" s="0" t="s">
        <v>1185</v>
      </c>
      <c r="D5177" s="0" t="s">
        <v>756</v>
      </c>
      <c r="E5177" s="0" t="n">
        <v>195.55</v>
      </c>
    </row>
    <row r="5178" customFormat="false" ht="15" hidden="false" customHeight="false" outlineLevel="0" collapsed="false">
      <c r="A5178" s="0" t="n">
        <v>11189</v>
      </c>
      <c r="B5178" s="0" t="s">
        <v>5948</v>
      </c>
      <c r="C5178" s="0" t="s">
        <v>1185</v>
      </c>
      <c r="D5178" s="0" t="s">
        <v>756</v>
      </c>
      <c r="E5178" s="0" t="n">
        <v>293.33</v>
      </c>
    </row>
    <row r="5179" customFormat="false" ht="15" hidden="false" customHeight="false" outlineLevel="0" collapsed="false">
      <c r="A5179" s="0" t="n">
        <v>21107</v>
      </c>
      <c r="B5179" s="0" t="s">
        <v>5949</v>
      </c>
      <c r="C5179" s="0" t="s">
        <v>1185</v>
      </c>
      <c r="D5179" s="0" t="s">
        <v>756</v>
      </c>
      <c r="E5179" s="0" t="n">
        <v>211.09</v>
      </c>
    </row>
    <row r="5180" customFormat="false" ht="15" hidden="false" customHeight="false" outlineLevel="0" collapsed="false">
      <c r="A5180" s="0" t="n">
        <v>34386</v>
      </c>
      <c r="B5180" s="0" t="s">
        <v>5950</v>
      </c>
      <c r="C5180" s="0" t="s">
        <v>1185</v>
      </c>
      <c r="D5180" s="0" t="s">
        <v>756</v>
      </c>
      <c r="E5180" s="0" t="n">
        <v>366.66</v>
      </c>
    </row>
    <row r="5181" customFormat="false" ht="15" hidden="false" customHeight="false" outlineLevel="0" collapsed="false">
      <c r="A5181" s="0" t="n">
        <v>10490</v>
      </c>
      <c r="B5181" s="0" t="s">
        <v>5951</v>
      </c>
      <c r="C5181" s="0" t="s">
        <v>1185</v>
      </c>
      <c r="D5181" s="0" t="s">
        <v>763</v>
      </c>
      <c r="E5181" s="0" t="n">
        <v>110</v>
      </c>
    </row>
    <row r="5182" customFormat="false" ht="15" hidden="false" customHeight="false" outlineLevel="0" collapsed="false">
      <c r="A5182" s="0" t="n">
        <v>10492</v>
      </c>
      <c r="B5182" s="0" t="s">
        <v>5952</v>
      </c>
      <c r="C5182" s="0" t="s">
        <v>1185</v>
      </c>
      <c r="D5182" s="0" t="s">
        <v>756</v>
      </c>
      <c r="E5182" s="0" t="n">
        <v>146.66</v>
      </c>
    </row>
    <row r="5183" customFormat="false" ht="15" hidden="false" customHeight="false" outlineLevel="0" collapsed="false">
      <c r="A5183" s="0" t="n">
        <v>10493</v>
      </c>
      <c r="B5183" s="0" t="s">
        <v>5953</v>
      </c>
      <c r="C5183" s="0" t="s">
        <v>1185</v>
      </c>
      <c r="D5183" s="0" t="s">
        <v>756</v>
      </c>
      <c r="E5183" s="0" t="n">
        <v>171.11</v>
      </c>
    </row>
    <row r="5184" customFormat="false" ht="15" hidden="false" customHeight="false" outlineLevel="0" collapsed="false">
      <c r="A5184" s="0" t="n">
        <v>10491</v>
      </c>
      <c r="B5184" s="0" t="s">
        <v>5954</v>
      </c>
      <c r="C5184" s="0" t="s">
        <v>1185</v>
      </c>
      <c r="D5184" s="0" t="s">
        <v>756</v>
      </c>
      <c r="E5184" s="0" t="n">
        <v>207.77</v>
      </c>
    </row>
    <row r="5185" customFormat="false" ht="15" hidden="false" customHeight="false" outlineLevel="0" collapsed="false">
      <c r="A5185" s="0" t="n">
        <v>34385</v>
      </c>
      <c r="B5185" s="0" t="s">
        <v>5955</v>
      </c>
      <c r="C5185" s="0" t="s">
        <v>1185</v>
      </c>
      <c r="D5185" s="0" t="s">
        <v>756</v>
      </c>
      <c r="E5185" s="0" t="n">
        <v>303.11</v>
      </c>
    </row>
    <row r="5186" customFormat="false" ht="15" hidden="false" customHeight="false" outlineLevel="0" collapsed="false">
      <c r="A5186" s="0" t="n">
        <v>10499</v>
      </c>
      <c r="B5186" s="0" t="s">
        <v>5956</v>
      </c>
      <c r="C5186" s="0" t="s">
        <v>1185</v>
      </c>
      <c r="D5186" s="0" t="s">
        <v>756</v>
      </c>
      <c r="E5186" s="0" t="n">
        <v>122.22</v>
      </c>
    </row>
    <row r="5187" customFormat="false" ht="15" hidden="false" customHeight="false" outlineLevel="0" collapsed="false">
      <c r="A5187" s="0" t="n">
        <v>34384</v>
      </c>
      <c r="B5187" s="0" t="s">
        <v>5957</v>
      </c>
      <c r="C5187" s="0" t="s">
        <v>1185</v>
      </c>
      <c r="D5187" s="0" t="s">
        <v>756</v>
      </c>
      <c r="E5187" s="0" t="n">
        <v>366.66</v>
      </c>
    </row>
    <row r="5188" customFormat="false" ht="15" hidden="false" customHeight="false" outlineLevel="0" collapsed="false">
      <c r="A5188" s="0" t="n">
        <v>11185</v>
      </c>
      <c r="B5188" s="0" t="s">
        <v>5958</v>
      </c>
      <c r="C5188" s="0" t="s">
        <v>1185</v>
      </c>
      <c r="D5188" s="0" t="s">
        <v>756</v>
      </c>
      <c r="E5188" s="0" t="n">
        <v>378.88</v>
      </c>
    </row>
    <row r="5189" customFormat="false" ht="15" hidden="false" customHeight="false" outlineLevel="0" collapsed="false">
      <c r="A5189" s="0" t="n">
        <v>10507</v>
      </c>
      <c r="B5189" s="0" t="s">
        <v>5959</v>
      </c>
      <c r="C5189" s="0" t="s">
        <v>1185</v>
      </c>
      <c r="D5189" s="0" t="s">
        <v>756</v>
      </c>
      <c r="E5189" s="0" t="n">
        <v>251.94</v>
      </c>
    </row>
    <row r="5190" customFormat="false" ht="15" hidden="false" customHeight="false" outlineLevel="0" collapsed="false">
      <c r="A5190" s="0" t="n">
        <v>10505</v>
      </c>
      <c r="B5190" s="0" t="s">
        <v>5960</v>
      </c>
      <c r="C5190" s="0" t="s">
        <v>1185</v>
      </c>
      <c r="D5190" s="0" t="s">
        <v>756</v>
      </c>
      <c r="E5190" s="0" t="n">
        <v>148.66</v>
      </c>
    </row>
    <row r="5191" customFormat="false" ht="15" hidden="false" customHeight="false" outlineLevel="0" collapsed="false">
      <c r="A5191" s="0" t="n">
        <v>10506</v>
      </c>
      <c r="B5191" s="0" t="s">
        <v>5961</v>
      </c>
      <c r="C5191" s="0" t="s">
        <v>1185</v>
      </c>
      <c r="D5191" s="0" t="s">
        <v>756</v>
      </c>
      <c r="E5191" s="0" t="n">
        <v>194.06</v>
      </c>
    </row>
    <row r="5192" customFormat="false" ht="15" hidden="false" customHeight="false" outlineLevel="0" collapsed="false">
      <c r="A5192" s="0" t="n">
        <v>5031</v>
      </c>
      <c r="B5192" s="0" t="s">
        <v>5962</v>
      </c>
      <c r="C5192" s="0" t="s">
        <v>1185</v>
      </c>
      <c r="D5192" s="0" t="s">
        <v>763</v>
      </c>
      <c r="E5192" s="0" t="n">
        <v>272.5</v>
      </c>
    </row>
    <row r="5193" customFormat="false" ht="15" hidden="false" customHeight="false" outlineLevel="0" collapsed="false">
      <c r="A5193" s="0" t="n">
        <v>10502</v>
      </c>
      <c r="B5193" s="0" t="s">
        <v>5963</v>
      </c>
      <c r="C5193" s="0" t="s">
        <v>1185</v>
      </c>
      <c r="D5193" s="0" t="s">
        <v>756</v>
      </c>
      <c r="E5193" s="0" t="n">
        <v>317.52</v>
      </c>
    </row>
    <row r="5194" customFormat="false" ht="15" hidden="false" customHeight="false" outlineLevel="0" collapsed="false">
      <c r="A5194" s="0" t="n">
        <v>10501</v>
      </c>
      <c r="B5194" s="0" t="s">
        <v>5964</v>
      </c>
      <c r="C5194" s="0" t="s">
        <v>1185</v>
      </c>
      <c r="D5194" s="0" t="s">
        <v>756</v>
      </c>
      <c r="E5194" s="0" t="n">
        <v>179.39</v>
      </c>
    </row>
    <row r="5195" customFormat="false" ht="15" hidden="false" customHeight="false" outlineLevel="0" collapsed="false">
      <c r="A5195" s="0" t="n">
        <v>10503</v>
      </c>
      <c r="B5195" s="0" t="s">
        <v>5965</v>
      </c>
      <c r="C5195" s="0" t="s">
        <v>1185</v>
      </c>
      <c r="D5195" s="0" t="s">
        <v>756</v>
      </c>
      <c r="E5195" s="0" t="n">
        <v>242.36</v>
      </c>
    </row>
    <row r="5196" customFormat="false" ht="15" hidden="false" customHeight="false" outlineLevel="0" collapsed="false">
      <c r="A5196" s="0" t="n">
        <v>4500</v>
      </c>
      <c r="B5196" s="0" t="s">
        <v>5966</v>
      </c>
      <c r="C5196" s="0" t="s">
        <v>802</v>
      </c>
      <c r="D5196" s="0" t="s">
        <v>756</v>
      </c>
      <c r="E5196" s="0" t="n">
        <v>15.1</v>
      </c>
    </row>
    <row r="5197" customFormat="false" ht="15" hidden="false" customHeight="false" outlineLevel="0" collapsed="false">
      <c r="A5197" s="0" t="n">
        <v>4448</v>
      </c>
      <c r="B5197" s="0" t="s">
        <v>5967</v>
      </c>
      <c r="C5197" s="0" t="s">
        <v>802</v>
      </c>
      <c r="D5197" s="0" t="s">
        <v>756</v>
      </c>
      <c r="E5197" s="0" t="n">
        <v>20.74</v>
      </c>
    </row>
    <row r="5198" customFormat="false" ht="15" hidden="false" customHeight="false" outlineLevel="0" collapsed="false">
      <c r="A5198" s="0" t="n">
        <v>20213</v>
      </c>
      <c r="B5198" s="0" t="s">
        <v>5968</v>
      </c>
      <c r="C5198" s="0" t="s">
        <v>802</v>
      </c>
      <c r="D5198" s="0" t="s">
        <v>756</v>
      </c>
      <c r="E5198" s="0" t="n">
        <v>26.47</v>
      </c>
    </row>
    <row r="5199" customFormat="false" ht="15" hidden="false" customHeight="false" outlineLevel="0" collapsed="false">
      <c r="A5199" s="0" t="n">
        <v>20211</v>
      </c>
      <c r="B5199" s="0" t="s">
        <v>5969</v>
      </c>
      <c r="C5199" s="0" t="s">
        <v>802</v>
      </c>
      <c r="D5199" s="0" t="s">
        <v>756</v>
      </c>
      <c r="E5199" s="0" t="n">
        <v>35.06</v>
      </c>
    </row>
    <row r="5200" customFormat="false" ht="15" hidden="false" customHeight="false" outlineLevel="0" collapsed="false">
      <c r="A5200" s="0" t="n">
        <v>40270</v>
      </c>
      <c r="B5200" s="0" t="s">
        <v>5970</v>
      </c>
      <c r="C5200" s="0" t="s">
        <v>802</v>
      </c>
      <c r="D5200" s="0" t="s">
        <v>758</v>
      </c>
      <c r="E5200" s="0" t="n">
        <v>111.03</v>
      </c>
    </row>
    <row r="5201" customFormat="false" ht="15" hidden="false" customHeight="false" outlineLevel="0" collapsed="false">
      <c r="A5201" s="0" t="n">
        <v>4425</v>
      </c>
      <c r="B5201" s="0" t="s">
        <v>5971</v>
      </c>
      <c r="C5201" s="0" t="s">
        <v>802</v>
      </c>
      <c r="D5201" s="0" t="s">
        <v>756</v>
      </c>
      <c r="E5201" s="0" t="n">
        <v>28.98</v>
      </c>
    </row>
    <row r="5202" customFormat="false" ht="15" hidden="false" customHeight="false" outlineLevel="0" collapsed="false">
      <c r="A5202" s="0" t="n">
        <v>4472</v>
      </c>
      <c r="B5202" s="0" t="s">
        <v>5972</v>
      </c>
      <c r="C5202" s="0" t="s">
        <v>802</v>
      </c>
      <c r="D5202" s="0" t="s">
        <v>756</v>
      </c>
      <c r="E5202" s="0" t="n">
        <v>36.2</v>
      </c>
    </row>
    <row r="5203" customFormat="false" ht="15" hidden="false" customHeight="false" outlineLevel="0" collapsed="false">
      <c r="A5203" s="0" t="n">
        <v>35272</v>
      </c>
      <c r="B5203" s="0" t="s">
        <v>5973</v>
      </c>
      <c r="C5203" s="0" t="s">
        <v>802</v>
      </c>
      <c r="D5203" s="0" t="s">
        <v>756</v>
      </c>
      <c r="E5203" s="0" t="n">
        <v>52.33</v>
      </c>
    </row>
    <row r="5204" customFormat="false" ht="15" hidden="false" customHeight="false" outlineLevel="0" collapsed="false">
      <c r="A5204" s="0" t="n">
        <v>4481</v>
      </c>
      <c r="B5204" s="0" t="s">
        <v>5974</v>
      </c>
      <c r="C5204" s="0" t="s">
        <v>802</v>
      </c>
      <c r="D5204" s="0" t="s">
        <v>756</v>
      </c>
      <c r="E5204" s="0" t="n">
        <v>56.01</v>
      </c>
    </row>
    <row r="5205" customFormat="false" ht="15" hidden="false" customHeight="false" outlineLevel="0" collapsed="false">
      <c r="A5205" s="0" t="n">
        <v>34345</v>
      </c>
      <c r="B5205" s="0" t="s">
        <v>5975</v>
      </c>
      <c r="C5205" s="0" t="s">
        <v>920</v>
      </c>
      <c r="D5205" s="0" t="s">
        <v>756</v>
      </c>
      <c r="E5205" s="0" t="n">
        <v>10.5</v>
      </c>
    </row>
    <row r="5206" customFormat="false" ht="15" hidden="false" customHeight="false" outlineLevel="0" collapsed="false">
      <c r="A5206" s="0" t="n">
        <v>41096</v>
      </c>
      <c r="B5206" s="0" t="s">
        <v>5976</v>
      </c>
      <c r="C5206" s="0" t="s">
        <v>922</v>
      </c>
      <c r="D5206" s="0" t="s">
        <v>756</v>
      </c>
      <c r="E5206" s="0" t="n">
        <v>1854.92</v>
      </c>
    </row>
    <row r="5207" customFormat="false" ht="15" hidden="false" customHeight="false" outlineLevel="0" collapsed="false">
      <c r="A5207" s="0" t="n">
        <v>41776</v>
      </c>
      <c r="B5207" s="0" t="s">
        <v>5977</v>
      </c>
      <c r="C5207" s="0" t="s">
        <v>920</v>
      </c>
      <c r="D5207" s="0" t="s">
        <v>756</v>
      </c>
      <c r="E5207" s="0" t="n">
        <v>14.31</v>
      </c>
    </row>
    <row r="5209" customFormat="false" ht="15" hidden="false" customHeight="false" outlineLevel="0" collapsed="false">
      <c r="A5209" s="0" t="s">
        <v>5978</v>
      </c>
    </row>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E742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J35" activeCellId="0" sqref="J35"/>
    </sheetView>
  </sheetViews>
  <sheetFormatPr defaultColWidth="8.6875" defaultRowHeight="15" zeroHeight="false" outlineLevelRow="0" outlineLevelCol="0"/>
  <cols>
    <col collapsed="false" customWidth="true" hidden="false" outlineLevel="0" max="2" min="1" style="0" width="16.14"/>
    <col collapsed="false" customWidth="true" hidden="false" outlineLevel="0" max="3" min="3" style="0" width="100.29"/>
  </cols>
  <sheetData>
    <row r="1" customFormat="false" ht="15" hidden="false" customHeight="false" outlineLevel="0" collapsed="false">
      <c r="A1" s="0" t="s">
        <v>5979</v>
      </c>
    </row>
    <row r="2" customFormat="false" ht="15" hidden="false" customHeight="false" outlineLevel="0" collapsed="false">
      <c r="A2" s="0" t="s">
        <v>5980</v>
      </c>
    </row>
    <row r="3" customFormat="false" ht="15" hidden="false" customHeight="false" outlineLevel="0" collapsed="false">
      <c r="A3" s="0" t="s">
        <v>5981</v>
      </c>
    </row>
    <row r="5" customFormat="false" ht="15" hidden="false" customHeight="false" outlineLevel="0" collapsed="false">
      <c r="A5" s="0" t="s">
        <v>5982</v>
      </c>
      <c r="C5" s="0" t="s">
        <v>5983</v>
      </c>
      <c r="D5" s="0" t="s">
        <v>735</v>
      </c>
      <c r="E5" s="0" t="s">
        <v>5984</v>
      </c>
    </row>
    <row r="7" customFormat="false" ht="15" hidden="false" customHeight="false" outlineLevel="0" collapsed="false">
      <c r="A7" s="0" t="n">
        <v>97141</v>
      </c>
      <c r="B7" s="0" t="str">
        <f aca="false">A7&amp;"U"</f>
        <v>97141U</v>
      </c>
      <c r="C7" s="0" t="s">
        <v>5985</v>
      </c>
      <c r="D7" s="0" t="s">
        <v>78</v>
      </c>
      <c r="E7" s="0" t="n">
        <v>8.21</v>
      </c>
    </row>
    <row r="8" customFormat="false" ht="15" hidden="false" customHeight="false" outlineLevel="0" collapsed="false">
      <c r="A8" s="0" t="n">
        <v>97142</v>
      </c>
      <c r="B8" s="0" t="str">
        <f aca="false">A8&amp;"U"</f>
        <v>97142U</v>
      </c>
      <c r="C8" s="0" t="s">
        <v>5986</v>
      </c>
      <c r="D8" s="0" t="s">
        <v>78</v>
      </c>
      <c r="E8" s="0" t="n">
        <v>9.12</v>
      </c>
    </row>
    <row r="9" customFormat="false" ht="15" hidden="false" customHeight="false" outlineLevel="0" collapsed="false">
      <c r="A9" s="0" t="n">
        <v>97143</v>
      </c>
      <c r="B9" s="0" t="str">
        <f aca="false">A9&amp;"U"</f>
        <v>97143U</v>
      </c>
      <c r="C9" s="0" t="s">
        <v>5987</v>
      </c>
      <c r="D9" s="0" t="s">
        <v>78</v>
      </c>
      <c r="E9" s="0" t="n">
        <v>11.43</v>
      </c>
    </row>
    <row r="10" customFormat="false" ht="15" hidden="false" customHeight="false" outlineLevel="0" collapsed="false">
      <c r="A10" s="0" t="n">
        <v>97144</v>
      </c>
      <c r="B10" s="0" t="str">
        <f aca="false">A10&amp;"U"</f>
        <v>97144U</v>
      </c>
      <c r="C10" s="0" t="s">
        <v>5988</v>
      </c>
      <c r="D10" s="0" t="s">
        <v>78</v>
      </c>
      <c r="E10" s="0" t="n">
        <v>13.72</v>
      </c>
    </row>
    <row r="11" customFormat="false" ht="15" hidden="false" customHeight="false" outlineLevel="0" collapsed="false">
      <c r="A11" s="0" t="n">
        <v>97145</v>
      </c>
      <c r="B11" s="0" t="str">
        <f aca="false">A11&amp;"U"</f>
        <v>97145U</v>
      </c>
      <c r="C11" s="0" t="s">
        <v>5989</v>
      </c>
      <c r="D11" s="0" t="s">
        <v>78</v>
      </c>
      <c r="E11" s="0" t="n">
        <v>16.04</v>
      </c>
    </row>
    <row r="12" customFormat="false" ht="15" hidden="false" customHeight="false" outlineLevel="0" collapsed="false">
      <c r="A12" s="0" t="n">
        <v>97146</v>
      </c>
      <c r="B12" s="0" t="str">
        <f aca="false">A12&amp;"U"</f>
        <v>97146U</v>
      </c>
      <c r="C12" s="0" t="s">
        <v>5990</v>
      </c>
      <c r="D12" s="0" t="s">
        <v>78</v>
      </c>
      <c r="E12" s="0" t="n">
        <v>18.35</v>
      </c>
    </row>
    <row r="13" customFormat="false" ht="15" hidden="false" customHeight="false" outlineLevel="0" collapsed="false">
      <c r="A13" s="0" t="n">
        <v>97147</v>
      </c>
      <c r="B13" s="0" t="str">
        <f aca="false">A13&amp;"U"</f>
        <v>97147U</v>
      </c>
      <c r="C13" s="0" t="s">
        <v>5991</v>
      </c>
      <c r="D13" s="0" t="s">
        <v>78</v>
      </c>
      <c r="E13" s="0" t="n">
        <v>20.68</v>
      </c>
    </row>
    <row r="14" customFormat="false" ht="15" hidden="false" customHeight="false" outlineLevel="0" collapsed="false">
      <c r="A14" s="0" t="n">
        <v>97148</v>
      </c>
      <c r="B14" s="0" t="str">
        <f aca="false">A14&amp;"U"</f>
        <v>97148U</v>
      </c>
      <c r="C14" s="0" t="s">
        <v>5992</v>
      </c>
      <c r="D14" s="0" t="s">
        <v>78</v>
      </c>
      <c r="E14" s="0" t="n">
        <v>22.97</v>
      </c>
    </row>
    <row r="15" customFormat="false" ht="15" hidden="false" customHeight="false" outlineLevel="0" collapsed="false">
      <c r="A15" s="0" t="n">
        <v>97149</v>
      </c>
      <c r="B15" s="0" t="str">
        <f aca="false">A15&amp;"U"</f>
        <v>97149U</v>
      </c>
      <c r="C15" s="0" t="s">
        <v>5993</v>
      </c>
      <c r="D15" s="0" t="s">
        <v>78</v>
      </c>
      <c r="E15" s="0" t="n">
        <v>25.32</v>
      </c>
    </row>
    <row r="16" customFormat="false" ht="15" hidden="false" customHeight="false" outlineLevel="0" collapsed="false">
      <c r="A16" s="0" t="n">
        <v>97150</v>
      </c>
      <c r="B16" s="0" t="str">
        <f aca="false">A16&amp;"U"</f>
        <v>97150U</v>
      </c>
      <c r="C16" s="0" t="s">
        <v>5994</v>
      </c>
      <c r="D16" s="0" t="s">
        <v>78</v>
      </c>
      <c r="E16" s="0" t="n">
        <v>32.55</v>
      </c>
    </row>
    <row r="17" customFormat="false" ht="15" hidden="false" customHeight="false" outlineLevel="0" collapsed="false">
      <c r="A17" s="0" t="n">
        <v>97151</v>
      </c>
      <c r="B17" s="0" t="str">
        <f aca="false">A17&amp;"U"</f>
        <v>97151U</v>
      </c>
      <c r="C17" s="0" t="s">
        <v>5995</v>
      </c>
      <c r="D17" s="0" t="s">
        <v>78</v>
      </c>
      <c r="E17" s="0" t="n">
        <v>37.9</v>
      </c>
    </row>
    <row r="18" customFormat="false" ht="15" hidden="false" customHeight="false" outlineLevel="0" collapsed="false">
      <c r="A18" s="0" t="n">
        <v>97152</v>
      </c>
      <c r="B18" s="0" t="str">
        <f aca="false">A18&amp;"U"</f>
        <v>97152U</v>
      </c>
      <c r="C18" s="0" t="s">
        <v>5996</v>
      </c>
      <c r="D18" s="0" t="s">
        <v>78</v>
      </c>
      <c r="E18" s="0" t="n">
        <v>43.07</v>
      </c>
    </row>
    <row r="19" customFormat="false" ht="15" hidden="false" customHeight="false" outlineLevel="0" collapsed="false">
      <c r="A19" s="0" t="n">
        <v>97153</v>
      </c>
      <c r="B19" s="0" t="str">
        <f aca="false">A19&amp;"U"</f>
        <v>97153U</v>
      </c>
      <c r="C19" s="0" t="s">
        <v>5997</v>
      </c>
      <c r="D19" s="0" t="s">
        <v>78</v>
      </c>
      <c r="E19" s="0" t="n">
        <v>48.36</v>
      </c>
    </row>
    <row r="20" customFormat="false" ht="15" hidden="false" customHeight="false" outlineLevel="0" collapsed="false">
      <c r="A20" s="0" t="n">
        <v>97154</v>
      </c>
      <c r="B20" s="0" t="str">
        <f aca="false">A20&amp;"U"</f>
        <v>97154U</v>
      </c>
      <c r="C20" s="0" t="s">
        <v>5998</v>
      </c>
      <c r="D20" s="0" t="s">
        <v>78</v>
      </c>
      <c r="E20" s="0" t="n">
        <v>53.67</v>
      </c>
    </row>
    <row r="21" customFormat="false" ht="15" hidden="false" customHeight="false" outlineLevel="0" collapsed="false">
      <c r="A21" s="0" t="n">
        <v>97155</v>
      </c>
      <c r="B21" s="0" t="str">
        <f aca="false">A21&amp;"U"</f>
        <v>97155U</v>
      </c>
      <c r="C21" s="0" t="s">
        <v>5999</v>
      </c>
      <c r="D21" s="0" t="s">
        <v>78</v>
      </c>
      <c r="E21" s="0" t="n">
        <v>58.99</v>
      </c>
    </row>
    <row r="22" customFormat="false" ht="15" hidden="false" customHeight="false" outlineLevel="0" collapsed="false">
      <c r="A22" s="0" t="n">
        <v>97156</v>
      </c>
      <c r="B22" s="0" t="str">
        <f aca="false">A22&amp;"U"</f>
        <v>97156U</v>
      </c>
      <c r="C22" s="0" t="s">
        <v>6000</v>
      </c>
      <c r="D22" s="0" t="s">
        <v>78</v>
      </c>
      <c r="E22" s="0" t="n">
        <v>69.93</v>
      </c>
    </row>
    <row r="23" customFormat="false" ht="15" hidden="false" customHeight="false" outlineLevel="0" collapsed="false">
      <c r="A23" s="0" t="n">
        <v>97157</v>
      </c>
      <c r="B23" s="0" t="str">
        <f aca="false">A23&amp;"U"</f>
        <v>97157U</v>
      </c>
      <c r="C23" s="0" t="s">
        <v>6001</v>
      </c>
      <c r="D23" s="0" t="s">
        <v>78</v>
      </c>
      <c r="E23" s="0" t="n">
        <v>5.02</v>
      </c>
    </row>
    <row r="24" customFormat="false" ht="15" hidden="false" customHeight="false" outlineLevel="0" collapsed="false">
      <c r="A24" s="0" t="n">
        <v>97158</v>
      </c>
      <c r="B24" s="0" t="str">
        <f aca="false">A24&amp;"U"</f>
        <v>97158U</v>
      </c>
      <c r="C24" s="0" t="s">
        <v>6002</v>
      </c>
      <c r="D24" s="0" t="s">
        <v>78</v>
      </c>
      <c r="E24" s="0" t="n">
        <v>5.6</v>
      </c>
    </row>
    <row r="25" customFormat="false" ht="15" hidden="false" customHeight="false" outlineLevel="0" collapsed="false">
      <c r="A25" s="0" t="n">
        <v>97159</v>
      </c>
      <c r="B25" s="0" t="str">
        <f aca="false">A25&amp;"U"</f>
        <v>97159U</v>
      </c>
      <c r="C25" s="0" t="s">
        <v>6003</v>
      </c>
      <c r="D25" s="0" t="s">
        <v>78</v>
      </c>
      <c r="E25" s="0" t="n">
        <v>7.01</v>
      </c>
    </row>
    <row r="26" customFormat="false" ht="15" hidden="false" customHeight="false" outlineLevel="0" collapsed="false">
      <c r="A26" s="0" t="n">
        <v>97160</v>
      </c>
      <c r="B26" s="0" t="str">
        <f aca="false">A26&amp;"U"</f>
        <v>97160U</v>
      </c>
      <c r="C26" s="0" t="s">
        <v>6004</v>
      </c>
      <c r="D26" s="0" t="s">
        <v>78</v>
      </c>
      <c r="E26" s="0" t="n">
        <v>8.4</v>
      </c>
    </row>
    <row r="27" customFormat="false" ht="15" hidden="false" customHeight="false" outlineLevel="0" collapsed="false">
      <c r="A27" s="0" t="n">
        <v>97161</v>
      </c>
      <c r="B27" s="0" t="str">
        <f aca="false">A27&amp;"U"</f>
        <v>97161U</v>
      </c>
      <c r="C27" s="0" t="s">
        <v>6005</v>
      </c>
      <c r="D27" s="0" t="s">
        <v>78</v>
      </c>
      <c r="E27" s="0" t="n">
        <v>9.84</v>
      </c>
    </row>
    <row r="28" customFormat="false" ht="15" hidden="false" customHeight="false" outlineLevel="0" collapsed="false">
      <c r="A28" s="0" t="n">
        <v>97162</v>
      </c>
      <c r="B28" s="0" t="str">
        <f aca="false">A28&amp;"U"</f>
        <v>97162U</v>
      </c>
      <c r="C28" s="0" t="s">
        <v>6006</v>
      </c>
      <c r="D28" s="0" t="s">
        <v>78</v>
      </c>
      <c r="E28" s="0" t="n">
        <v>11.26</v>
      </c>
    </row>
    <row r="29" customFormat="false" ht="15" hidden="false" customHeight="false" outlineLevel="0" collapsed="false">
      <c r="A29" s="0" t="n">
        <v>97163</v>
      </c>
      <c r="B29" s="0" t="str">
        <f aca="false">A29&amp;"U"</f>
        <v>97163U</v>
      </c>
      <c r="C29" s="0" t="s">
        <v>6007</v>
      </c>
      <c r="D29" s="0" t="s">
        <v>78</v>
      </c>
      <c r="E29" s="0" t="n">
        <v>12.7</v>
      </c>
    </row>
    <row r="30" customFormat="false" ht="15" hidden="false" customHeight="false" outlineLevel="0" collapsed="false">
      <c r="A30" s="0" t="n">
        <v>97164</v>
      </c>
      <c r="B30" s="0" t="str">
        <f aca="false">A30&amp;"U"</f>
        <v>97164U</v>
      </c>
      <c r="C30" s="0" t="s">
        <v>6008</v>
      </c>
      <c r="D30" s="0" t="s">
        <v>78</v>
      </c>
      <c r="E30" s="0" t="n">
        <v>14.11</v>
      </c>
    </row>
    <row r="31" customFormat="false" ht="15" hidden="false" customHeight="false" outlineLevel="0" collapsed="false">
      <c r="A31" s="0" t="n">
        <v>97165</v>
      </c>
      <c r="B31" s="0" t="str">
        <f aca="false">A31&amp;"U"</f>
        <v>97165U</v>
      </c>
      <c r="C31" s="0" t="s">
        <v>6009</v>
      </c>
      <c r="D31" s="0" t="s">
        <v>78</v>
      </c>
      <c r="E31" s="0" t="n">
        <v>15.58</v>
      </c>
    </row>
    <row r="32" customFormat="false" ht="15" hidden="false" customHeight="false" outlineLevel="0" collapsed="false">
      <c r="A32" s="0" t="n">
        <v>97166</v>
      </c>
      <c r="B32" s="0" t="str">
        <f aca="false">A32&amp;"U"</f>
        <v>97166U</v>
      </c>
      <c r="C32" s="0" t="s">
        <v>6010</v>
      </c>
      <c r="D32" s="0" t="s">
        <v>78</v>
      </c>
      <c r="E32" s="0" t="n">
        <v>20.03</v>
      </c>
    </row>
    <row r="33" customFormat="false" ht="15" hidden="false" customHeight="false" outlineLevel="0" collapsed="false">
      <c r="A33" s="0" t="n">
        <v>97167</v>
      </c>
      <c r="B33" s="0" t="str">
        <f aca="false">A33&amp;"U"</f>
        <v>97167U</v>
      </c>
      <c r="C33" s="0" t="s">
        <v>6011</v>
      </c>
      <c r="D33" s="0" t="s">
        <v>78</v>
      </c>
      <c r="E33" s="0" t="n">
        <v>23.33</v>
      </c>
    </row>
    <row r="34" customFormat="false" ht="15" hidden="false" customHeight="false" outlineLevel="0" collapsed="false">
      <c r="A34" s="0" t="n">
        <v>97168</v>
      </c>
      <c r="B34" s="0" t="str">
        <f aca="false">A34&amp;"U"</f>
        <v>97168U</v>
      </c>
      <c r="C34" s="0" t="s">
        <v>6012</v>
      </c>
      <c r="D34" s="0" t="s">
        <v>78</v>
      </c>
      <c r="E34" s="0" t="n">
        <v>26.45</v>
      </c>
    </row>
    <row r="35" customFormat="false" ht="15" hidden="false" customHeight="false" outlineLevel="0" collapsed="false">
      <c r="A35" s="0" t="n">
        <v>97169</v>
      </c>
      <c r="B35" s="0" t="str">
        <f aca="false">A35&amp;"U"</f>
        <v>97169U</v>
      </c>
      <c r="C35" s="0" t="s">
        <v>6013</v>
      </c>
      <c r="D35" s="0" t="s">
        <v>78</v>
      </c>
      <c r="E35" s="0" t="n">
        <v>29.7</v>
      </c>
    </row>
    <row r="36" customFormat="false" ht="15" hidden="false" customHeight="false" outlineLevel="0" collapsed="false">
      <c r="A36" s="0" t="n">
        <v>97170</v>
      </c>
      <c r="B36" s="0" t="str">
        <f aca="false">A36&amp;"U"</f>
        <v>97170U</v>
      </c>
      <c r="C36" s="0" t="s">
        <v>6014</v>
      </c>
      <c r="D36" s="0" t="s">
        <v>78</v>
      </c>
      <c r="E36" s="0" t="n">
        <v>32.96</v>
      </c>
    </row>
    <row r="37" customFormat="false" ht="15" hidden="false" customHeight="false" outlineLevel="0" collapsed="false">
      <c r="A37" s="0" t="n">
        <v>97171</v>
      </c>
      <c r="B37" s="0" t="str">
        <f aca="false">A37&amp;"U"</f>
        <v>97171U</v>
      </c>
      <c r="C37" s="0" t="s">
        <v>6015</v>
      </c>
      <c r="D37" s="0" t="s">
        <v>78</v>
      </c>
      <c r="E37" s="0" t="n">
        <v>36.25</v>
      </c>
    </row>
    <row r="38" customFormat="false" ht="15" hidden="false" customHeight="false" outlineLevel="0" collapsed="false">
      <c r="A38" s="0" t="n">
        <v>97172</v>
      </c>
      <c r="B38" s="0" t="str">
        <f aca="false">A38&amp;"U"</f>
        <v>97172U</v>
      </c>
      <c r="C38" s="0" t="s">
        <v>6016</v>
      </c>
      <c r="D38" s="0" t="s">
        <v>78</v>
      </c>
      <c r="E38" s="0" t="n">
        <v>43.11</v>
      </c>
    </row>
    <row r="39" customFormat="false" ht="15" hidden="false" customHeight="false" outlineLevel="0" collapsed="false">
      <c r="A39" s="0" t="n">
        <v>97173</v>
      </c>
      <c r="B39" s="0" t="str">
        <f aca="false">A39&amp;"U"</f>
        <v>97173U</v>
      </c>
      <c r="C39" s="0" t="s">
        <v>6017</v>
      </c>
      <c r="D39" s="0" t="s">
        <v>78</v>
      </c>
      <c r="E39" s="0" t="n">
        <v>34.57</v>
      </c>
    </row>
    <row r="40" customFormat="false" ht="15" hidden="false" customHeight="false" outlineLevel="0" collapsed="false">
      <c r="A40" s="0" t="n">
        <v>97174</v>
      </c>
      <c r="B40" s="0" t="str">
        <f aca="false">A40&amp;"U"</f>
        <v>97174U</v>
      </c>
      <c r="C40" s="0" t="s">
        <v>6018</v>
      </c>
      <c r="D40" s="0" t="s">
        <v>78</v>
      </c>
      <c r="E40" s="0" t="n">
        <v>39.99</v>
      </c>
    </row>
    <row r="41" customFormat="false" ht="15" hidden="false" customHeight="false" outlineLevel="0" collapsed="false">
      <c r="A41" s="0" t="n">
        <v>97175</v>
      </c>
      <c r="B41" s="0" t="str">
        <f aca="false">A41&amp;"U"</f>
        <v>97175U</v>
      </c>
      <c r="C41" s="0" t="s">
        <v>6019</v>
      </c>
      <c r="D41" s="0" t="s">
        <v>78</v>
      </c>
      <c r="E41" s="0" t="n">
        <v>45.42</v>
      </c>
    </row>
    <row r="42" customFormat="false" ht="15" hidden="false" customHeight="false" outlineLevel="0" collapsed="false">
      <c r="A42" s="0" t="n">
        <v>97176</v>
      </c>
      <c r="B42" s="0" t="str">
        <f aca="false">A42&amp;"U"</f>
        <v>97176U</v>
      </c>
      <c r="C42" s="0" t="s">
        <v>6020</v>
      </c>
      <c r="D42" s="0" t="s">
        <v>78</v>
      </c>
      <c r="E42" s="0" t="n">
        <v>50.86</v>
      </c>
    </row>
    <row r="43" customFormat="false" ht="15" hidden="false" customHeight="false" outlineLevel="0" collapsed="false">
      <c r="A43" s="0" t="n">
        <v>97177</v>
      </c>
      <c r="B43" s="0" t="str">
        <f aca="false">A43&amp;"U"</f>
        <v>97177U</v>
      </c>
      <c r="C43" s="0" t="s">
        <v>6021</v>
      </c>
      <c r="D43" s="0" t="s">
        <v>78</v>
      </c>
      <c r="E43" s="0" t="n">
        <v>61.72</v>
      </c>
    </row>
    <row r="44" customFormat="false" ht="15" hidden="false" customHeight="false" outlineLevel="0" collapsed="false">
      <c r="A44" s="0" t="n">
        <v>97178</v>
      </c>
      <c r="B44" s="0" t="str">
        <f aca="false">A44&amp;"U"</f>
        <v>97178U</v>
      </c>
      <c r="C44" s="0" t="s">
        <v>6022</v>
      </c>
      <c r="D44" s="0" t="s">
        <v>78</v>
      </c>
      <c r="E44" s="0" t="n">
        <v>72.58</v>
      </c>
    </row>
    <row r="45" customFormat="false" ht="15" hidden="false" customHeight="false" outlineLevel="0" collapsed="false">
      <c r="A45" s="0" t="n">
        <v>97179</v>
      </c>
      <c r="B45" s="0" t="str">
        <f aca="false">A45&amp;"U"</f>
        <v>97179U</v>
      </c>
      <c r="C45" s="0" t="s">
        <v>6023</v>
      </c>
      <c r="D45" s="0" t="s">
        <v>78</v>
      </c>
      <c r="E45" s="0" t="n">
        <v>83.46</v>
      </c>
    </row>
    <row r="46" customFormat="false" ht="15" hidden="false" customHeight="false" outlineLevel="0" collapsed="false">
      <c r="A46" s="0" t="n">
        <v>97180</v>
      </c>
      <c r="B46" s="0" t="str">
        <f aca="false">A46&amp;"U"</f>
        <v>97180U</v>
      </c>
      <c r="C46" s="0" t="s">
        <v>6024</v>
      </c>
      <c r="D46" s="0" t="s">
        <v>78</v>
      </c>
      <c r="E46" s="0" t="n">
        <v>94.33</v>
      </c>
    </row>
    <row r="47" customFormat="false" ht="15" hidden="false" customHeight="false" outlineLevel="0" collapsed="false">
      <c r="A47" s="0" t="n">
        <v>97181</v>
      </c>
      <c r="B47" s="0" t="str">
        <f aca="false">A47&amp;"U"</f>
        <v>97181U</v>
      </c>
      <c r="C47" s="0" t="s">
        <v>6025</v>
      </c>
      <c r="D47" s="0" t="s">
        <v>78</v>
      </c>
      <c r="E47" s="0" t="n">
        <v>110.1</v>
      </c>
    </row>
    <row r="48" customFormat="false" ht="15" hidden="false" customHeight="false" outlineLevel="0" collapsed="false">
      <c r="A48" s="0" t="n">
        <v>97182</v>
      </c>
      <c r="B48" s="0" t="str">
        <f aca="false">A48&amp;"U"</f>
        <v>97182U</v>
      </c>
      <c r="C48" s="0" t="s">
        <v>6026</v>
      </c>
      <c r="D48" s="0" t="s">
        <v>78</v>
      </c>
      <c r="E48" s="0" t="n">
        <v>121.48</v>
      </c>
    </row>
    <row r="49" customFormat="false" ht="15" hidden="false" customHeight="false" outlineLevel="0" collapsed="false">
      <c r="A49" s="0" t="n">
        <v>97183</v>
      </c>
      <c r="B49" s="0" t="str">
        <f aca="false">A49&amp;"U"</f>
        <v>97183U</v>
      </c>
      <c r="C49" s="0" t="s">
        <v>6027</v>
      </c>
      <c r="D49" s="0" t="s">
        <v>78</v>
      </c>
      <c r="E49" s="0" t="n">
        <v>27.65</v>
      </c>
    </row>
    <row r="50" customFormat="false" ht="15" hidden="false" customHeight="false" outlineLevel="0" collapsed="false">
      <c r="A50" s="0" t="n">
        <v>97184</v>
      </c>
      <c r="B50" s="0" t="str">
        <f aca="false">A50&amp;"U"</f>
        <v>97184U</v>
      </c>
      <c r="C50" s="0" t="s">
        <v>6028</v>
      </c>
      <c r="D50" s="0" t="s">
        <v>78</v>
      </c>
      <c r="E50" s="0" t="n">
        <v>32.04</v>
      </c>
    </row>
    <row r="51" customFormat="false" ht="15" hidden="false" customHeight="false" outlineLevel="0" collapsed="false">
      <c r="A51" s="0" t="n">
        <v>97185</v>
      </c>
      <c r="B51" s="0" t="str">
        <f aca="false">A51&amp;"U"</f>
        <v>97185U</v>
      </c>
      <c r="C51" s="0" t="s">
        <v>6029</v>
      </c>
      <c r="D51" s="0" t="s">
        <v>78</v>
      </c>
      <c r="E51" s="0" t="n">
        <v>36.45</v>
      </c>
    </row>
    <row r="52" customFormat="false" ht="15" hidden="false" customHeight="false" outlineLevel="0" collapsed="false">
      <c r="A52" s="0" t="n">
        <v>97186</v>
      </c>
      <c r="B52" s="0" t="str">
        <f aca="false">A52&amp;"U"</f>
        <v>97186U</v>
      </c>
      <c r="C52" s="0" t="s">
        <v>6030</v>
      </c>
      <c r="D52" s="0" t="s">
        <v>78</v>
      </c>
      <c r="E52" s="0" t="n">
        <v>40.86</v>
      </c>
    </row>
    <row r="53" customFormat="false" ht="15" hidden="false" customHeight="false" outlineLevel="0" collapsed="false">
      <c r="A53" s="0" t="n">
        <v>97187</v>
      </c>
      <c r="B53" s="0" t="str">
        <f aca="false">A53&amp;"U"</f>
        <v>97187U</v>
      </c>
      <c r="C53" s="0" t="s">
        <v>6031</v>
      </c>
      <c r="D53" s="0" t="s">
        <v>78</v>
      </c>
      <c r="E53" s="0" t="n">
        <v>49.68</v>
      </c>
    </row>
    <row r="54" customFormat="false" ht="15" hidden="false" customHeight="false" outlineLevel="0" collapsed="false">
      <c r="A54" s="0" t="n">
        <v>97188</v>
      </c>
      <c r="B54" s="0" t="str">
        <f aca="false">A54&amp;"U"</f>
        <v>97188U</v>
      </c>
      <c r="C54" s="0" t="s">
        <v>6032</v>
      </c>
      <c r="D54" s="0" t="s">
        <v>78</v>
      </c>
      <c r="E54" s="0" t="n">
        <v>58.5</v>
      </c>
    </row>
    <row r="55" customFormat="false" ht="15" hidden="false" customHeight="false" outlineLevel="0" collapsed="false">
      <c r="A55" s="0" t="n">
        <v>97189</v>
      </c>
      <c r="B55" s="0" t="str">
        <f aca="false">A55&amp;"U"</f>
        <v>97189U</v>
      </c>
      <c r="C55" s="0" t="s">
        <v>6033</v>
      </c>
      <c r="D55" s="0" t="s">
        <v>78</v>
      </c>
      <c r="E55" s="0" t="n">
        <v>67.32</v>
      </c>
    </row>
    <row r="56" customFormat="false" ht="15" hidden="false" customHeight="false" outlineLevel="0" collapsed="false">
      <c r="A56" s="0" t="n">
        <v>97190</v>
      </c>
      <c r="B56" s="0" t="str">
        <f aca="false">A56&amp;"U"</f>
        <v>97190U</v>
      </c>
      <c r="C56" s="0" t="s">
        <v>6034</v>
      </c>
      <c r="D56" s="0" t="s">
        <v>78</v>
      </c>
      <c r="E56" s="0" t="n">
        <v>76.15</v>
      </c>
    </row>
    <row r="57" customFormat="false" ht="15" hidden="false" customHeight="false" outlineLevel="0" collapsed="false">
      <c r="A57" s="0" t="n">
        <v>97191</v>
      </c>
      <c r="B57" s="0" t="str">
        <f aca="false">A57&amp;"U"</f>
        <v>97191U</v>
      </c>
      <c r="C57" s="0" t="s">
        <v>6035</v>
      </c>
      <c r="D57" s="0" t="s">
        <v>78</v>
      </c>
      <c r="E57" s="0" t="n">
        <v>88.7</v>
      </c>
    </row>
    <row r="58" customFormat="false" ht="15" hidden="false" customHeight="false" outlineLevel="0" collapsed="false">
      <c r="A58" s="0" t="n">
        <v>97192</v>
      </c>
      <c r="B58" s="0" t="str">
        <f aca="false">A58&amp;"U"</f>
        <v>97192U</v>
      </c>
      <c r="C58" s="0" t="s">
        <v>6036</v>
      </c>
      <c r="D58" s="0" t="s">
        <v>78</v>
      </c>
      <c r="E58" s="0" t="n">
        <v>97.92</v>
      </c>
    </row>
    <row r="59" customFormat="false" ht="15" hidden="false" customHeight="false" outlineLevel="0" collapsed="false">
      <c r="A59" s="0" t="n">
        <v>90694</v>
      </c>
      <c r="B59" s="0" t="str">
        <f aca="false">A59&amp;"U"</f>
        <v>90694U</v>
      </c>
      <c r="C59" s="0" t="s">
        <v>6037</v>
      </c>
      <c r="D59" s="0" t="s">
        <v>78</v>
      </c>
      <c r="E59" s="0" t="n">
        <v>46.93</v>
      </c>
    </row>
    <row r="60" customFormat="false" ht="15" hidden="false" customHeight="false" outlineLevel="0" collapsed="false">
      <c r="A60" s="0" t="n">
        <v>90695</v>
      </c>
      <c r="B60" s="0" t="str">
        <f aca="false">A60&amp;"U"</f>
        <v>90695U</v>
      </c>
      <c r="C60" s="0" t="s">
        <v>6038</v>
      </c>
      <c r="D60" s="0" t="s">
        <v>78</v>
      </c>
      <c r="E60" s="0" t="n">
        <v>97.91</v>
      </c>
    </row>
    <row r="61" customFormat="false" ht="15" hidden="false" customHeight="false" outlineLevel="0" collapsed="false">
      <c r="A61" s="0" t="n">
        <v>90696</v>
      </c>
      <c r="B61" s="0" t="str">
        <f aca="false">A61&amp;"U"</f>
        <v>90696U</v>
      </c>
      <c r="C61" s="0" t="s">
        <v>6039</v>
      </c>
      <c r="D61" s="0" t="s">
        <v>78</v>
      </c>
      <c r="E61" s="0" t="n">
        <v>145.54</v>
      </c>
    </row>
    <row r="62" customFormat="false" ht="15" hidden="false" customHeight="false" outlineLevel="0" collapsed="false">
      <c r="A62" s="0" t="n">
        <v>90697</v>
      </c>
      <c r="B62" s="0" t="str">
        <f aca="false">A62&amp;"U"</f>
        <v>90697U</v>
      </c>
      <c r="C62" s="0" t="s">
        <v>6040</v>
      </c>
      <c r="D62" s="0" t="s">
        <v>78</v>
      </c>
      <c r="E62" s="0" t="n">
        <v>245.47</v>
      </c>
    </row>
    <row r="63" customFormat="false" ht="15" hidden="false" customHeight="false" outlineLevel="0" collapsed="false">
      <c r="A63" s="0" t="n">
        <v>90698</v>
      </c>
      <c r="B63" s="0" t="str">
        <f aca="false">A63&amp;"U"</f>
        <v>90698U</v>
      </c>
      <c r="C63" s="0" t="s">
        <v>6041</v>
      </c>
      <c r="D63" s="0" t="s">
        <v>78</v>
      </c>
      <c r="E63" s="0" t="n">
        <v>393.82</v>
      </c>
    </row>
    <row r="64" customFormat="false" ht="15" hidden="false" customHeight="false" outlineLevel="0" collapsed="false">
      <c r="A64" s="0" t="n">
        <v>90699</v>
      </c>
      <c r="B64" s="0" t="str">
        <f aca="false">A64&amp;"U"</f>
        <v>90699U</v>
      </c>
      <c r="C64" s="0" t="s">
        <v>6042</v>
      </c>
      <c r="D64" s="0" t="s">
        <v>78</v>
      </c>
      <c r="E64" s="0" t="n">
        <v>486.97</v>
      </c>
    </row>
    <row r="65" customFormat="false" ht="15" hidden="false" customHeight="false" outlineLevel="0" collapsed="false">
      <c r="A65" s="0" t="n">
        <v>90700</v>
      </c>
      <c r="B65" s="0" t="str">
        <f aca="false">A65&amp;"U"</f>
        <v>90700U</v>
      </c>
      <c r="C65" s="0" t="s">
        <v>6043</v>
      </c>
      <c r="D65" s="0" t="s">
        <v>78</v>
      </c>
      <c r="E65" s="0" t="n">
        <v>631.58</v>
      </c>
    </row>
    <row r="66" customFormat="false" ht="15" hidden="false" customHeight="false" outlineLevel="0" collapsed="false">
      <c r="A66" s="0" t="n">
        <v>90701</v>
      </c>
      <c r="B66" s="0" t="str">
        <f aca="false">A66&amp;"U"</f>
        <v>90701U</v>
      </c>
      <c r="C66" s="0" t="s">
        <v>6044</v>
      </c>
      <c r="D66" s="0" t="s">
        <v>78</v>
      </c>
      <c r="E66" s="0" t="n">
        <v>79.61</v>
      </c>
    </row>
    <row r="67" customFormat="false" ht="15" hidden="false" customHeight="false" outlineLevel="0" collapsed="false">
      <c r="A67" s="0" t="n">
        <v>90702</v>
      </c>
      <c r="B67" s="0" t="str">
        <f aca="false">A67&amp;"U"</f>
        <v>90702U</v>
      </c>
      <c r="C67" s="0" t="s">
        <v>6045</v>
      </c>
      <c r="D67" s="0" t="s">
        <v>78</v>
      </c>
      <c r="E67" s="0" t="n">
        <v>127.71</v>
      </c>
    </row>
    <row r="68" customFormat="false" ht="15" hidden="false" customHeight="false" outlineLevel="0" collapsed="false">
      <c r="A68" s="0" t="n">
        <v>90703</v>
      </c>
      <c r="B68" s="0" t="str">
        <f aca="false">A68&amp;"U"</f>
        <v>90703U</v>
      </c>
      <c r="C68" s="0" t="s">
        <v>6046</v>
      </c>
      <c r="D68" s="0" t="s">
        <v>78</v>
      </c>
      <c r="E68" s="0" t="n">
        <v>211.56</v>
      </c>
    </row>
    <row r="69" customFormat="false" ht="15" hidden="false" customHeight="false" outlineLevel="0" collapsed="false">
      <c r="A69" s="0" t="n">
        <v>90704</v>
      </c>
      <c r="B69" s="0" t="str">
        <f aca="false">A69&amp;"U"</f>
        <v>90704U</v>
      </c>
      <c r="C69" s="0" t="s">
        <v>6047</v>
      </c>
      <c r="D69" s="0" t="s">
        <v>78</v>
      </c>
      <c r="E69" s="0" t="n">
        <v>300.61</v>
      </c>
    </row>
    <row r="70" customFormat="false" ht="15" hidden="false" customHeight="false" outlineLevel="0" collapsed="false">
      <c r="A70" s="0" t="n">
        <v>90705</v>
      </c>
      <c r="B70" s="0" t="str">
        <f aca="false">A70&amp;"U"</f>
        <v>90705U</v>
      </c>
      <c r="C70" s="0" t="s">
        <v>6048</v>
      </c>
      <c r="D70" s="0" t="s">
        <v>78</v>
      </c>
      <c r="E70" s="0" t="n">
        <v>408.69</v>
      </c>
    </row>
    <row r="71" customFormat="false" ht="15" hidden="false" customHeight="false" outlineLevel="0" collapsed="false">
      <c r="A71" s="0" t="n">
        <v>90706</v>
      </c>
      <c r="B71" s="0" t="str">
        <f aca="false">A71&amp;"U"</f>
        <v>90706U</v>
      </c>
      <c r="C71" s="0" t="s">
        <v>6049</v>
      </c>
      <c r="D71" s="0" t="s">
        <v>78</v>
      </c>
      <c r="E71" s="0" t="n">
        <v>479.47</v>
      </c>
    </row>
    <row r="72" customFormat="false" ht="15" hidden="false" customHeight="false" outlineLevel="0" collapsed="false">
      <c r="A72" s="0" t="n">
        <v>90708</v>
      </c>
      <c r="B72" s="0" t="str">
        <f aca="false">A72&amp;"U"</f>
        <v>90708U</v>
      </c>
      <c r="C72" s="0" t="s">
        <v>6050</v>
      </c>
      <c r="D72" s="0" t="s">
        <v>78</v>
      </c>
      <c r="E72" s="0" t="n">
        <v>701.86</v>
      </c>
    </row>
    <row r="73" customFormat="false" ht="15" hidden="false" customHeight="false" outlineLevel="0" collapsed="false">
      <c r="A73" s="0" t="n">
        <v>90724</v>
      </c>
      <c r="B73" s="0" t="str">
        <f aca="false">A73&amp;"U"</f>
        <v>90724U</v>
      </c>
      <c r="C73" s="0" t="s">
        <v>6051</v>
      </c>
      <c r="D73" s="0" t="s">
        <v>30</v>
      </c>
      <c r="E73" s="0" t="n">
        <v>23.19</v>
      </c>
    </row>
    <row r="74" customFormat="false" ht="15" hidden="false" customHeight="false" outlineLevel="0" collapsed="false">
      <c r="A74" s="0" t="n">
        <v>90725</v>
      </c>
      <c r="B74" s="0" t="str">
        <f aca="false">A74&amp;"U"</f>
        <v>90725U</v>
      </c>
      <c r="C74" s="0" t="s">
        <v>6052</v>
      </c>
      <c r="D74" s="0" t="s">
        <v>30</v>
      </c>
      <c r="E74" s="0" t="n">
        <v>28.54</v>
      </c>
    </row>
    <row r="75" customFormat="false" ht="15" hidden="false" customHeight="false" outlineLevel="0" collapsed="false">
      <c r="A75" s="0" t="n">
        <v>90726</v>
      </c>
      <c r="B75" s="0" t="str">
        <f aca="false">A75&amp;"U"</f>
        <v>90726U</v>
      </c>
      <c r="C75" s="0" t="s">
        <v>6053</v>
      </c>
      <c r="D75" s="0" t="s">
        <v>30</v>
      </c>
      <c r="E75" s="0" t="n">
        <v>33.95</v>
      </c>
    </row>
    <row r="76" customFormat="false" ht="15" hidden="false" customHeight="false" outlineLevel="0" collapsed="false">
      <c r="A76" s="0" t="n">
        <v>90727</v>
      </c>
      <c r="B76" s="0" t="str">
        <f aca="false">A76&amp;"U"</f>
        <v>90727U</v>
      </c>
      <c r="C76" s="0" t="s">
        <v>6054</v>
      </c>
      <c r="D76" s="0" t="s">
        <v>30</v>
      </c>
      <c r="E76" s="0" t="n">
        <v>39.31</v>
      </c>
    </row>
    <row r="77" customFormat="false" ht="15" hidden="false" customHeight="false" outlineLevel="0" collapsed="false">
      <c r="A77" s="0" t="n">
        <v>90728</v>
      </c>
      <c r="B77" s="0" t="str">
        <f aca="false">A77&amp;"U"</f>
        <v>90728U</v>
      </c>
      <c r="C77" s="0" t="s">
        <v>6055</v>
      </c>
      <c r="D77" s="0" t="s">
        <v>30</v>
      </c>
      <c r="E77" s="0" t="n">
        <v>44.66</v>
      </c>
    </row>
    <row r="78" customFormat="false" ht="15" hidden="false" customHeight="false" outlineLevel="0" collapsed="false">
      <c r="A78" s="0" t="n">
        <v>90729</v>
      </c>
      <c r="B78" s="0" t="str">
        <f aca="false">A78&amp;"U"</f>
        <v>90729U</v>
      </c>
      <c r="C78" s="0" t="s">
        <v>6056</v>
      </c>
      <c r="D78" s="0" t="s">
        <v>30</v>
      </c>
      <c r="E78" s="0" t="n">
        <v>50</v>
      </c>
    </row>
    <row r="79" customFormat="false" ht="15" hidden="false" customHeight="false" outlineLevel="0" collapsed="false">
      <c r="A79" s="0" t="n">
        <v>90730</v>
      </c>
      <c r="B79" s="0" t="str">
        <f aca="false">A79&amp;"U"</f>
        <v>90730U</v>
      </c>
      <c r="C79" s="0" t="s">
        <v>6057</v>
      </c>
      <c r="D79" s="0" t="s">
        <v>30</v>
      </c>
      <c r="E79" s="0" t="n">
        <v>55.36</v>
      </c>
    </row>
    <row r="80" customFormat="false" ht="15" hidden="false" customHeight="false" outlineLevel="0" collapsed="false">
      <c r="A80" s="0" t="n">
        <v>90731</v>
      </c>
      <c r="B80" s="0" t="str">
        <f aca="false">A80&amp;"U"</f>
        <v>90731U</v>
      </c>
      <c r="C80" s="0" t="s">
        <v>6058</v>
      </c>
      <c r="D80" s="0" t="s">
        <v>30</v>
      </c>
      <c r="E80" s="0" t="n">
        <v>60.71</v>
      </c>
    </row>
    <row r="81" customFormat="false" ht="15" hidden="false" customHeight="false" outlineLevel="0" collapsed="false">
      <c r="A81" s="0" t="n">
        <v>90732</v>
      </c>
      <c r="B81" s="0" t="str">
        <f aca="false">A81&amp;"U"</f>
        <v>90732U</v>
      </c>
      <c r="C81" s="0" t="s">
        <v>6059</v>
      </c>
      <c r="D81" s="0" t="s">
        <v>30</v>
      </c>
      <c r="E81" s="0" t="n">
        <v>76.76</v>
      </c>
    </row>
    <row r="82" customFormat="false" ht="15" hidden="false" customHeight="false" outlineLevel="0" collapsed="false">
      <c r="A82" s="0" t="n">
        <v>90733</v>
      </c>
      <c r="B82" s="0" t="str">
        <f aca="false">A82&amp;"U"</f>
        <v>90733U</v>
      </c>
      <c r="C82" s="0" t="s">
        <v>6060</v>
      </c>
      <c r="D82" s="0" t="s">
        <v>78</v>
      </c>
      <c r="E82" s="0" t="n">
        <v>3.25</v>
      </c>
    </row>
    <row r="83" customFormat="false" ht="15" hidden="false" customHeight="false" outlineLevel="0" collapsed="false">
      <c r="A83" s="0" t="n">
        <v>90734</v>
      </c>
      <c r="B83" s="0" t="str">
        <f aca="false">A83&amp;"U"</f>
        <v>90734U</v>
      </c>
      <c r="C83" s="0" t="s">
        <v>6061</v>
      </c>
      <c r="D83" s="0" t="s">
        <v>78</v>
      </c>
      <c r="E83" s="0" t="n">
        <v>3.86</v>
      </c>
    </row>
    <row r="84" customFormat="false" ht="15" hidden="false" customHeight="false" outlineLevel="0" collapsed="false">
      <c r="A84" s="0" t="n">
        <v>90735</v>
      </c>
      <c r="B84" s="0" t="str">
        <f aca="false">A84&amp;"U"</f>
        <v>90735U</v>
      </c>
      <c r="C84" s="0" t="s">
        <v>6062</v>
      </c>
      <c r="D84" s="0" t="s">
        <v>78</v>
      </c>
      <c r="E84" s="0" t="n">
        <v>4.46</v>
      </c>
    </row>
    <row r="85" customFormat="false" ht="15" hidden="false" customHeight="false" outlineLevel="0" collapsed="false">
      <c r="A85" s="0" t="n">
        <v>90736</v>
      </c>
      <c r="B85" s="0" t="str">
        <f aca="false">A85&amp;"U"</f>
        <v>90736U</v>
      </c>
      <c r="C85" s="0" t="s">
        <v>6063</v>
      </c>
      <c r="D85" s="0" t="s">
        <v>78</v>
      </c>
      <c r="E85" s="0" t="n">
        <v>5.06</v>
      </c>
    </row>
    <row r="86" customFormat="false" ht="15" hidden="false" customHeight="false" outlineLevel="0" collapsed="false">
      <c r="A86" s="0" t="n">
        <v>90737</v>
      </c>
      <c r="B86" s="0" t="str">
        <f aca="false">A86&amp;"U"</f>
        <v>90737U</v>
      </c>
      <c r="C86" s="0" t="s">
        <v>6064</v>
      </c>
      <c r="D86" s="0" t="s">
        <v>78</v>
      </c>
      <c r="E86" s="0" t="n">
        <v>5.66</v>
      </c>
    </row>
    <row r="87" customFormat="false" ht="15" hidden="false" customHeight="false" outlineLevel="0" collapsed="false">
      <c r="A87" s="0" t="n">
        <v>90738</v>
      </c>
      <c r="B87" s="0" t="str">
        <f aca="false">A87&amp;"U"</f>
        <v>90738U</v>
      </c>
      <c r="C87" s="0" t="s">
        <v>6065</v>
      </c>
      <c r="D87" s="0" t="s">
        <v>78</v>
      </c>
      <c r="E87" s="0" t="n">
        <v>6.27</v>
      </c>
    </row>
    <row r="88" customFormat="false" ht="15" hidden="false" customHeight="false" outlineLevel="0" collapsed="false">
      <c r="A88" s="0" t="n">
        <v>90739</v>
      </c>
      <c r="B88" s="0" t="str">
        <f aca="false">A88&amp;"U"</f>
        <v>90739U</v>
      </c>
      <c r="C88" s="0" t="s">
        <v>6066</v>
      </c>
      <c r="D88" s="0" t="s">
        <v>78</v>
      </c>
      <c r="E88" s="0" t="n">
        <v>9.05</v>
      </c>
    </row>
    <row r="89" customFormat="false" ht="15" hidden="false" customHeight="false" outlineLevel="0" collapsed="false">
      <c r="A89" s="0" t="n">
        <v>90740</v>
      </c>
      <c r="B89" s="0" t="str">
        <f aca="false">A89&amp;"U"</f>
        <v>90740U</v>
      </c>
      <c r="C89" s="0" t="s">
        <v>6067</v>
      </c>
      <c r="D89" s="0" t="s">
        <v>78</v>
      </c>
      <c r="E89" s="0" t="n">
        <v>4.3</v>
      </c>
    </row>
    <row r="90" customFormat="false" ht="15" hidden="false" customHeight="false" outlineLevel="0" collapsed="false">
      <c r="A90" s="0" t="n">
        <v>90741</v>
      </c>
      <c r="B90" s="0" t="str">
        <f aca="false">A90&amp;"U"</f>
        <v>90741U</v>
      </c>
      <c r="C90" s="0" t="s">
        <v>6068</v>
      </c>
      <c r="D90" s="0" t="s">
        <v>78</v>
      </c>
      <c r="E90" s="0" t="n">
        <v>4.9</v>
      </c>
    </row>
    <row r="91" customFormat="false" ht="15" hidden="false" customHeight="false" outlineLevel="0" collapsed="false">
      <c r="A91" s="0" t="n">
        <v>90742</v>
      </c>
      <c r="B91" s="0" t="str">
        <f aca="false">A91&amp;"U"</f>
        <v>90742U</v>
      </c>
      <c r="C91" s="0" t="s">
        <v>6069</v>
      </c>
      <c r="D91" s="0" t="s">
        <v>78</v>
      </c>
      <c r="E91" s="0" t="n">
        <v>5.5</v>
      </c>
    </row>
    <row r="92" customFormat="false" ht="15" hidden="false" customHeight="false" outlineLevel="0" collapsed="false">
      <c r="A92" s="0" t="n">
        <v>90743</v>
      </c>
      <c r="B92" s="0" t="str">
        <f aca="false">A92&amp;"U"</f>
        <v>90743U</v>
      </c>
      <c r="C92" s="0" t="s">
        <v>6070</v>
      </c>
      <c r="D92" s="0" t="s">
        <v>78</v>
      </c>
      <c r="E92" s="0" t="n">
        <v>6.11</v>
      </c>
    </row>
    <row r="93" customFormat="false" ht="15" hidden="false" customHeight="false" outlineLevel="0" collapsed="false">
      <c r="A93" s="0" t="n">
        <v>90744</v>
      </c>
      <c r="B93" s="0" t="str">
        <f aca="false">A93&amp;"U"</f>
        <v>90744U</v>
      </c>
      <c r="C93" s="0" t="s">
        <v>6071</v>
      </c>
      <c r="D93" s="0" t="s">
        <v>78</v>
      </c>
      <c r="E93" s="0" t="n">
        <v>6.71</v>
      </c>
    </row>
    <row r="94" customFormat="false" ht="15" hidden="false" customHeight="false" outlineLevel="0" collapsed="false">
      <c r="A94" s="0" t="n">
        <v>90745</v>
      </c>
      <c r="B94" s="0" t="str">
        <f aca="false">A94&amp;"U"</f>
        <v>90745U</v>
      </c>
      <c r="C94" s="0" t="s">
        <v>6072</v>
      </c>
      <c r="D94" s="0" t="s">
        <v>78</v>
      </c>
      <c r="E94" s="0" t="n">
        <v>10.1</v>
      </c>
    </row>
    <row r="95" customFormat="false" ht="15" hidden="false" customHeight="false" outlineLevel="0" collapsed="false">
      <c r="A95" s="0" t="n">
        <v>90746</v>
      </c>
      <c r="B95" s="0" t="str">
        <f aca="false">A95&amp;"U"</f>
        <v>90746U</v>
      </c>
      <c r="C95" s="0" t="s">
        <v>6073</v>
      </c>
      <c r="D95" s="0" t="s">
        <v>78</v>
      </c>
      <c r="E95" s="0" t="n">
        <v>3.52</v>
      </c>
    </row>
    <row r="96" customFormat="false" ht="15" hidden="false" customHeight="false" outlineLevel="0" collapsed="false">
      <c r="A96" s="0" t="n">
        <v>90747</v>
      </c>
      <c r="B96" s="0" t="str">
        <f aca="false">A96&amp;"U"</f>
        <v>90747U</v>
      </c>
      <c r="C96" s="0" t="s">
        <v>6074</v>
      </c>
      <c r="D96" s="0" t="s">
        <v>78</v>
      </c>
      <c r="E96" s="0" t="n">
        <v>17.25</v>
      </c>
    </row>
    <row r="97" customFormat="false" ht="15" hidden="false" customHeight="false" outlineLevel="0" collapsed="false">
      <c r="A97" s="0" t="n">
        <v>94869</v>
      </c>
      <c r="B97" s="0" t="str">
        <f aca="false">A97&amp;"U"</f>
        <v>94869U</v>
      </c>
      <c r="C97" s="0" t="s">
        <v>6075</v>
      </c>
      <c r="D97" s="0" t="s">
        <v>78</v>
      </c>
      <c r="E97" s="0" t="n">
        <v>123.34</v>
      </c>
    </row>
    <row r="98" customFormat="false" ht="15" hidden="false" customHeight="false" outlineLevel="0" collapsed="false">
      <c r="A98" s="0" t="n">
        <v>94870</v>
      </c>
      <c r="B98" s="0" t="str">
        <f aca="false">A98&amp;"U"</f>
        <v>94870U</v>
      </c>
      <c r="C98" s="0" t="s">
        <v>6076</v>
      </c>
      <c r="D98" s="0" t="s">
        <v>78</v>
      </c>
      <c r="E98" s="0" t="n">
        <v>1.61</v>
      </c>
    </row>
    <row r="99" customFormat="false" ht="15" hidden="false" customHeight="false" outlineLevel="0" collapsed="false">
      <c r="A99" s="0" t="n">
        <v>94871</v>
      </c>
      <c r="B99" s="0" t="str">
        <f aca="false">A99&amp;"U"</f>
        <v>94871U</v>
      </c>
      <c r="C99" s="0" t="s">
        <v>6077</v>
      </c>
      <c r="D99" s="0" t="s">
        <v>78</v>
      </c>
      <c r="E99" s="0" t="n">
        <v>193.07</v>
      </c>
    </row>
    <row r="100" customFormat="false" ht="15" hidden="false" customHeight="false" outlineLevel="0" collapsed="false">
      <c r="A100" s="0" t="n">
        <v>94872</v>
      </c>
      <c r="B100" s="0" t="str">
        <f aca="false">A100&amp;"U"</f>
        <v>94872U</v>
      </c>
      <c r="C100" s="0" t="s">
        <v>6078</v>
      </c>
      <c r="D100" s="0" t="s">
        <v>78</v>
      </c>
      <c r="E100" s="0" t="n">
        <v>2.34</v>
      </c>
    </row>
    <row r="101" customFormat="false" ht="15" hidden="false" customHeight="false" outlineLevel="0" collapsed="false">
      <c r="A101" s="0" t="n">
        <v>94875</v>
      </c>
      <c r="B101" s="0" t="str">
        <f aca="false">A101&amp;"U"</f>
        <v>94875U</v>
      </c>
      <c r="C101" s="0" t="s">
        <v>6079</v>
      </c>
      <c r="D101" s="0" t="s">
        <v>78</v>
      </c>
      <c r="E101" s="0" t="n">
        <v>1139.49</v>
      </c>
    </row>
    <row r="102" customFormat="false" ht="15" hidden="false" customHeight="false" outlineLevel="0" collapsed="false">
      <c r="A102" s="0" t="n">
        <v>94876</v>
      </c>
      <c r="B102" s="0" t="str">
        <f aca="false">A102&amp;"U"</f>
        <v>94876U</v>
      </c>
      <c r="C102" s="0" t="s">
        <v>6080</v>
      </c>
      <c r="D102" s="0" t="s">
        <v>78</v>
      </c>
      <c r="E102" s="0" t="n">
        <v>28.19</v>
      </c>
    </row>
    <row r="103" customFormat="false" ht="15" hidden="false" customHeight="false" outlineLevel="0" collapsed="false">
      <c r="A103" s="0" t="n">
        <v>94878</v>
      </c>
      <c r="B103" s="0" t="str">
        <f aca="false">A103&amp;"U"</f>
        <v>94878U</v>
      </c>
      <c r="C103" s="0" t="s">
        <v>6081</v>
      </c>
      <c r="D103" s="0" t="s">
        <v>78</v>
      </c>
      <c r="E103" s="0" t="n">
        <v>32.71</v>
      </c>
    </row>
    <row r="104" customFormat="false" ht="15" hidden="false" customHeight="false" outlineLevel="0" collapsed="false">
      <c r="A104" s="0" t="n">
        <v>94879</v>
      </c>
      <c r="B104" s="0" t="str">
        <f aca="false">A104&amp;"U"</f>
        <v>94879U</v>
      </c>
      <c r="C104" s="0" t="s">
        <v>6082</v>
      </c>
      <c r="D104" s="0" t="s">
        <v>78</v>
      </c>
      <c r="E104" s="0" t="n">
        <v>1753.63</v>
      </c>
    </row>
    <row r="105" customFormat="false" ht="15" hidden="false" customHeight="false" outlineLevel="0" collapsed="false">
      <c r="A105" s="0" t="n">
        <v>94880</v>
      </c>
      <c r="B105" s="0" t="str">
        <f aca="false">A105&amp;"U"</f>
        <v>94880U</v>
      </c>
      <c r="C105" s="0" t="s">
        <v>6083</v>
      </c>
      <c r="D105" s="0" t="s">
        <v>78</v>
      </c>
      <c r="E105" s="0" t="n">
        <v>41.68</v>
      </c>
    </row>
    <row r="106" customFormat="false" ht="15" hidden="false" customHeight="false" outlineLevel="0" collapsed="false">
      <c r="A106" s="0" t="n">
        <v>94881</v>
      </c>
      <c r="B106" s="0" t="str">
        <f aca="false">A106&amp;"U"</f>
        <v>94881U</v>
      </c>
      <c r="C106" s="0" t="s">
        <v>6084</v>
      </c>
      <c r="D106" s="0" t="s">
        <v>78</v>
      </c>
      <c r="E106" s="0" t="n">
        <v>2414.68</v>
      </c>
    </row>
    <row r="107" customFormat="false" ht="15" hidden="false" customHeight="false" outlineLevel="0" collapsed="false">
      <c r="A107" s="0" t="n">
        <v>94882</v>
      </c>
      <c r="B107" s="0" t="str">
        <f aca="false">A107&amp;"U"</f>
        <v>94882U</v>
      </c>
      <c r="C107" s="0" t="s">
        <v>6085</v>
      </c>
      <c r="D107" s="0" t="s">
        <v>78</v>
      </c>
      <c r="E107" s="0" t="n">
        <v>48.67</v>
      </c>
    </row>
    <row r="108" customFormat="false" ht="15" hidden="false" customHeight="false" outlineLevel="0" collapsed="false">
      <c r="A108" s="0" t="n">
        <v>94884</v>
      </c>
      <c r="B108" s="0" t="str">
        <f aca="false">A108&amp;"U"</f>
        <v>94884U</v>
      </c>
      <c r="C108" s="0" t="s">
        <v>6086</v>
      </c>
      <c r="D108" s="0" t="s">
        <v>78</v>
      </c>
      <c r="E108" s="0" t="n">
        <v>62.85</v>
      </c>
    </row>
    <row r="109" customFormat="false" ht="15" hidden="false" customHeight="false" outlineLevel="0" collapsed="false">
      <c r="A109" s="0" t="n">
        <v>97121</v>
      </c>
      <c r="B109" s="0" t="str">
        <f aca="false">A109&amp;"U"</f>
        <v>97121U</v>
      </c>
      <c r="C109" s="0" t="s">
        <v>6087</v>
      </c>
      <c r="D109" s="0" t="s">
        <v>78</v>
      </c>
      <c r="E109" s="0" t="n">
        <v>1.92</v>
      </c>
    </row>
    <row r="110" customFormat="false" ht="15" hidden="false" customHeight="false" outlineLevel="0" collapsed="false">
      <c r="A110" s="0" t="n">
        <v>97122</v>
      </c>
      <c r="B110" s="0" t="str">
        <f aca="false">A110&amp;"U"</f>
        <v>97122U</v>
      </c>
      <c r="C110" s="0" t="s">
        <v>6088</v>
      </c>
      <c r="D110" s="0" t="s">
        <v>78</v>
      </c>
      <c r="E110" s="0" t="n">
        <v>2.66</v>
      </c>
    </row>
    <row r="111" customFormat="false" ht="15" hidden="false" customHeight="false" outlineLevel="0" collapsed="false">
      <c r="A111" s="0" t="n">
        <v>97123</v>
      </c>
      <c r="B111" s="0" t="str">
        <f aca="false">A111&amp;"U"</f>
        <v>97123U</v>
      </c>
      <c r="C111" s="0" t="s">
        <v>6089</v>
      </c>
      <c r="D111" s="0" t="s">
        <v>78</v>
      </c>
      <c r="E111" s="0" t="n">
        <v>3.38</v>
      </c>
    </row>
    <row r="112" customFormat="false" ht="15" hidden="false" customHeight="false" outlineLevel="0" collapsed="false">
      <c r="A112" s="0" t="n">
        <v>97124</v>
      </c>
      <c r="B112" s="0" t="str">
        <f aca="false">A112&amp;"U"</f>
        <v>97124U</v>
      </c>
      <c r="C112" s="0" t="s">
        <v>6090</v>
      </c>
      <c r="D112" s="0" t="s">
        <v>78</v>
      </c>
      <c r="E112" s="0" t="n">
        <v>0.84</v>
      </c>
    </row>
    <row r="113" customFormat="false" ht="15" hidden="false" customHeight="false" outlineLevel="0" collapsed="false">
      <c r="A113" s="0" t="n">
        <v>97125</v>
      </c>
      <c r="B113" s="0" t="str">
        <f aca="false">A113&amp;"U"</f>
        <v>97125U</v>
      </c>
      <c r="C113" s="0" t="s">
        <v>6091</v>
      </c>
      <c r="D113" s="0" t="s">
        <v>78</v>
      </c>
      <c r="E113" s="0" t="n">
        <v>1.17</v>
      </c>
    </row>
    <row r="114" customFormat="false" ht="15" hidden="false" customHeight="false" outlineLevel="0" collapsed="false">
      <c r="A114" s="0" t="n">
        <v>97126</v>
      </c>
      <c r="B114" s="0" t="str">
        <f aca="false">A114&amp;"U"</f>
        <v>97126U</v>
      </c>
      <c r="C114" s="0" t="s">
        <v>6092</v>
      </c>
      <c r="D114" s="0" t="s">
        <v>78</v>
      </c>
      <c r="E114" s="0" t="n">
        <v>1.5</v>
      </c>
    </row>
    <row r="115" customFormat="false" ht="15" hidden="false" customHeight="false" outlineLevel="0" collapsed="false">
      <c r="A115" s="0" t="n">
        <v>102264</v>
      </c>
      <c r="B115" s="0" t="str">
        <f aca="false">A115&amp;"U"</f>
        <v>102264U</v>
      </c>
      <c r="C115" s="0" t="s">
        <v>6093</v>
      </c>
      <c r="D115" s="0" t="s">
        <v>78</v>
      </c>
      <c r="E115" s="0" t="n">
        <v>23.43</v>
      </c>
    </row>
    <row r="116" customFormat="false" ht="15" hidden="false" customHeight="false" outlineLevel="0" collapsed="false">
      <c r="A116" s="0" t="n">
        <v>102265</v>
      </c>
      <c r="B116" s="0" t="str">
        <f aca="false">A116&amp;"U"</f>
        <v>102265U</v>
      </c>
      <c r="C116" s="0" t="s">
        <v>6094</v>
      </c>
      <c r="D116" s="0" t="s">
        <v>30</v>
      </c>
      <c r="E116" s="0" t="n">
        <v>98.16</v>
      </c>
    </row>
    <row r="117" customFormat="false" ht="15" hidden="false" customHeight="false" outlineLevel="0" collapsed="false">
      <c r="A117" s="0" t="n">
        <v>102266</v>
      </c>
      <c r="B117" s="0" t="str">
        <f aca="false">A117&amp;"U"</f>
        <v>102266U</v>
      </c>
      <c r="C117" s="0" t="s">
        <v>6095</v>
      </c>
      <c r="D117" s="0" t="s">
        <v>30</v>
      </c>
      <c r="E117" s="0" t="n">
        <v>108.86</v>
      </c>
    </row>
    <row r="118" customFormat="false" ht="15" hidden="false" customHeight="false" outlineLevel="0" collapsed="false">
      <c r="A118" s="0" t="n">
        <v>102267</v>
      </c>
      <c r="B118" s="0" t="str">
        <f aca="false">A118&amp;"U"</f>
        <v>102267U</v>
      </c>
      <c r="C118" s="0" t="s">
        <v>6096</v>
      </c>
      <c r="D118" s="0" t="s">
        <v>30</v>
      </c>
      <c r="E118" s="0" t="n">
        <v>124.98</v>
      </c>
    </row>
    <row r="119" customFormat="false" ht="15" hidden="false" customHeight="false" outlineLevel="0" collapsed="false">
      <c r="A119" s="0" t="n">
        <v>102268</v>
      </c>
      <c r="B119" s="0" t="str">
        <f aca="false">A119&amp;"U"</f>
        <v>102268U</v>
      </c>
      <c r="C119" s="0" t="s">
        <v>6097</v>
      </c>
      <c r="D119" s="0" t="s">
        <v>30</v>
      </c>
      <c r="E119" s="0" t="n">
        <v>141.03</v>
      </c>
    </row>
    <row r="120" customFormat="false" ht="15" hidden="false" customHeight="false" outlineLevel="0" collapsed="false">
      <c r="A120" s="0" t="n">
        <v>102269</v>
      </c>
      <c r="B120" s="0" t="str">
        <f aca="false">A120&amp;"U"</f>
        <v>102269U</v>
      </c>
      <c r="C120" s="0" t="s">
        <v>6098</v>
      </c>
      <c r="D120" s="0" t="s">
        <v>30</v>
      </c>
      <c r="E120" s="0" t="n">
        <v>173.14</v>
      </c>
    </row>
    <row r="121" customFormat="false" ht="15" hidden="false" customHeight="false" outlineLevel="0" collapsed="false">
      <c r="A121" s="0" t="n">
        <v>92833</v>
      </c>
      <c r="B121" s="0" t="str">
        <f aca="false">A121&amp;"U"</f>
        <v>92833U</v>
      </c>
      <c r="C121" s="0" t="s">
        <v>6099</v>
      </c>
      <c r="D121" s="0" t="s">
        <v>78</v>
      </c>
      <c r="E121" s="0" t="n">
        <v>145.93</v>
      </c>
    </row>
    <row r="122" customFormat="false" ht="15" hidden="false" customHeight="false" outlineLevel="0" collapsed="false">
      <c r="A122" s="0" t="n">
        <v>92834</v>
      </c>
      <c r="B122" s="0" t="str">
        <f aca="false">A122&amp;"U"</f>
        <v>92834U</v>
      </c>
      <c r="C122" s="0" t="s">
        <v>6100</v>
      </c>
      <c r="D122" s="0" t="s">
        <v>78</v>
      </c>
      <c r="E122" s="0" t="n">
        <v>8.86</v>
      </c>
    </row>
    <row r="123" customFormat="false" ht="15" hidden="false" customHeight="false" outlineLevel="0" collapsed="false">
      <c r="A123" s="0" t="n">
        <v>92835</v>
      </c>
      <c r="B123" s="0" t="str">
        <f aca="false">A123&amp;"U"</f>
        <v>92835U</v>
      </c>
      <c r="C123" s="0" t="s">
        <v>6101</v>
      </c>
      <c r="D123" s="0" t="s">
        <v>78</v>
      </c>
      <c r="E123" s="0" t="n">
        <v>154.4</v>
      </c>
    </row>
    <row r="124" customFormat="false" ht="15" hidden="false" customHeight="false" outlineLevel="0" collapsed="false">
      <c r="A124" s="0" t="n">
        <v>92836</v>
      </c>
      <c r="B124" s="0" t="str">
        <f aca="false">A124&amp;"U"</f>
        <v>92836U</v>
      </c>
      <c r="C124" s="0" t="s">
        <v>6102</v>
      </c>
      <c r="D124" s="0" t="s">
        <v>78</v>
      </c>
      <c r="E124" s="0" t="n">
        <v>11.35</v>
      </c>
    </row>
    <row r="125" customFormat="false" ht="15" hidden="false" customHeight="false" outlineLevel="0" collapsed="false">
      <c r="A125" s="0" t="n">
        <v>92837</v>
      </c>
      <c r="B125" s="0" t="str">
        <f aca="false">A125&amp;"U"</f>
        <v>92837U</v>
      </c>
      <c r="C125" s="0" t="s">
        <v>6103</v>
      </c>
      <c r="D125" s="0" t="s">
        <v>78</v>
      </c>
      <c r="E125" s="0" t="n">
        <v>266.71</v>
      </c>
    </row>
    <row r="126" customFormat="false" ht="15" hidden="false" customHeight="false" outlineLevel="0" collapsed="false">
      <c r="A126" s="0" t="n">
        <v>92838</v>
      </c>
      <c r="B126" s="0" t="str">
        <f aca="false">A126&amp;"U"</f>
        <v>92838U</v>
      </c>
      <c r="C126" s="0" t="s">
        <v>6104</v>
      </c>
      <c r="D126" s="0" t="s">
        <v>78</v>
      </c>
      <c r="E126" s="0" t="n">
        <v>13.59</v>
      </c>
    </row>
    <row r="127" customFormat="false" ht="15" hidden="false" customHeight="false" outlineLevel="0" collapsed="false">
      <c r="A127" s="0" t="n">
        <v>92839</v>
      </c>
      <c r="B127" s="0" t="str">
        <f aca="false">A127&amp;"U"</f>
        <v>92839U</v>
      </c>
      <c r="C127" s="0" t="s">
        <v>6105</v>
      </c>
      <c r="D127" s="0" t="s">
        <v>78</v>
      </c>
      <c r="E127" s="0" t="n">
        <v>325.84</v>
      </c>
    </row>
    <row r="128" customFormat="false" ht="15" hidden="false" customHeight="false" outlineLevel="0" collapsed="false">
      <c r="A128" s="0" t="n">
        <v>92840</v>
      </c>
      <c r="B128" s="0" t="str">
        <f aca="false">A128&amp;"U"</f>
        <v>92840U</v>
      </c>
      <c r="C128" s="0" t="s">
        <v>6106</v>
      </c>
      <c r="D128" s="0" t="s">
        <v>78</v>
      </c>
      <c r="E128" s="0" t="n">
        <v>16.12</v>
      </c>
    </row>
    <row r="129" customFormat="false" ht="15" hidden="false" customHeight="false" outlineLevel="0" collapsed="false">
      <c r="A129" s="0" t="n">
        <v>92841</v>
      </c>
      <c r="B129" s="0" t="str">
        <f aca="false">A129&amp;"U"</f>
        <v>92841U</v>
      </c>
      <c r="C129" s="0" t="s">
        <v>6107</v>
      </c>
      <c r="D129" s="0" t="s">
        <v>78</v>
      </c>
      <c r="E129" s="0" t="n">
        <v>424.35</v>
      </c>
    </row>
    <row r="130" customFormat="false" ht="15" hidden="false" customHeight="false" outlineLevel="0" collapsed="false">
      <c r="A130" s="0" t="n">
        <v>92842</v>
      </c>
      <c r="B130" s="0" t="str">
        <f aca="false">A130&amp;"U"</f>
        <v>92842U</v>
      </c>
      <c r="C130" s="0" t="s">
        <v>6108</v>
      </c>
      <c r="D130" s="0" t="s">
        <v>78</v>
      </c>
      <c r="E130" s="0" t="n">
        <v>18.38</v>
      </c>
    </row>
    <row r="131" customFormat="false" ht="15" hidden="false" customHeight="false" outlineLevel="0" collapsed="false">
      <c r="A131" s="0" t="n">
        <v>92843</v>
      </c>
      <c r="B131" s="0" t="str">
        <f aca="false">A131&amp;"U"</f>
        <v>92843U</v>
      </c>
      <c r="C131" s="0" t="s">
        <v>6109</v>
      </c>
      <c r="D131" s="0" t="s">
        <v>78</v>
      </c>
      <c r="E131" s="0" t="n">
        <v>442.96</v>
      </c>
    </row>
    <row r="132" customFormat="false" ht="15" hidden="false" customHeight="false" outlineLevel="0" collapsed="false">
      <c r="A132" s="0" t="n">
        <v>92844</v>
      </c>
      <c r="B132" s="0" t="str">
        <f aca="false">A132&amp;"U"</f>
        <v>92844U</v>
      </c>
      <c r="C132" s="0" t="s">
        <v>6110</v>
      </c>
      <c r="D132" s="0" t="s">
        <v>78</v>
      </c>
      <c r="E132" s="0" t="n">
        <v>20.91</v>
      </c>
    </row>
    <row r="133" customFormat="false" ht="15" hidden="false" customHeight="false" outlineLevel="0" collapsed="false">
      <c r="A133" s="0" t="n">
        <v>92845</v>
      </c>
      <c r="B133" s="0" t="str">
        <f aca="false">A133&amp;"U"</f>
        <v>92845U</v>
      </c>
      <c r="C133" s="0" t="s">
        <v>6111</v>
      </c>
      <c r="D133" s="0" t="s">
        <v>78</v>
      </c>
      <c r="E133" s="0" t="n">
        <v>648.24</v>
      </c>
    </row>
    <row r="134" customFormat="false" ht="15" hidden="false" customHeight="false" outlineLevel="0" collapsed="false">
      <c r="A134" s="0" t="n">
        <v>92846</v>
      </c>
      <c r="B134" s="0" t="str">
        <f aca="false">A134&amp;"U"</f>
        <v>92846U</v>
      </c>
      <c r="C134" s="0" t="s">
        <v>6112</v>
      </c>
      <c r="D134" s="0" t="s">
        <v>78</v>
      </c>
      <c r="E134" s="0" t="n">
        <v>23.16</v>
      </c>
    </row>
    <row r="135" customFormat="false" ht="15" hidden="false" customHeight="false" outlineLevel="0" collapsed="false">
      <c r="A135" s="0" t="n">
        <v>92847</v>
      </c>
      <c r="B135" s="0" t="str">
        <f aca="false">A135&amp;"U"</f>
        <v>92847U</v>
      </c>
      <c r="C135" s="0" t="s">
        <v>6113</v>
      </c>
      <c r="D135" s="0" t="s">
        <v>78</v>
      </c>
      <c r="E135" s="0" t="n">
        <v>671.37</v>
      </c>
    </row>
    <row r="136" customFormat="false" ht="15" hidden="false" customHeight="false" outlineLevel="0" collapsed="false">
      <c r="A136" s="0" t="n">
        <v>92848</v>
      </c>
      <c r="B136" s="0" t="str">
        <f aca="false">A136&amp;"U"</f>
        <v>92848U</v>
      </c>
      <c r="C136" s="0" t="s">
        <v>6114</v>
      </c>
      <c r="D136" s="0" t="s">
        <v>78</v>
      </c>
      <c r="E136" s="0" t="n">
        <v>25.72</v>
      </c>
    </row>
    <row r="137" customFormat="false" ht="15" hidden="false" customHeight="false" outlineLevel="0" collapsed="false">
      <c r="A137" s="0" t="n">
        <v>92849</v>
      </c>
      <c r="B137" s="0" t="str">
        <f aca="false">A137&amp;"U"</f>
        <v>92849U</v>
      </c>
      <c r="C137" s="0" t="s">
        <v>6115</v>
      </c>
      <c r="D137" s="0" t="s">
        <v>78</v>
      </c>
      <c r="E137" s="0" t="n">
        <v>153.86</v>
      </c>
    </row>
    <row r="138" customFormat="false" ht="15" hidden="false" customHeight="false" outlineLevel="0" collapsed="false">
      <c r="A138" s="0" t="n">
        <v>92850</v>
      </c>
      <c r="B138" s="0" t="str">
        <f aca="false">A138&amp;"U"</f>
        <v>92850U</v>
      </c>
      <c r="C138" s="0" t="s">
        <v>6116</v>
      </c>
      <c r="D138" s="0" t="s">
        <v>78</v>
      </c>
      <c r="E138" s="0" t="n">
        <v>16.79</v>
      </c>
    </row>
    <row r="139" customFormat="false" ht="15" hidden="false" customHeight="false" outlineLevel="0" collapsed="false">
      <c r="A139" s="0" t="n">
        <v>92851</v>
      </c>
      <c r="B139" s="0" t="str">
        <f aca="false">A139&amp;"U"</f>
        <v>92851U</v>
      </c>
      <c r="C139" s="0" t="s">
        <v>6117</v>
      </c>
      <c r="D139" s="0" t="s">
        <v>78</v>
      </c>
      <c r="E139" s="0" t="n">
        <v>164.22</v>
      </c>
    </row>
    <row r="140" customFormat="false" ht="15" hidden="false" customHeight="false" outlineLevel="0" collapsed="false">
      <c r="A140" s="0" t="n">
        <v>92852</v>
      </c>
      <c r="B140" s="0" t="str">
        <f aca="false">A140&amp;"U"</f>
        <v>92852U</v>
      </c>
      <c r="C140" s="0" t="s">
        <v>6118</v>
      </c>
      <c r="D140" s="0" t="s">
        <v>78</v>
      </c>
      <c r="E140" s="0" t="n">
        <v>21.17</v>
      </c>
    </row>
    <row r="141" customFormat="false" ht="15" hidden="false" customHeight="false" outlineLevel="0" collapsed="false">
      <c r="A141" s="0" t="n">
        <v>92853</v>
      </c>
      <c r="B141" s="0" t="str">
        <f aca="false">A141&amp;"U"</f>
        <v>92853U</v>
      </c>
      <c r="C141" s="0" t="s">
        <v>6119</v>
      </c>
      <c r="D141" s="0" t="s">
        <v>78</v>
      </c>
      <c r="E141" s="0" t="n">
        <v>278.92</v>
      </c>
    </row>
    <row r="142" customFormat="false" ht="15" hidden="false" customHeight="false" outlineLevel="0" collapsed="false">
      <c r="A142" s="0" t="n">
        <v>92854</v>
      </c>
      <c r="B142" s="0" t="str">
        <f aca="false">A142&amp;"U"</f>
        <v>92854U</v>
      </c>
      <c r="C142" s="0" t="s">
        <v>6120</v>
      </c>
      <c r="D142" s="0" t="s">
        <v>78</v>
      </c>
      <c r="E142" s="0" t="n">
        <v>25.8</v>
      </c>
    </row>
    <row r="143" customFormat="false" ht="15" hidden="false" customHeight="false" outlineLevel="0" collapsed="false">
      <c r="A143" s="0" t="n">
        <v>92855</v>
      </c>
      <c r="B143" s="0" t="str">
        <f aca="false">A143&amp;"U"</f>
        <v>92855U</v>
      </c>
      <c r="C143" s="0" t="s">
        <v>6121</v>
      </c>
      <c r="D143" s="0" t="s">
        <v>78</v>
      </c>
      <c r="E143" s="0" t="n">
        <v>340.13</v>
      </c>
    </row>
    <row r="144" customFormat="false" ht="15" hidden="false" customHeight="false" outlineLevel="0" collapsed="false">
      <c r="A144" s="0" t="n">
        <v>92856</v>
      </c>
      <c r="B144" s="0" t="str">
        <f aca="false">A144&amp;"U"</f>
        <v>92856U</v>
      </c>
      <c r="C144" s="0" t="s">
        <v>6122</v>
      </c>
      <c r="D144" s="0" t="s">
        <v>78</v>
      </c>
      <c r="E144" s="0" t="n">
        <v>30.41</v>
      </c>
    </row>
    <row r="145" customFormat="false" ht="15" hidden="false" customHeight="false" outlineLevel="0" collapsed="false">
      <c r="A145" s="0" t="n">
        <v>92857</v>
      </c>
      <c r="B145" s="0" t="str">
        <f aca="false">A145&amp;"U"</f>
        <v>92857U</v>
      </c>
      <c r="C145" s="0" t="s">
        <v>6123</v>
      </c>
      <c r="D145" s="0" t="s">
        <v>78</v>
      </c>
      <c r="E145" s="0" t="n">
        <v>440.75</v>
      </c>
    </row>
    <row r="146" customFormat="false" ht="15" hidden="false" customHeight="false" outlineLevel="0" collapsed="false">
      <c r="A146" s="0" t="n">
        <v>92858</v>
      </c>
      <c r="B146" s="0" t="str">
        <f aca="false">A146&amp;"U"</f>
        <v>92858U</v>
      </c>
      <c r="C146" s="0" t="s">
        <v>6124</v>
      </c>
      <c r="D146" s="0" t="s">
        <v>78</v>
      </c>
      <c r="E146" s="0" t="n">
        <v>34.78</v>
      </c>
    </row>
    <row r="147" customFormat="false" ht="15" hidden="false" customHeight="false" outlineLevel="0" collapsed="false">
      <c r="A147" s="0" t="n">
        <v>92859</v>
      </c>
      <c r="B147" s="0" t="str">
        <f aca="false">A147&amp;"U"</f>
        <v>92859U</v>
      </c>
      <c r="C147" s="0" t="s">
        <v>6125</v>
      </c>
      <c r="D147" s="0" t="s">
        <v>78</v>
      </c>
      <c r="E147" s="0" t="n">
        <v>461.56</v>
      </c>
    </row>
    <row r="148" customFormat="false" ht="15" hidden="false" customHeight="false" outlineLevel="0" collapsed="false">
      <c r="A148" s="0" t="n">
        <v>92860</v>
      </c>
      <c r="B148" s="0" t="str">
        <f aca="false">A148&amp;"U"</f>
        <v>92860U</v>
      </c>
      <c r="C148" s="0" t="s">
        <v>6126</v>
      </c>
      <c r="D148" s="0" t="s">
        <v>78</v>
      </c>
      <c r="E148" s="0" t="n">
        <v>39.51</v>
      </c>
    </row>
    <row r="149" customFormat="false" ht="15" hidden="false" customHeight="false" outlineLevel="0" collapsed="false">
      <c r="A149" s="0" t="n">
        <v>92861</v>
      </c>
      <c r="B149" s="0" t="str">
        <f aca="false">A149&amp;"U"</f>
        <v>92861U</v>
      </c>
      <c r="C149" s="0" t="s">
        <v>6127</v>
      </c>
      <c r="D149" s="0" t="s">
        <v>78</v>
      </c>
      <c r="E149" s="0" t="n">
        <v>669.18</v>
      </c>
    </row>
    <row r="150" customFormat="false" ht="15" hidden="false" customHeight="false" outlineLevel="0" collapsed="false">
      <c r="A150" s="0" t="n">
        <v>92862</v>
      </c>
      <c r="B150" s="0" t="str">
        <f aca="false">A150&amp;"U"</f>
        <v>92862U</v>
      </c>
      <c r="C150" s="0" t="s">
        <v>6128</v>
      </c>
      <c r="D150" s="0" t="s">
        <v>78</v>
      </c>
      <c r="E150" s="0" t="n">
        <v>44.1</v>
      </c>
    </row>
    <row r="151" customFormat="false" ht="15" hidden="false" customHeight="false" outlineLevel="0" collapsed="false">
      <c r="A151" s="0" t="n">
        <v>92863</v>
      </c>
      <c r="B151" s="0" t="str">
        <f aca="false">A151&amp;"U"</f>
        <v>92863U</v>
      </c>
      <c r="C151" s="0" t="s">
        <v>6129</v>
      </c>
      <c r="D151" s="0" t="s">
        <v>78</v>
      </c>
      <c r="E151" s="0" t="n">
        <v>694.36</v>
      </c>
    </row>
    <row r="152" customFormat="false" ht="15" hidden="false" customHeight="false" outlineLevel="0" collapsed="false">
      <c r="A152" s="0" t="n">
        <v>92864</v>
      </c>
      <c r="B152" s="0" t="str">
        <f aca="false">A152&amp;"U"</f>
        <v>92864U</v>
      </c>
      <c r="C152" s="0" t="s">
        <v>6130</v>
      </c>
      <c r="D152" s="0" t="s">
        <v>78</v>
      </c>
      <c r="E152" s="0" t="n">
        <v>48.71</v>
      </c>
    </row>
    <row r="153" customFormat="false" ht="15" hidden="false" customHeight="false" outlineLevel="0" collapsed="false">
      <c r="A153" s="0" t="n">
        <v>92210</v>
      </c>
      <c r="B153" s="0" t="str">
        <f aca="false">A153&amp;"U"</f>
        <v>92210U</v>
      </c>
      <c r="C153" s="0" t="s">
        <v>6131</v>
      </c>
      <c r="D153" s="0" t="s">
        <v>78</v>
      </c>
      <c r="E153" s="0" t="n">
        <v>128.46</v>
      </c>
    </row>
    <row r="154" customFormat="false" ht="15" hidden="false" customHeight="false" outlineLevel="0" collapsed="false">
      <c r="A154" s="0" t="n">
        <v>92211</v>
      </c>
      <c r="B154" s="0" t="str">
        <f aca="false">A154&amp;"U"</f>
        <v>92211U</v>
      </c>
      <c r="C154" s="0" t="s">
        <v>6132</v>
      </c>
      <c r="D154" s="0" t="s">
        <v>78</v>
      </c>
      <c r="E154" s="0" t="n">
        <v>154.65</v>
      </c>
    </row>
    <row r="155" customFormat="false" ht="15" hidden="false" customHeight="false" outlineLevel="0" collapsed="false">
      <c r="A155" s="0" t="n">
        <v>92212</v>
      </c>
      <c r="B155" s="0" t="str">
        <f aca="false">A155&amp;"U"</f>
        <v>92212U</v>
      </c>
      <c r="C155" s="0" t="s">
        <v>6133</v>
      </c>
      <c r="D155" s="0" t="s">
        <v>78</v>
      </c>
      <c r="E155" s="0" t="n">
        <v>223.72</v>
      </c>
    </row>
    <row r="156" customFormat="false" ht="15" hidden="false" customHeight="false" outlineLevel="0" collapsed="false">
      <c r="A156" s="0" t="n">
        <v>92213</v>
      </c>
      <c r="B156" s="0" t="str">
        <f aca="false">A156&amp;"U"</f>
        <v>92213U</v>
      </c>
      <c r="C156" s="0" t="s">
        <v>6134</v>
      </c>
      <c r="D156" s="0" t="s">
        <v>78</v>
      </c>
      <c r="E156" s="0" t="n">
        <v>289.69</v>
      </c>
    </row>
    <row r="157" customFormat="false" ht="15" hidden="false" customHeight="false" outlineLevel="0" collapsed="false">
      <c r="A157" s="0" t="n">
        <v>92214</v>
      </c>
      <c r="B157" s="0" t="str">
        <f aca="false">A157&amp;"U"</f>
        <v>92214U</v>
      </c>
      <c r="C157" s="0" t="s">
        <v>6135</v>
      </c>
      <c r="D157" s="0" t="s">
        <v>78</v>
      </c>
      <c r="E157" s="0" t="n">
        <v>348.47</v>
      </c>
    </row>
    <row r="158" customFormat="false" ht="15" hidden="false" customHeight="false" outlineLevel="0" collapsed="false">
      <c r="A158" s="0" t="n">
        <v>92215</v>
      </c>
      <c r="B158" s="0" t="str">
        <f aca="false">A158&amp;"U"</f>
        <v>92215U</v>
      </c>
      <c r="C158" s="0" t="s">
        <v>6136</v>
      </c>
      <c r="D158" s="0" t="s">
        <v>78</v>
      </c>
      <c r="E158" s="0" t="n">
        <v>400.02</v>
      </c>
    </row>
    <row r="159" customFormat="false" ht="15" hidden="false" customHeight="false" outlineLevel="0" collapsed="false">
      <c r="A159" s="0" t="n">
        <v>92216</v>
      </c>
      <c r="B159" s="0" t="str">
        <f aca="false">A159&amp;"U"</f>
        <v>92216U</v>
      </c>
      <c r="C159" s="0" t="s">
        <v>6137</v>
      </c>
      <c r="D159" s="0" t="s">
        <v>78</v>
      </c>
      <c r="E159" s="0" t="n">
        <v>422.37</v>
      </c>
    </row>
    <row r="160" customFormat="false" ht="15" hidden="false" customHeight="false" outlineLevel="0" collapsed="false">
      <c r="A160" s="0" t="n">
        <v>92219</v>
      </c>
      <c r="B160" s="0" t="str">
        <f aca="false">A160&amp;"U"</f>
        <v>92219U</v>
      </c>
      <c r="C160" s="0" t="s">
        <v>6138</v>
      </c>
      <c r="D160" s="0" t="s">
        <v>78</v>
      </c>
      <c r="E160" s="0" t="n">
        <v>138.29</v>
      </c>
    </row>
    <row r="161" customFormat="false" ht="15" hidden="false" customHeight="false" outlineLevel="0" collapsed="false">
      <c r="A161" s="0" t="n">
        <v>92220</v>
      </c>
      <c r="B161" s="0" t="str">
        <f aca="false">A161&amp;"U"</f>
        <v>92220U</v>
      </c>
      <c r="C161" s="0" t="s">
        <v>6139</v>
      </c>
      <c r="D161" s="0" t="s">
        <v>78</v>
      </c>
      <c r="E161" s="0" t="n">
        <v>166.84</v>
      </c>
    </row>
    <row r="162" customFormat="false" ht="15" hidden="false" customHeight="false" outlineLevel="0" collapsed="false">
      <c r="A162" s="0" t="n">
        <v>92221</v>
      </c>
      <c r="B162" s="0" t="str">
        <f aca="false">A162&amp;"U"</f>
        <v>92221U</v>
      </c>
      <c r="C162" s="0" t="s">
        <v>6140</v>
      </c>
      <c r="D162" s="0" t="s">
        <v>78</v>
      </c>
      <c r="E162" s="0" t="n">
        <v>238.02</v>
      </c>
    </row>
    <row r="163" customFormat="false" ht="15" hidden="false" customHeight="false" outlineLevel="0" collapsed="false">
      <c r="A163" s="0" t="n">
        <v>92222</v>
      </c>
      <c r="B163" s="0" t="str">
        <f aca="false">A163&amp;"U"</f>
        <v>92222U</v>
      </c>
      <c r="C163" s="0" t="s">
        <v>6141</v>
      </c>
      <c r="D163" s="0" t="s">
        <v>78</v>
      </c>
      <c r="E163" s="0" t="n">
        <v>306.32</v>
      </c>
    </row>
    <row r="164" customFormat="false" ht="15" hidden="false" customHeight="false" outlineLevel="0" collapsed="false">
      <c r="A164" s="0" t="n">
        <v>92223</v>
      </c>
      <c r="B164" s="0" t="str">
        <f aca="false">A164&amp;"U"</f>
        <v>92223U</v>
      </c>
      <c r="C164" s="0" t="s">
        <v>6142</v>
      </c>
      <c r="D164" s="0" t="s">
        <v>78</v>
      </c>
      <c r="E164" s="0" t="n">
        <v>367.07</v>
      </c>
    </row>
    <row r="165" customFormat="false" ht="15" hidden="false" customHeight="false" outlineLevel="0" collapsed="false">
      <c r="A165" s="0" t="n">
        <v>92224</v>
      </c>
      <c r="B165" s="0" t="str">
        <f aca="false">A165&amp;"U"</f>
        <v>92224U</v>
      </c>
      <c r="C165" s="0" t="s">
        <v>6143</v>
      </c>
      <c r="D165" s="0" t="s">
        <v>78</v>
      </c>
      <c r="E165" s="0" t="n">
        <v>420.64</v>
      </c>
    </row>
    <row r="166" customFormat="false" ht="15" hidden="false" customHeight="false" outlineLevel="0" collapsed="false">
      <c r="A166" s="0" t="n">
        <v>92226</v>
      </c>
      <c r="B166" s="0" t="str">
        <f aca="false">A166&amp;"U"</f>
        <v>92226U</v>
      </c>
      <c r="C166" s="0" t="s">
        <v>6144</v>
      </c>
      <c r="D166" s="0" t="s">
        <v>78</v>
      </c>
      <c r="E166" s="0" t="n">
        <v>445.48</v>
      </c>
    </row>
    <row r="167" customFormat="false" ht="15" hidden="false" customHeight="false" outlineLevel="0" collapsed="false">
      <c r="A167" s="0" t="n">
        <v>92808</v>
      </c>
      <c r="B167" s="0" t="str">
        <f aca="false">A167&amp;"U"</f>
        <v>92808U</v>
      </c>
      <c r="C167" s="0" t="s">
        <v>6145</v>
      </c>
      <c r="D167" s="0" t="s">
        <v>78</v>
      </c>
      <c r="E167" s="0" t="n">
        <v>39.97</v>
      </c>
    </row>
    <row r="168" customFormat="false" ht="15" hidden="false" customHeight="false" outlineLevel="0" collapsed="false">
      <c r="A168" s="0" t="n">
        <v>92809</v>
      </c>
      <c r="B168" s="0" t="str">
        <f aca="false">A168&amp;"U"</f>
        <v>92809U</v>
      </c>
      <c r="C168" s="0" t="s">
        <v>6146</v>
      </c>
      <c r="D168" s="0" t="s">
        <v>78</v>
      </c>
      <c r="E168" s="0" t="n">
        <v>51.29</v>
      </c>
    </row>
    <row r="169" customFormat="false" ht="15" hidden="false" customHeight="false" outlineLevel="0" collapsed="false">
      <c r="A169" s="0" t="n">
        <v>92810</v>
      </c>
      <c r="B169" s="0" t="str">
        <f aca="false">A169&amp;"U"</f>
        <v>92810U</v>
      </c>
      <c r="C169" s="0" t="s">
        <v>6147</v>
      </c>
      <c r="D169" s="0" t="s">
        <v>78</v>
      </c>
      <c r="E169" s="0" t="n">
        <v>62.42</v>
      </c>
    </row>
    <row r="170" customFormat="false" ht="15" hidden="false" customHeight="false" outlineLevel="0" collapsed="false">
      <c r="A170" s="0" t="n">
        <v>92811</v>
      </c>
      <c r="B170" s="0" t="str">
        <f aca="false">A170&amp;"U"</f>
        <v>92811U</v>
      </c>
      <c r="C170" s="0" t="s">
        <v>6148</v>
      </c>
      <c r="D170" s="0" t="s">
        <v>78</v>
      </c>
      <c r="E170" s="0" t="n">
        <v>74.37</v>
      </c>
    </row>
    <row r="171" customFormat="false" ht="15" hidden="false" customHeight="false" outlineLevel="0" collapsed="false">
      <c r="A171" s="0" t="n">
        <v>92812</v>
      </c>
      <c r="B171" s="0" t="str">
        <f aca="false">A171&amp;"U"</f>
        <v>92812U</v>
      </c>
      <c r="C171" s="0" t="s">
        <v>6149</v>
      </c>
      <c r="D171" s="0" t="s">
        <v>78</v>
      </c>
      <c r="E171" s="0" t="n">
        <v>86.14</v>
      </c>
    </row>
    <row r="172" customFormat="false" ht="15" hidden="false" customHeight="false" outlineLevel="0" collapsed="false">
      <c r="A172" s="0" t="n">
        <v>92813</v>
      </c>
      <c r="B172" s="0" t="str">
        <f aca="false">A172&amp;"U"</f>
        <v>92813U</v>
      </c>
      <c r="C172" s="0" t="s">
        <v>6150</v>
      </c>
      <c r="D172" s="0" t="s">
        <v>78</v>
      </c>
      <c r="E172" s="0" t="n">
        <v>99.98</v>
      </c>
    </row>
    <row r="173" customFormat="false" ht="15" hidden="false" customHeight="false" outlineLevel="0" collapsed="false">
      <c r="A173" s="0" t="n">
        <v>92814</v>
      </c>
      <c r="B173" s="0" t="str">
        <f aca="false">A173&amp;"U"</f>
        <v>92814U</v>
      </c>
      <c r="C173" s="0" t="s">
        <v>6151</v>
      </c>
      <c r="D173" s="0" t="s">
        <v>78</v>
      </c>
      <c r="E173" s="0" t="n">
        <v>114.51</v>
      </c>
    </row>
    <row r="174" customFormat="false" ht="15" hidden="false" customHeight="false" outlineLevel="0" collapsed="false">
      <c r="A174" s="0" t="n">
        <v>92815</v>
      </c>
      <c r="B174" s="0" t="str">
        <f aca="false">A174&amp;"U"</f>
        <v>92815U</v>
      </c>
      <c r="C174" s="0" t="s">
        <v>6152</v>
      </c>
      <c r="D174" s="0" t="s">
        <v>78</v>
      </c>
      <c r="E174" s="0" t="n">
        <v>131.21</v>
      </c>
    </row>
    <row r="175" customFormat="false" ht="15" hidden="false" customHeight="false" outlineLevel="0" collapsed="false">
      <c r="A175" s="0" t="n">
        <v>92816</v>
      </c>
      <c r="B175" s="0" t="str">
        <f aca="false">A175&amp;"U"</f>
        <v>92816U</v>
      </c>
      <c r="C175" s="0" t="s">
        <v>6153</v>
      </c>
      <c r="D175" s="0" t="s">
        <v>78</v>
      </c>
      <c r="E175" s="0" t="n">
        <v>599.04</v>
      </c>
    </row>
    <row r="176" customFormat="false" ht="15" hidden="false" customHeight="false" outlineLevel="0" collapsed="false">
      <c r="A176" s="0" t="n">
        <v>92817</v>
      </c>
      <c r="B176" s="0" t="str">
        <f aca="false">A176&amp;"U"</f>
        <v>92817U</v>
      </c>
      <c r="C176" s="0" t="s">
        <v>6154</v>
      </c>
      <c r="D176" s="0" t="s">
        <v>78</v>
      </c>
      <c r="E176" s="0" t="n">
        <v>164.18</v>
      </c>
    </row>
    <row r="177" customFormat="false" ht="15" hidden="false" customHeight="false" outlineLevel="0" collapsed="false">
      <c r="A177" s="0" t="n">
        <v>92818</v>
      </c>
      <c r="B177" s="0" t="str">
        <f aca="false">A177&amp;"U"</f>
        <v>92818U</v>
      </c>
      <c r="C177" s="0" t="s">
        <v>6155</v>
      </c>
      <c r="D177" s="0" t="s">
        <v>78</v>
      </c>
      <c r="E177" s="0" t="n">
        <v>851.03</v>
      </c>
    </row>
    <row r="178" customFormat="false" ht="15" hidden="false" customHeight="false" outlineLevel="0" collapsed="false">
      <c r="A178" s="0" t="n">
        <v>92819</v>
      </c>
      <c r="B178" s="0" t="str">
        <f aca="false">A178&amp;"U"</f>
        <v>92819U</v>
      </c>
      <c r="C178" s="0" t="s">
        <v>6156</v>
      </c>
      <c r="D178" s="0" t="s">
        <v>78</v>
      </c>
      <c r="E178" s="0" t="n">
        <v>221</v>
      </c>
    </row>
    <row r="179" customFormat="false" ht="15" hidden="false" customHeight="false" outlineLevel="0" collapsed="false">
      <c r="A179" s="0" t="n">
        <v>92820</v>
      </c>
      <c r="B179" s="0" t="str">
        <f aca="false">A179&amp;"U"</f>
        <v>92820U</v>
      </c>
      <c r="C179" s="0" t="s">
        <v>6157</v>
      </c>
      <c r="D179" s="0" t="s">
        <v>78</v>
      </c>
      <c r="E179" s="0" t="n">
        <v>47.67</v>
      </c>
    </row>
    <row r="180" customFormat="false" ht="15" hidden="false" customHeight="false" outlineLevel="0" collapsed="false">
      <c r="A180" s="0" t="n">
        <v>92821</v>
      </c>
      <c r="B180" s="0" t="str">
        <f aca="false">A180&amp;"U"</f>
        <v>92821U</v>
      </c>
      <c r="C180" s="0" t="s">
        <v>6158</v>
      </c>
      <c r="D180" s="0" t="s">
        <v>78</v>
      </c>
      <c r="E180" s="0" t="n">
        <v>61.12</v>
      </c>
    </row>
    <row r="181" customFormat="false" ht="15" hidden="false" customHeight="false" outlineLevel="0" collapsed="false">
      <c r="A181" s="0" t="n">
        <v>92822</v>
      </c>
      <c r="B181" s="0" t="str">
        <f aca="false">A181&amp;"U"</f>
        <v>92822U</v>
      </c>
      <c r="C181" s="0" t="s">
        <v>6159</v>
      </c>
      <c r="D181" s="0" t="s">
        <v>78</v>
      </c>
      <c r="E181" s="0" t="n">
        <v>74.61</v>
      </c>
    </row>
    <row r="182" customFormat="false" ht="15" hidden="false" customHeight="false" outlineLevel="0" collapsed="false">
      <c r="A182" s="0" t="n">
        <v>92824</v>
      </c>
      <c r="B182" s="0" t="str">
        <f aca="false">A182&amp;"U"</f>
        <v>92824U</v>
      </c>
      <c r="C182" s="0" t="s">
        <v>6160</v>
      </c>
      <c r="D182" s="0" t="s">
        <v>78</v>
      </c>
      <c r="E182" s="0" t="n">
        <v>88.67</v>
      </c>
    </row>
    <row r="183" customFormat="false" ht="15" hidden="false" customHeight="false" outlineLevel="0" collapsed="false">
      <c r="A183" s="0" t="n">
        <v>92825</v>
      </c>
      <c r="B183" s="0" t="str">
        <f aca="false">A183&amp;"U"</f>
        <v>92825U</v>
      </c>
      <c r="C183" s="0" t="s">
        <v>6161</v>
      </c>
      <c r="D183" s="0" t="s">
        <v>78</v>
      </c>
      <c r="E183" s="0" t="n">
        <v>102.77</v>
      </c>
    </row>
    <row r="184" customFormat="false" ht="15" hidden="false" customHeight="false" outlineLevel="0" collapsed="false">
      <c r="A184" s="0" t="n">
        <v>92826</v>
      </c>
      <c r="B184" s="0" t="str">
        <f aca="false">A184&amp;"U"</f>
        <v>92826U</v>
      </c>
      <c r="C184" s="0" t="s">
        <v>6162</v>
      </c>
      <c r="D184" s="0" t="s">
        <v>78</v>
      </c>
      <c r="E184" s="0" t="n">
        <v>118.58</v>
      </c>
    </row>
    <row r="185" customFormat="false" ht="15" hidden="false" customHeight="false" outlineLevel="0" collapsed="false">
      <c r="A185" s="0" t="n">
        <v>92827</v>
      </c>
      <c r="B185" s="0" t="str">
        <f aca="false">A185&amp;"U"</f>
        <v>92827U</v>
      </c>
      <c r="C185" s="0" t="s">
        <v>6163</v>
      </c>
      <c r="D185" s="0" t="s">
        <v>78</v>
      </c>
      <c r="E185" s="0" t="n">
        <v>135.13</v>
      </c>
    </row>
    <row r="186" customFormat="false" ht="15" hidden="false" customHeight="false" outlineLevel="0" collapsed="false">
      <c r="A186" s="0" t="n">
        <v>92828</v>
      </c>
      <c r="B186" s="0" t="str">
        <f aca="false">A186&amp;"U"</f>
        <v>92828U</v>
      </c>
      <c r="C186" s="0" t="s">
        <v>6164</v>
      </c>
      <c r="D186" s="0" t="s">
        <v>78</v>
      </c>
      <c r="E186" s="0" t="n">
        <v>154.32</v>
      </c>
    </row>
    <row r="187" customFormat="false" ht="15" hidden="false" customHeight="false" outlineLevel="0" collapsed="false">
      <c r="A187" s="0" t="n">
        <v>92829</v>
      </c>
      <c r="B187" s="0" t="str">
        <f aca="false">A187&amp;"U"</f>
        <v>92829U</v>
      </c>
      <c r="C187" s="0" t="s">
        <v>6165</v>
      </c>
      <c r="D187" s="0" t="s">
        <v>78</v>
      </c>
      <c r="E187" s="0" t="n">
        <v>626.29</v>
      </c>
    </row>
    <row r="188" customFormat="false" ht="15" hidden="false" customHeight="false" outlineLevel="0" collapsed="false">
      <c r="A188" s="0" t="n">
        <v>92830</v>
      </c>
      <c r="B188" s="0" t="str">
        <f aca="false">A188&amp;"U"</f>
        <v>92830U</v>
      </c>
      <c r="C188" s="0" t="s">
        <v>6166</v>
      </c>
      <c r="D188" s="0" t="s">
        <v>78</v>
      </c>
      <c r="E188" s="0" t="n">
        <v>191.43</v>
      </c>
    </row>
    <row r="189" customFormat="false" ht="15" hidden="false" customHeight="false" outlineLevel="0" collapsed="false">
      <c r="A189" s="0" t="n">
        <v>92831</v>
      </c>
      <c r="B189" s="0" t="str">
        <f aca="false">A189&amp;"U"</f>
        <v>92831U</v>
      </c>
      <c r="C189" s="0" t="s">
        <v>6167</v>
      </c>
      <c r="D189" s="0" t="s">
        <v>78</v>
      </c>
      <c r="E189" s="0" t="n">
        <v>884.51</v>
      </c>
    </row>
    <row r="190" customFormat="false" ht="15" hidden="false" customHeight="false" outlineLevel="0" collapsed="false">
      <c r="A190" s="0" t="n">
        <v>92832</v>
      </c>
      <c r="B190" s="0" t="str">
        <f aca="false">A190&amp;"U"</f>
        <v>92832U</v>
      </c>
      <c r="C190" s="0" t="s">
        <v>6168</v>
      </c>
      <c r="D190" s="0" t="s">
        <v>78</v>
      </c>
      <c r="E190" s="0" t="n">
        <v>254.48</v>
      </c>
    </row>
    <row r="191" customFormat="false" ht="15" hidden="false" customHeight="false" outlineLevel="0" collapsed="false">
      <c r="A191" s="0" t="n">
        <v>95565</v>
      </c>
      <c r="B191" s="0" t="str">
        <f aca="false">A191&amp;"U"</f>
        <v>95565U</v>
      </c>
      <c r="C191" s="0" t="s">
        <v>6169</v>
      </c>
      <c r="D191" s="0" t="s">
        <v>78</v>
      </c>
      <c r="E191" s="0" t="n">
        <v>108.36</v>
      </c>
    </row>
    <row r="192" customFormat="false" ht="15" hidden="false" customHeight="false" outlineLevel="0" collapsed="false">
      <c r="A192" s="0" t="n">
        <v>95566</v>
      </c>
      <c r="B192" s="0" t="str">
        <f aca="false">A192&amp;"U"</f>
        <v>95566U</v>
      </c>
      <c r="C192" s="0" t="s">
        <v>6170</v>
      </c>
      <c r="D192" s="0" t="s">
        <v>78</v>
      </c>
      <c r="E192" s="0" t="n">
        <v>116.06</v>
      </c>
    </row>
    <row r="193" customFormat="false" ht="15" hidden="false" customHeight="false" outlineLevel="0" collapsed="false">
      <c r="A193" s="0" t="n">
        <v>95567</v>
      </c>
      <c r="B193" s="0" t="str">
        <f aca="false">A193&amp;"U"</f>
        <v>95567U</v>
      </c>
      <c r="C193" s="0" t="s">
        <v>6171</v>
      </c>
      <c r="D193" s="0" t="s">
        <v>78</v>
      </c>
      <c r="E193" s="0" t="n">
        <v>99.19</v>
      </c>
    </row>
    <row r="194" customFormat="false" ht="15" hidden="false" customHeight="false" outlineLevel="0" collapsed="false">
      <c r="A194" s="0" t="n">
        <v>95568</v>
      </c>
      <c r="B194" s="0" t="str">
        <f aca="false">A194&amp;"U"</f>
        <v>95568U</v>
      </c>
      <c r="C194" s="0" t="s">
        <v>6172</v>
      </c>
      <c r="D194" s="0" t="s">
        <v>78</v>
      </c>
      <c r="E194" s="0" t="n">
        <v>121.27</v>
      </c>
    </row>
    <row r="195" customFormat="false" ht="15" hidden="false" customHeight="false" outlineLevel="0" collapsed="false">
      <c r="A195" s="0" t="n">
        <v>95569</v>
      </c>
      <c r="B195" s="0" t="str">
        <f aca="false">A195&amp;"U"</f>
        <v>95569U</v>
      </c>
      <c r="C195" s="0" t="s">
        <v>6173</v>
      </c>
      <c r="D195" s="0" t="s">
        <v>78</v>
      </c>
      <c r="E195" s="0" t="n">
        <v>166.58</v>
      </c>
    </row>
    <row r="196" customFormat="false" ht="15" hidden="false" customHeight="false" outlineLevel="0" collapsed="false">
      <c r="A196" s="0" t="n">
        <v>95570</v>
      </c>
      <c r="B196" s="0" t="str">
        <f aca="false">A196&amp;"U"</f>
        <v>95570U</v>
      </c>
      <c r="C196" s="0" t="s">
        <v>6174</v>
      </c>
      <c r="D196" s="0" t="s">
        <v>78</v>
      </c>
      <c r="E196" s="0" t="n">
        <v>106.89</v>
      </c>
    </row>
    <row r="197" customFormat="false" ht="15" hidden="false" customHeight="false" outlineLevel="0" collapsed="false">
      <c r="A197" s="0" t="n">
        <v>95571</v>
      </c>
      <c r="B197" s="0" t="str">
        <f aca="false">A197&amp;"U"</f>
        <v>95571U</v>
      </c>
      <c r="C197" s="0" t="s">
        <v>6175</v>
      </c>
      <c r="D197" s="0" t="s">
        <v>78</v>
      </c>
      <c r="E197" s="0" t="n">
        <v>131.1</v>
      </c>
    </row>
    <row r="198" customFormat="false" ht="15" hidden="false" customHeight="false" outlineLevel="0" collapsed="false">
      <c r="A198" s="0" t="n">
        <v>95572</v>
      </c>
      <c r="B198" s="0" t="str">
        <f aca="false">A198&amp;"U"</f>
        <v>95572U</v>
      </c>
      <c r="C198" s="0" t="s">
        <v>6176</v>
      </c>
      <c r="D198" s="0" t="s">
        <v>78</v>
      </c>
      <c r="E198" s="0" t="n">
        <v>178.77</v>
      </c>
    </row>
    <row r="199" customFormat="false" ht="15" hidden="false" customHeight="false" outlineLevel="0" collapsed="false">
      <c r="A199" s="0" t="n">
        <v>97127</v>
      </c>
      <c r="B199" s="0" t="str">
        <f aca="false">A199&amp;"U"</f>
        <v>97127U</v>
      </c>
      <c r="C199" s="0" t="s">
        <v>6177</v>
      </c>
      <c r="D199" s="0" t="s">
        <v>78</v>
      </c>
      <c r="E199" s="0" t="n">
        <v>4.84</v>
      </c>
    </row>
    <row r="200" customFormat="false" ht="15" hidden="false" customHeight="false" outlineLevel="0" collapsed="false">
      <c r="A200" s="0" t="n">
        <v>97128</v>
      </c>
      <c r="B200" s="0" t="str">
        <f aca="false">A200&amp;"U"</f>
        <v>97128U</v>
      </c>
      <c r="C200" s="0" t="s">
        <v>6178</v>
      </c>
      <c r="D200" s="0" t="s">
        <v>78</v>
      </c>
      <c r="E200" s="0" t="n">
        <v>9.91</v>
      </c>
    </row>
    <row r="201" customFormat="false" ht="15" hidden="false" customHeight="false" outlineLevel="0" collapsed="false">
      <c r="A201" s="0" t="n">
        <v>97129</v>
      </c>
      <c r="B201" s="0" t="str">
        <f aca="false">A201&amp;"U"</f>
        <v>97129U</v>
      </c>
      <c r="C201" s="0" t="s">
        <v>6179</v>
      </c>
      <c r="D201" s="0" t="s">
        <v>78</v>
      </c>
      <c r="E201" s="0" t="n">
        <v>12.2</v>
      </c>
    </row>
    <row r="202" customFormat="false" ht="15" hidden="false" customHeight="false" outlineLevel="0" collapsed="false">
      <c r="A202" s="0" t="n">
        <v>97130</v>
      </c>
      <c r="B202" s="0" t="str">
        <f aca="false">A202&amp;"U"</f>
        <v>97130U</v>
      </c>
      <c r="C202" s="0" t="s">
        <v>6180</v>
      </c>
      <c r="D202" s="0" t="s">
        <v>78</v>
      </c>
      <c r="E202" s="0" t="n">
        <v>14.47</v>
      </c>
    </row>
    <row r="203" customFormat="false" ht="15" hidden="false" customHeight="false" outlineLevel="0" collapsed="false">
      <c r="A203" s="0" t="n">
        <v>97131</v>
      </c>
      <c r="B203" s="0" t="str">
        <f aca="false">A203&amp;"U"</f>
        <v>97131U</v>
      </c>
      <c r="C203" s="0" t="s">
        <v>6181</v>
      </c>
      <c r="D203" s="0" t="s">
        <v>78</v>
      </c>
      <c r="E203" s="0" t="n">
        <v>16.75</v>
      </c>
    </row>
    <row r="204" customFormat="false" ht="15" hidden="false" customHeight="false" outlineLevel="0" collapsed="false">
      <c r="A204" s="0" t="n">
        <v>97132</v>
      </c>
      <c r="B204" s="0" t="str">
        <f aca="false">A204&amp;"U"</f>
        <v>97132U</v>
      </c>
      <c r="C204" s="0" t="s">
        <v>6182</v>
      </c>
      <c r="D204" s="0" t="s">
        <v>78</v>
      </c>
      <c r="E204" s="0" t="n">
        <v>19.02</v>
      </c>
    </row>
    <row r="205" customFormat="false" ht="15" hidden="false" customHeight="false" outlineLevel="0" collapsed="false">
      <c r="A205" s="0" t="n">
        <v>97133</v>
      </c>
      <c r="B205" s="0" t="str">
        <f aca="false">A205&amp;"U"</f>
        <v>97133U</v>
      </c>
      <c r="C205" s="0" t="s">
        <v>6183</v>
      </c>
      <c r="D205" s="0" t="s">
        <v>78</v>
      </c>
      <c r="E205" s="0" t="n">
        <v>23.58</v>
      </c>
    </row>
    <row r="206" customFormat="false" ht="15" hidden="false" customHeight="false" outlineLevel="0" collapsed="false">
      <c r="A206" s="0" t="n">
        <v>97134</v>
      </c>
      <c r="B206" s="0" t="str">
        <f aca="false">A206&amp;"U"</f>
        <v>97134U</v>
      </c>
      <c r="C206" s="0" t="s">
        <v>6184</v>
      </c>
      <c r="D206" s="0" t="s">
        <v>78</v>
      </c>
      <c r="E206" s="0" t="n">
        <v>2.17</v>
      </c>
    </row>
    <row r="207" customFormat="false" ht="15" hidden="false" customHeight="false" outlineLevel="0" collapsed="false">
      <c r="A207" s="0" t="n">
        <v>97135</v>
      </c>
      <c r="B207" s="0" t="str">
        <f aca="false">A207&amp;"U"</f>
        <v>97135U</v>
      </c>
      <c r="C207" s="0" t="s">
        <v>6185</v>
      </c>
      <c r="D207" s="0" t="s">
        <v>78</v>
      </c>
      <c r="E207" s="0" t="n">
        <v>5.03</v>
      </c>
    </row>
    <row r="208" customFormat="false" ht="15" hidden="false" customHeight="false" outlineLevel="0" collapsed="false">
      <c r="A208" s="0" t="n">
        <v>97136</v>
      </c>
      <c r="B208" s="0" t="str">
        <f aca="false">A208&amp;"U"</f>
        <v>97136U</v>
      </c>
      <c r="C208" s="0" t="s">
        <v>6186</v>
      </c>
      <c r="D208" s="0" t="s">
        <v>78</v>
      </c>
      <c r="E208" s="0" t="n">
        <v>6.2</v>
      </c>
    </row>
    <row r="209" customFormat="false" ht="15" hidden="false" customHeight="false" outlineLevel="0" collapsed="false">
      <c r="A209" s="0" t="n">
        <v>97137</v>
      </c>
      <c r="B209" s="0" t="str">
        <f aca="false">A209&amp;"U"</f>
        <v>97137U</v>
      </c>
      <c r="C209" s="0" t="s">
        <v>6187</v>
      </c>
      <c r="D209" s="0" t="s">
        <v>78</v>
      </c>
      <c r="E209" s="0" t="n">
        <v>7.37</v>
      </c>
    </row>
    <row r="210" customFormat="false" ht="15" hidden="false" customHeight="false" outlineLevel="0" collapsed="false">
      <c r="A210" s="0" t="n">
        <v>97138</v>
      </c>
      <c r="B210" s="0" t="str">
        <f aca="false">A210&amp;"U"</f>
        <v>97138U</v>
      </c>
      <c r="C210" s="0" t="s">
        <v>6188</v>
      </c>
      <c r="D210" s="0" t="s">
        <v>78</v>
      </c>
      <c r="E210" s="0" t="n">
        <v>8.52</v>
      </c>
    </row>
    <row r="211" customFormat="false" ht="15" hidden="false" customHeight="false" outlineLevel="0" collapsed="false">
      <c r="A211" s="0" t="n">
        <v>97139</v>
      </c>
      <c r="B211" s="0" t="str">
        <f aca="false">A211&amp;"U"</f>
        <v>97139U</v>
      </c>
      <c r="C211" s="0" t="s">
        <v>6189</v>
      </c>
      <c r="D211" s="0" t="s">
        <v>78</v>
      </c>
      <c r="E211" s="0" t="n">
        <v>9.68</v>
      </c>
    </row>
    <row r="212" customFormat="false" ht="15" hidden="false" customHeight="false" outlineLevel="0" collapsed="false">
      <c r="A212" s="0" t="n">
        <v>97140</v>
      </c>
      <c r="B212" s="0" t="str">
        <f aca="false">A212&amp;"U"</f>
        <v>97140U</v>
      </c>
      <c r="C212" s="0" t="s">
        <v>6190</v>
      </c>
      <c r="D212" s="0" t="s">
        <v>78</v>
      </c>
      <c r="E212" s="0" t="n">
        <v>12.01</v>
      </c>
    </row>
    <row r="213" customFormat="false" ht="15" hidden="false" customHeight="false" outlineLevel="0" collapsed="false">
      <c r="A213" s="0" t="n">
        <v>103089</v>
      </c>
      <c r="B213" s="0" t="str">
        <f aca="false">A213&amp;"U"</f>
        <v>103089U</v>
      </c>
      <c r="C213" s="0" t="s">
        <v>6191</v>
      </c>
      <c r="D213" s="0" t="s">
        <v>78</v>
      </c>
      <c r="E213" s="0" t="n">
        <v>10.69</v>
      </c>
    </row>
    <row r="214" customFormat="false" ht="15" hidden="false" customHeight="false" outlineLevel="0" collapsed="false">
      <c r="A214" s="0" t="n">
        <v>103090</v>
      </c>
      <c r="B214" s="0" t="str">
        <f aca="false">A214&amp;"U"</f>
        <v>103090U</v>
      </c>
      <c r="C214" s="0" t="s">
        <v>6192</v>
      </c>
      <c r="D214" s="0" t="s">
        <v>78</v>
      </c>
      <c r="E214" s="0" t="n">
        <v>12.74</v>
      </c>
    </row>
    <row r="215" customFormat="false" ht="15" hidden="false" customHeight="false" outlineLevel="0" collapsed="false">
      <c r="A215" s="0" t="n">
        <v>103091</v>
      </c>
      <c r="B215" s="0" t="str">
        <f aca="false">A215&amp;"U"</f>
        <v>103091U</v>
      </c>
      <c r="C215" s="0" t="s">
        <v>6193</v>
      </c>
      <c r="D215" s="0" t="s">
        <v>78</v>
      </c>
      <c r="E215" s="0" t="n">
        <v>17.87</v>
      </c>
    </row>
    <row r="216" customFormat="false" ht="15" hidden="false" customHeight="false" outlineLevel="0" collapsed="false">
      <c r="A216" s="0" t="n">
        <v>103092</v>
      </c>
      <c r="B216" s="0" t="str">
        <f aca="false">A216&amp;"U"</f>
        <v>103092U</v>
      </c>
      <c r="C216" s="0" t="s">
        <v>6194</v>
      </c>
      <c r="D216" s="0" t="s">
        <v>78</v>
      </c>
      <c r="E216" s="0" t="n">
        <v>23.02</v>
      </c>
    </row>
    <row r="217" customFormat="false" ht="15" hidden="false" customHeight="false" outlineLevel="0" collapsed="false">
      <c r="A217" s="0" t="n">
        <v>103093</v>
      </c>
      <c r="B217" s="0" t="str">
        <f aca="false">A217&amp;"U"</f>
        <v>103093U</v>
      </c>
      <c r="C217" s="0" t="s">
        <v>6195</v>
      </c>
      <c r="D217" s="0" t="s">
        <v>78</v>
      </c>
      <c r="E217" s="0" t="n">
        <v>35.18</v>
      </c>
    </row>
    <row r="218" customFormat="false" ht="15" hidden="false" customHeight="false" outlineLevel="0" collapsed="false">
      <c r="A218" s="0" t="n">
        <v>103094</v>
      </c>
      <c r="B218" s="0" t="str">
        <f aca="false">A218&amp;"U"</f>
        <v>103094U</v>
      </c>
      <c r="C218" s="0" t="s">
        <v>6196</v>
      </c>
      <c r="D218" s="0" t="s">
        <v>78</v>
      </c>
      <c r="E218" s="0" t="n">
        <v>40.34</v>
      </c>
    </row>
    <row r="219" customFormat="false" ht="15" hidden="false" customHeight="false" outlineLevel="0" collapsed="false">
      <c r="A219" s="0" t="n">
        <v>103095</v>
      </c>
      <c r="B219" s="0" t="str">
        <f aca="false">A219&amp;"U"</f>
        <v>103095U</v>
      </c>
      <c r="C219" s="0" t="s">
        <v>6197</v>
      </c>
      <c r="D219" s="0" t="s">
        <v>78</v>
      </c>
      <c r="E219" s="0" t="n">
        <v>52.47</v>
      </c>
    </row>
    <row r="220" customFormat="false" ht="15" hidden="false" customHeight="false" outlineLevel="0" collapsed="false">
      <c r="A220" s="0" t="n">
        <v>103096</v>
      </c>
      <c r="B220" s="0" t="str">
        <f aca="false">A220&amp;"U"</f>
        <v>103096U</v>
      </c>
      <c r="C220" s="0" t="s">
        <v>6198</v>
      </c>
      <c r="D220" s="0" t="s">
        <v>78</v>
      </c>
      <c r="E220" s="0" t="n">
        <v>57.63</v>
      </c>
    </row>
    <row r="221" customFormat="false" ht="15" hidden="false" customHeight="false" outlineLevel="0" collapsed="false">
      <c r="A221" s="0" t="n">
        <v>103097</v>
      </c>
      <c r="B221" s="0" t="str">
        <f aca="false">A221&amp;"U"</f>
        <v>103097U</v>
      </c>
      <c r="C221" s="0" t="s">
        <v>6199</v>
      </c>
      <c r="D221" s="0" t="s">
        <v>78</v>
      </c>
      <c r="E221" s="0" t="n">
        <v>69.78</v>
      </c>
    </row>
    <row r="222" customFormat="false" ht="15" hidden="false" customHeight="false" outlineLevel="0" collapsed="false">
      <c r="A222" s="0" t="n">
        <v>103098</v>
      </c>
      <c r="B222" s="0" t="str">
        <f aca="false">A222&amp;"U"</f>
        <v>103098U</v>
      </c>
      <c r="C222" s="0" t="s">
        <v>6200</v>
      </c>
      <c r="D222" s="0" t="s">
        <v>78</v>
      </c>
      <c r="E222" s="0" t="n">
        <v>74.93</v>
      </c>
    </row>
    <row r="223" customFormat="false" ht="15" hidden="false" customHeight="false" outlineLevel="0" collapsed="false">
      <c r="A223" s="0" t="n">
        <v>103099</v>
      </c>
      <c r="B223" s="0" t="str">
        <f aca="false">A223&amp;"U"</f>
        <v>103099U</v>
      </c>
      <c r="C223" s="0" t="s">
        <v>6201</v>
      </c>
      <c r="D223" s="0" t="s">
        <v>78</v>
      </c>
      <c r="E223" s="0" t="n">
        <v>85.22</v>
      </c>
    </row>
    <row r="224" customFormat="false" ht="15" hidden="false" customHeight="false" outlineLevel="0" collapsed="false">
      <c r="A224" s="0" t="n">
        <v>103100</v>
      </c>
      <c r="B224" s="0" t="str">
        <f aca="false">A224&amp;"U"</f>
        <v>103100U</v>
      </c>
      <c r="C224" s="0" t="s">
        <v>6202</v>
      </c>
      <c r="D224" s="0" t="s">
        <v>78</v>
      </c>
      <c r="E224" s="0" t="n">
        <v>90.88</v>
      </c>
    </row>
    <row r="225" customFormat="false" ht="15" hidden="false" customHeight="false" outlineLevel="0" collapsed="false">
      <c r="A225" s="0" t="n">
        <v>103101</v>
      </c>
      <c r="B225" s="0" t="str">
        <f aca="false">A225&amp;"U"</f>
        <v>103101U</v>
      </c>
      <c r="C225" s="0" t="s">
        <v>6203</v>
      </c>
      <c r="D225" s="0" t="s">
        <v>78</v>
      </c>
      <c r="E225" s="0" t="n">
        <v>100.07</v>
      </c>
    </row>
    <row r="226" customFormat="false" ht="15" hidden="false" customHeight="false" outlineLevel="0" collapsed="false">
      <c r="A226" s="0" t="n">
        <v>103102</v>
      </c>
      <c r="B226" s="0" t="str">
        <f aca="false">A226&amp;"U"</f>
        <v>103102U</v>
      </c>
      <c r="C226" s="0" t="s">
        <v>6204</v>
      </c>
      <c r="D226" s="0" t="s">
        <v>78</v>
      </c>
      <c r="E226" s="0" t="n">
        <v>115.24</v>
      </c>
    </row>
    <row r="227" customFormat="false" ht="15" hidden="false" customHeight="false" outlineLevel="0" collapsed="false">
      <c r="A227" s="0" t="n">
        <v>103103</v>
      </c>
      <c r="B227" s="0" t="str">
        <f aca="false">A227&amp;"U"</f>
        <v>103103U</v>
      </c>
      <c r="C227" s="0" t="s">
        <v>6205</v>
      </c>
      <c r="D227" s="0" t="s">
        <v>78</v>
      </c>
      <c r="E227" s="0" t="n">
        <v>124.43</v>
      </c>
    </row>
    <row r="228" customFormat="false" ht="15" hidden="false" customHeight="false" outlineLevel="0" collapsed="false">
      <c r="A228" s="0" t="n">
        <v>103104</v>
      </c>
      <c r="B228" s="0" t="str">
        <f aca="false">A228&amp;"U"</f>
        <v>103104U</v>
      </c>
      <c r="C228" s="0" t="s">
        <v>6206</v>
      </c>
      <c r="D228" s="0" t="s">
        <v>78</v>
      </c>
      <c r="E228" s="0" t="n">
        <v>148.79</v>
      </c>
    </row>
    <row r="229" customFormat="false" ht="15" hidden="false" customHeight="false" outlineLevel="0" collapsed="false">
      <c r="A229" s="0" t="n">
        <v>103105</v>
      </c>
      <c r="B229" s="0" t="str">
        <f aca="false">A229&amp;"U"</f>
        <v>103105U</v>
      </c>
      <c r="C229" s="0" t="s">
        <v>6207</v>
      </c>
      <c r="D229" s="0" t="s">
        <v>30</v>
      </c>
      <c r="E229" s="0" t="n">
        <v>45.8</v>
      </c>
    </row>
    <row r="230" customFormat="false" ht="15" hidden="false" customHeight="false" outlineLevel="0" collapsed="false">
      <c r="A230" s="0" t="n">
        <v>103106</v>
      </c>
      <c r="B230" s="0" t="str">
        <f aca="false">A230&amp;"U"</f>
        <v>103106U</v>
      </c>
      <c r="C230" s="0" t="s">
        <v>6208</v>
      </c>
      <c r="D230" s="0" t="s">
        <v>30</v>
      </c>
      <c r="E230" s="0" t="n">
        <v>54.46</v>
      </c>
    </row>
    <row r="231" customFormat="false" ht="15" hidden="false" customHeight="false" outlineLevel="0" collapsed="false">
      <c r="A231" s="0" t="n">
        <v>103107</v>
      </c>
      <c r="B231" s="0" t="str">
        <f aca="false">A231&amp;"U"</f>
        <v>103107U</v>
      </c>
      <c r="C231" s="0" t="s">
        <v>6209</v>
      </c>
      <c r="D231" s="0" t="s">
        <v>30</v>
      </c>
      <c r="E231" s="0" t="n">
        <v>76.12</v>
      </c>
    </row>
    <row r="232" customFormat="false" ht="15" hidden="false" customHeight="false" outlineLevel="0" collapsed="false">
      <c r="A232" s="0" t="n">
        <v>103108</v>
      </c>
      <c r="B232" s="0" t="str">
        <f aca="false">A232&amp;"U"</f>
        <v>103108U</v>
      </c>
      <c r="C232" s="0" t="s">
        <v>6210</v>
      </c>
      <c r="D232" s="0" t="s">
        <v>30</v>
      </c>
      <c r="E232" s="0" t="n">
        <v>97.78</v>
      </c>
    </row>
    <row r="233" customFormat="false" ht="15" hidden="false" customHeight="false" outlineLevel="0" collapsed="false">
      <c r="A233" s="0" t="n">
        <v>103109</v>
      </c>
      <c r="B233" s="0" t="str">
        <f aca="false">A233&amp;"U"</f>
        <v>103109U</v>
      </c>
      <c r="C233" s="0" t="s">
        <v>6211</v>
      </c>
      <c r="D233" s="0" t="s">
        <v>30</v>
      </c>
      <c r="E233" s="0" t="n">
        <v>160.13</v>
      </c>
    </row>
    <row r="234" customFormat="false" ht="15" hidden="false" customHeight="false" outlineLevel="0" collapsed="false">
      <c r="A234" s="0" t="n">
        <v>103110</v>
      </c>
      <c r="B234" s="0" t="str">
        <f aca="false">A234&amp;"U"</f>
        <v>103110U</v>
      </c>
      <c r="C234" s="0" t="s">
        <v>6212</v>
      </c>
      <c r="D234" s="0" t="s">
        <v>30</v>
      </c>
      <c r="E234" s="0" t="n">
        <v>181.8</v>
      </c>
    </row>
    <row r="235" customFormat="false" ht="15" hidden="false" customHeight="false" outlineLevel="0" collapsed="false">
      <c r="A235" s="0" t="n">
        <v>103111</v>
      </c>
      <c r="B235" s="0" t="str">
        <f aca="false">A235&amp;"U"</f>
        <v>103111U</v>
      </c>
      <c r="C235" s="0" t="s">
        <v>6213</v>
      </c>
      <c r="D235" s="0" t="s">
        <v>30</v>
      </c>
      <c r="E235" s="0" t="n">
        <v>244.16</v>
      </c>
    </row>
    <row r="236" customFormat="false" ht="15" hidden="false" customHeight="false" outlineLevel="0" collapsed="false">
      <c r="A236" s="0" t="n">
        <v>103112</v>
      </c>
      <c r="B236" s="0" t="str">
        <f aca="false">A236&amp;"U"</f>
        <v>103112U</v>
      </c>
      <c r="C236" s="0" t="s">
        <v>6214</v>
      </c>
      <c r="D236" s="0" t="s">
        <v>30</v>
      </c>
      <c r="E236" s="0" t="n">
        <v>265.81</v>
      </c>
    </row>
    <row r="237" customFormat="false" ht="15" hidden="false" customHeight="false" outlineLevel="0" collapsed="false">
      <c r="A237" s="0" t="n">
        <v>103113</v>
      </c>
      <c r="B237" s="0" t="str">
        <f aca="false">A237&amp;"U"</f>
        <v>103113U</v>
      </c>
      <c r="C237" s="0" t="s">
        <v>6215</v>
      </c>
      <c r="D237" s="0" t="s">
        <v>30</v>
      </c>
      <c r="E237" s="0" t="n">
        <v>328.17</v>
      </c>
    </row>
    <row r="238" customFormat="false" ht="15" hidden="false" customHeight="false" outlineLevel="0" collapsed="false">
      <c r="A238" s="0" t="n">
        <v>103114</v>
      </c>
      <c r="B238" s="0" t="str">
        <f aca="false">A238&amp;"U"</f>
        <v>103114U</v>
      </c>
      <c r="C238" s="0" t="s">
        <v>6216</v>
      </c>
      <c r="D238" s="0" t="s">
        <v>30</v>
      </c>
      <c r="E238" s="0" t="n">
        <v>349.81</v>
      </c>
    </row>
    <row r="239" customFormat="false" ht="15" hidden="false" customHeight="false" outlineLevel="0" collapsed="false">
      <c r="A239" s="0" t="n">
        <v>103115</v>
      </c>
      <c r="B239" s="0" t="str">
        <f aca="false">A239&amp;"U"</f>
        <v>103115U</v>
      </c>
      <c r="C239" s="0" t="s">
        <v>6217</v>
      </c>
      <c r="D239" s="0" t="s">
        <v>30</v>
      </c>
      <c r="E239" s="0" t="n">
        <v>393.14</v>
      </c>
    </row>
    <row r="240" customFormat="false" ht="15" hidden="false" customHeight="false" outlineLevel="0" collapsed="false">
      <c r="A240" s="0" t="n">
        <v>103116</v>
      </c>
      <c r="B240" s="0" t="str">
        <f aca="false">A240&amp;"U"</f>
        <v>103116U</v>
      </c>
      <c r="C240" s="0" t="s">
        <v>6218</v>
      </c>
      <c r="D240" s="0" t="s">
        <v>30</v>
      </c>
      <c r="E240" s="0" t="n">
        <v>477.16</v>
      </c>
    </row>
    <row r="241" customFormat="false" ht="15" hidden="false" customHeight="false" outlineLevel="0" collapsed="false">
      <c r="A241" s="0" t="n">
        <v>103117</v>
      </c>
      <c r="B241" s="0" t="str">
        <f aca="false">A241&amp;"U"</f>
        <v>103117U</v>
      </c>
      <c r="C241" s="0" t="s">
        <v>6219</v>
      </c>
      <c r="D241" s="0" t="s">
        <v>30</v>
      </c>
      <c r="E241" s="0" t="n">
        <v>520.47</v>
      </c>
    </row>
    <row r="242" customFormat="false" ht="15" hidden="false" customHeight="false" outlineLevel="0" collapsed="false">
      <c r="A242" s="0" t="n">
        <v>103118</v>
      </c>
      <c r="B242" s="0" t="str">
        <f aca="false">A242&amp;"U"</f>
        <v>103118U</v>
      </c>
      <c r="C242" s="0" t="s">
        <v>6220</v>
      </c>
      <c r="D242" s="0" t="s">
        <v>30</v>
      </c>
      <c r="E242" s="0" t="n">
        <v>604.48</v>
      </c>
    </row>
    <row r="243" customFormat="false" ht="15" hidden="false" customHeight="false" outlineLevel="0" collapsed="false">
      <c r="A243" s="0" t="n">
        <v>103119</v>
      </c>
      <c r="B243" s="0" t="str">
        <f aca="false">A243&amp;"U"</f>
        <v>103119U</v>
      </c>
      <c r="C243" s="0" t="s">
        <v>6221</v>
      </c>
      <c r="D243" s="0" t="s">
        <v>30</v>
      </c>
      <c r="E243" s="0" t="n">
        <v>647.81</v>
      </c>
    </row>
    <row r="244" customFormat="false" ht="15" hidden="false" customHeight="false" outlineLevel="0" collapsed="false">
      <c r="A244" s="0" t="n">
        <v>103120</v>
      </c>
      <c r="B244" s="0" t="str">
        <f aca="false">A244&amp;"U"</f>
        <v>103120U</v>
      </c>
      <c r="C244" s="0" t="s">
        <v>6222</v>
      </c>
      <c r="D244" s="0" t="s">
        <v>30</v>
      </c>
      <c r="E244" s="0" t="n">
        <v>775.14</v>
      </c>
    </row>
    <row r="245" customFormat="false" ht="15" hidden="false" customHeight="false" outlineLevel="0" collapsed="false">
      <c r="A245" s="0" t="n">
        <v>103121</v>
      </c>
      <c r="B245" s="0" t="str">
        <f aca="false">A245&amp;"U"</f>
        <v>103121U</v>
      </c>
      <c r="C245" s="0" t="s">
        <v>6223</v>
      </c>
      <c r="D245" s="0" t="s">
        <v>30</v>
      </c>
      <c r="E245" s="0" t="n">
        <v>59.83</v>
      </c>
    </row>
    <row r="246" customFormat="false" ht="15" hidden="false" customHeight="false" outlineLevel="0" collapsed="false">
      <c r="A246" s="0" t="n">
        <v>103122</v>
      </c>
      <c r="B246" s="0" t="str">
        <f aca="false">A246&amp;"U"</f>
        <v>103122U</v>
      </c>
      <c r="C246" s="0" t="s">
        <v>6224</v>
      </c>
      <c r="D246" s="0" t="s">
        <v>30</v>
      </c>
      <c r="E246" s="0" t="n">
        <v>72.82</v>
      </c>
    </row>
    <row r="247" customFormat="false" ht="15" hidden="false" customHeight="false" outlineLevel="0" collapsed="false">
      <c r="A247" s="0" t="n">
        <v>103123</v>
      </c>
      <c r="B247" s="0" t="str">
        <f aca="false">A247&amp;"U"</f>
        <v>103123U</v>
      </c>
      <c r="C247" s="0" t="s">
        <v>6225</v>
      </c>
      <c r="D247" s="0" t="s">
        <v>30</v>
      </c>
      <c r="E247" s="0" t="n">
        <v>105.32</v>
      </c>
    </row>
    <row r="248" customFormat="false" ht="15" hidden="false" customHeight="false" outlineLevel="0" collapsed="false">
      <c r="A248" s="0" t="n">
        <v>103124</v>
      </c>
      <c r="B248" s="0" t="str">
        <f aca="false">A248&amp;"U"</f>
        <v>103124U</v>
      </c>
      <c r="C248" s="0" t="s">
        <v>6226</v>
      </c>
      <c r="D248" s="0" t="s">
        <v>30</v>
      </c>
      <c r="E248" s="0" t="n">
        <v>137.79</v>
      </c>
    </row>
    <row r="249" customFormat="false" ht="15" hidden="false" customHeight="false" outlineLevel="0" collapsed="false">
      <c r="A249" s="0" t="n">
        <v>103125</v>
      </c>
      <c r="B249" s="0" t="str">
        <f aca="false">A249&amp;"U"</f>
        <v>103125U</v>
      </c>
      <c r="C249" s="0" t="s">
        <v>6227</v>
      </c>
      <c r="D249" s="0" t="s">
        <v>30</v>
      </c>
      <c r="E249" s="0" t="n">
        <v>231.34</v>
      </c>
    </row>
    <row r="250" customFormat="false" ht="15" hidden="false" customHeight="false" outlineLevel="0" collapsed="false">
      <c r="A250" s="0" t="n">
        <v>103126</v>
      </c>
      <c r="B250" s="0" t="str">
        <f aca="false">A250&amp;"U"</f>
        <v>103126U</v>
      </c>
      <c r="C250" s="0" t="s">
        <v>6228</v>
      </c>
      <c r="D250" s="0" t="s">
        <v>30</v>
      </c>
      <c r="E250" s="0" t="n">
        <v>263.81</v>
      </c>
    </row>
    <row r="251" customFormat="false" ht="15" hidden="false" customHeight="false" outlineLevel="0" collapsed="false">
      <c r="A251" s="0" t="n">
        <v>103127</v>
      </c>
      <c r="B251" s="0" t="str">
        <f aca="false">A251&amp;"U"</f>
        <v>103127U</v>
      </c>
      <c r="C251" s="0" t="s">
        <v>6229</v>
      </c>
      <c r="D251" s="0" t="s">
        <v>30</v>
      </c>
      <c r="E251" s="0" t="n">
        <v>357.36</v>
      </c>
    </row>
    <row r="252" customFormat="false" ht="15" hidden="false" customHeight="false" outlineLevel="0" collapsed="false">
      <c r="A252" s="0" t="n">
        <v>103128</v>
      </c>
      <c r="B252" s="0" t="str">
        <f aca="false">A252&amp;"U"</f>
        <v>103128U</v>
      </c>
      <c r="C252" s="0" t="s">
        <v>6230</v>
      </c>
      <c r="D252" s="0" t="s">
        <v>30</v>
      </c>
      <c r="E252" s="0" t="n">
        <v>389.84</v>
      </c>
    </row>
    <row r="253" customFormat="false" ht="15" hidden="false" customHeight="false" outlineLevel="0" collapsed="false">
      <c r="A253" s="0" t="n">
        <v>103129</v>
      </c>
      <c r="B253" s="0" t="str">
        <f aca="false">A253&amp;"U"</f>
        <v>103129U</v>
      </c>
      <c r="C253" s="0" t="s">
        <v>6231</v>
      </c>
      <c r="D253" s="0" t="s">
        <v>30</v>
      </c>
      <c r="E253" s="0" t="n">
        <v>483.38</v>
      </c>
    </row>
    <row r="254" customFormat="false" ht="15" hidden="false" customHeight="false" outlineLevel="0" collapsed="false">
      <c r="A254" s="0" t="n">
        <v>103130</v>
      </c>
      <c r="B254" s="0" t="str">
        <f aca="false">A254&amp;"U"</f>
        <v>103130U</v>
      </c>
      <c r="C254" s="0" t="s">
        <v>6232</v>
      </c>
      <c r="D254" s="0" t="s">
        <v>30</v>
      </c>
      <c r="E254" s="0" t="n">
        <v>515.85</v>
      </c>
    </row>
    <row r="255" customFormat="false" ht="15" hidden="false" customHeight="false" outlineLevel="0" collapsed="false">
      <c r="A255" s="0" t="n">
        <v>103131</v>
      </c>
      <c r="B255" s="0" t="str">
        <f aca="false">A255&amp;"U"</f>
        <v>103131U</v>
      </c>
      <c r="C255" s="0" t="s">
        <v>6233</v>
      </c>
      <c r="D255" s="0" t="s">
        <v>30</v>
      </c>
      <c r="E255" s="0" t="n">
        <v>580.83</v>
      </c>
    </row>
    <row r="256" customFormat="false" ht="15" hidden="false" customHeight="false" outlineLevel="0" collapsed="false">
      <c r="A256" s="0" t="n">
        <v>103132</v>
      </c>
      <c r="B256" s="0" t="str">
        <f aca="false">A256&amp;"U"</f>
        <v>103132U</v>
      </c>
      <c r="C256" s="0" t="s">
        <v>6234</v>
      </c>
      <c r="D256" s="0" t="s">
        <v>30</v>
      </c>
      <c r="E256" s="0" t="n">
        <v>706.86</v>
      </c>
    </row>
    <row r="257" customFormat="false" ht="15" hidden="false" customHeight="false" outlineLevel="0" collapsed="false">
      <c r="A257" s="0" t="n">
        <v>103133</v>
      </c>
      <c r="B257" s="0" t="str">
        <f aca="false">A257&amp;"U"</f>
        <v>103133U</v>
      </c>
      <c r="C257" s="0" t="s">
        <v>6235</v>
      </c>
      <c r="D257" s="0" t="s">
        <v>30</v>
      </c>
      <c r="E257" s="0" t="n">
        <v>771.83</v>
      </c>
    </row>
    <row r="258" customFormat="false" ht="15" hidden="false" customHeight="false" outlineLevel="0" collapsed="false">
      <c r="A258" s="0" t="n">
        <v>103134</v>
      </c>
      <c r="B258" s="0" t="str">
        <f aca="false">A258&amp;"U"</f>
        <v>103134U</v>
      </c>
      <c r="C258" s="0" t="s">
        <v>6236</v>
      </c>
      <c r="D258" s="0" t="s">
        <v>30</v>
      </c>
      <c r="E258" s="0" t="n">
        <v>897.85</v>
      </c>
    </row>
    <row r="259" customFormat="false" ht="15" hidden="false" customHeight="false" outlineLevel="0" collapsed="false">
      <c r="A259" s="0" t="n">
        <v>103135</v>
      </c>
      <c r="B259" s="0" t="str">
        <f aca="false">A259&amp;"U"</f>
        <v>103135U</v>
      </c>
      <c r="C259" s="0" t="s">
        <v>6237</v>
      </c>
      <c r="D259" s="0" t="s">
        <v>30</v>
      </c>
      <c r="E259" s="0" t="n">
        <v>962.83</v>
      </c>
    </row>
    <row r="260" customFormat="false" ht="15" hidden="false" customHeight="false" outlineLevel="0" collapsed="false">
      <c r="A260" s="0" t="n">
        <v>103136</v>
      </c>
      <c r="B260" s="0" t="str">
        <f aca="false">A260&amp;"U"</f>
        <v>103136U</v>
      </c>
      <c r="C260" s="0" t="s">
        <v>6238</v>
      </c>
      <c r="D260" s="0" t="s">
        <v>30</v>
      </c>
      <c r="E260" s="0" t="n">
        <v>1153.83</v>
      </c>
    </row>
    <row r="261" customFormat="false" ht="15" hidden="false" customHeight="false" outlineLevel="0" collapsed="false">
      <c r="A261" s="0" t="n">
        <v>103137</v>
      </c>
      <c r="B261" s="0" t="str">
        <f aca="false">A261&amp;"U"</f>
        <v>103137U</v>
      </c>
      <c r="C261" s="0" t="s">
        <v>6239</v>
      </c>
      <c r="D261" s="0" t="s">
        <v>30</v>
      </c>
      <c r="E261" s="0" t="n">
        <v>31.79</v>
      </c>
    </row>
    <row r="262" customFormat="false" ht="15" hidden="false" customHeight="false" outlineLevel="0" collapsed="false">
      <c r="A262" s="0" t="n">
        <v>103138</v>
      </c>
      <c r="B262" s="0" t="str">
        <f aca="false">A262&amp;"U"</f>
        <v>103138U</v>
      </c>
      <c r="C262" s="0" t="s">
        <v>6240</v>
      </c>
      <c r="D262" s="0" t="s">
        <v>30</v>
      </c>
      <c r="E262" s="0" t="n">
        <v>36.12</v>
      </c>
    </row>
    <row r="263" customFormat="false" ht="15" hidden="false" customHeight="false" outlineLevel="0" collapsed="false">
      <c r="A263" s="0" t="n">
        <v>103139</v>
      </c>
      <c r="B263" s="0" t="str">
        <f aca="false">A263&amp;"U"</f>
        <v>103139U</v>
      </c>
      <c r="C263" s="0" t="s">
        <v>6241</v>
      </c>
      <c r="D263" s="0" t="s">
        <v>30</v>
      </c>
      <c r="E263" s="0" t="n">
        <v>46.96</v>
      </c>
    </row>
    <row r="264" customFormat="false" ht="15" hidden="false" customHeight="false" outlineLevel="0" collapsed="false">
      <c r="A264" s="0" t="n">
        <v>103140</v>
      </c>
      <c r="B264" s="0" t="str">
        <f aca="false">A264&amp;"U"</f>
        <v>103140U</v>
      </c>
      <c r="C264" s="0" t="s">
        <v>6242</v>
      </c>
      <c r="D264" s="0" t="s">
        <v>30</v>
      </c>
      <c r="E264" s="0" t="n">
        <v>57.77</v>
      </c>
    </row>
    <row r="265" customFormat="false" ht="15" hidden="false" customHeight="false" outlineLevel="0" collapsed="false">
      <c r="A265" s="0" t="n">
        <v>103141</v>
      </c>
      <c r="B265" s="0" t="str">
        <f aca="false">A265&amp;"U"</f>
        <v>103141U</v>
      </c>
      <c r="C265" s="0" t="s">
        <v>6243</v>
      </c>
      <c r="D265" s="0" t="s">
        <v>30</v>
      </c>
      <c r="E265" s="0" t="n">
        <v>88.96</v>
      </c>
    </row>
    <row r="266" customFormat="false" ht="15" hidden="false" customHeight="false" outlineLevel="0" collapsed="false">
      <c r="A266" s="0" t="n">
        <v>103142</v>
      </c>
      <c r="B266" s="0" t="str">
        <f aca="false">A266&amp;"U"</f>
        <v>103142U</v>
      </c>
      <c r="C266" s="0" t="s">
        <v>6244</v>
      </c>
      <c r="D266" s="0" t="s">
        <v>30</v>
      </c>
      <c r="E266" s="0" t="n">
        <v>99.79</v>
      </c>
    </row>
    <row r="267" customFormat="false" ht="15" hidden="false" customHeight="false" outlineLevel="0" collapsed="false">
      <c r="A267" s="0" t="n">
        <v>103143</v>
      </c>
      <c r="B267" s="0" t="str">
        <f aca="false">A267&amp;"U"</f>
        <v>103143U</v>
      </c>
      <c r="C267" s="0" t="s">
        <v>6245</v>
      </c>
      <c r="D267" s="0" t="s">
        <v>30</v>
      </c>
      <c r="E267" s="0" t="n">
        <v>130.98</v>
      </c>
    </row>
    <row r="268" customFormat="false" ht="15" hidden="false" customHeight="false" outlineLevel="0" collapsed="false">
      <c r="A268" s="0" t="n">
        <v>103144</v>
      </c>
      <c r="B268" s="0" t="str">
        <f aca="false">A268&amp;"U"</f>
        <v>103144U</v>
      </c>
      <c r="C268" s="0" t="s">
        <v>6246</v>
      </c>
      <c r="D268" s="0" t="s">
        <v>30</v>
      </c>
      <c r="E268" s="0" t="n">
        <v>141.78</v>
      </c>
    </row>
    <row r="269" customFormat="false" ht="15" hidden="false" customHeight="false" outlineLevel="0" collapsed="false">
      <c r="A269" s="0" t="n">
        <v>103145</v>
      </c>
      <c r="B269" s="0" t="str">
        <f aca="false">A269&amp;"U"</f>
        <v>103145U</v>
      </c>
      <c r="C269" s="0" t="s">
        <v>6247</v>
      </c>
      <c r="D269" s="0" t="s">
        <v>30</v>
      </c>
      <c r="E269" s="0" t="n">
        <v>172.97</v>
      </c>
    </row>
    <row r="270" customFormat="false" ht="15" hidden="false" customHeight="false" outlineLevel="0" collapsed="false">
      <c r="A270" s="0" t="n">
        <v>103146</v>
      </c>
      <c r="B270" s="0" t="str">
        <f aca="false">A270&amp;"U"</f>
        <v>103146U</v>
      </c>
      <c r="C270" s="0" t="s">
        <v>6248</v>
      </c>
      <c r="D270" s="0" t="s">
        <v>30</v>
      </c>
      <c r="E270" s="0" t="n">
        <v>183.79</v>
      </c>
    </row>
    <row r="271" customFormat="false" ht="15" hidden="false" customHeight="false" outlineLevel="0" collapsed="false">
      <c r="A271" s="0" t="n">
        <v>103147</v>
      </c>
      <c r="B271" s="0" t="str">
        <f aca="false">A271&amp;"U"</f>
        <v>103147U</v>
      </c>
      <c r="C271" s="0" t="s">
        <v>6249</v>
      </c>
      <c r="D271" s="0" t="s">
        <v>30</v>
      </c>
      <c r="E271" s="0" t="n">
        <v>205.45</v>
      </c>
    </row>
    <row r="272" customFormat="false" ht="15" hidden="false" customHeight="false" outlineLevel="0" collapsed="false">
      <c r="A272" s="0" t="n">
        <v>103148</v>
      </c>
      <c r="B272" s="0" t="str">
        <f aca="false">A272&amp;"U"</f>
        <v>103148U</v>
      </c>
      <c r="C272" s="0" t="s">
        <v>6250</v>
      </c>
      <c r="D272" s="0" t="s">
        <v>30</v>
      </c>
      <c r="E272" s="0" t="n">
        <v>247.47</v>
      </c>
    </row>
    <row r="273" customFormat="false" ht="15" hidden="false" customHeight="false" outlineLevel="0" collapsed="false">
      <c r="A273" s="0" t="n">
        <v>103149</v>
      </c>
      <c r="B273" s="0" t="str">
        <f aca="false">A273&amp;"U"</f>
        <v>103149U</v>
      </c>
      <c r="C273" s="0" t="s">
        <v>6251</v>
      </c>
      <c r="D273" s="0" t="s">
        <v>30</v>
      </c>
      <c r="E273" s="0" t="n">
        <v>269.12</v>
      </c>
    </row>
    <row r="274" customFormat="false" ht="15" hidden="false" customHeight="false" outlineLevel="0" collapsed="false">
      <c r="A274" s="0" t="n">
        <v>103150</v>
      </c>
      <c r="B274" s="0" t="str">
        <f aca="false">A274&amp;"U"</f>
        <v>103150U</v>
      </c>
      <c r="C274" s="0" t="s">
        <v>6252</v>
      </c>
      <c r="D274" s="0" t="s">
        <v>30</v>
      </c>
      <c r="E274" s="0" t="n">
        <v>311.07</v>
      </c>
    </row>
    <row r="275" customFormat="false" ht="15" hidden="false" customHeight="false" outlineLevel="0" collapsed="false">
      <c r="A275" s="0" t="n">
        <v>103151</v>
      </c>
      <c r="B275" s="0" t="str">
        <f aca="false">A275&amp;"U"</f>
        <v>103151U</v>
      </c>
      <c r="C275" s="0" t="s">
        <v>6253</v>
      </c>
      <c r="D275" s="0" t="s">
        <v>30</v>
      </c>
      <c r="E275" s="0" t="n">
        <v>332.79</v>
      </c>
    </row>
    <row r="276" customFormat="false" ht="15" hidden="false" customHeight="false" outlineLevel="0" collapsed="false">
      <c r="A276" s="0" t="n">
        <v>103152</v>
      </c>
      <c r="B276" s="0" t="str">
        <f aca="false">A276&amp;"U"</f>
        <v>103152U</v>
      </c>
      <c r="C276" s="0" t="s">
        <v>6254</v>
      </c>
      <c r="D276" s="0" t="s">
        <v>30</v>
      </c>
      <c r="E276" s="0" t="n">
        <v>396.45</v>
      </c>
    </row>
    <row r="277" customFormat="false" ht="15" hidden="false" customHeight="false" outlineLevel="0" collapsed="false">
      <c r="A277" s="0" t="n">
        <v>103372</v>
      </c>
      <c r="B277" s="0" t="str">
        <f aca="false">A277&amp;"U"</f>
        <v>103372U</v>
      </c>
      <c r="C277" s="0" t="s">
        <v>6255</v>
      </c>
      <c r="D277" s="0" t="s">
        <v>78</v>
      </c>
      <c r="E277" s="0" t="n">
        <v>5.9</v>
      </c>
    </row>
    <row r="278" customFormat="false" ht="15" hidden="false" customHeight="false" outlineLevel="0" collapsed="false">
      <c r="A278" s="0" t="n">
        <v>103373</v>
      </c>
      <c r="B278" s="0" t="str">
        <f aca="false">A278&amp;"U"</f>
        <v>103373U</v>
      </c>
      <c r="C278" s="0" t="s">
        <v>6256</v>
      </c>
      <c r="D278" s="0" t="s">
        <v>78</v>
      </c>
      <c r="E278" s="0" t="n">
        <v>11.58</v>
      </c>
    </row>
    <row r="279" customFormat="false" ht="15" hidden="false" customHeight="false" outlineLevel="0" collapsed="false">
      <c r="A279" s="0" t="n">
        <v>103376</v>
      </c>
      <c r="B279" s="0" t="str">
        <f aca="false">A279&amp;"U"</f>
        <v>103376U</v>
      </c>
      <c r="C279" s="0" t="s">
        <v>6257</v>
      </c>
      <c r="D279" s="0" t="s">
        <v>78</v>
      </c>
      <c r="E279" s="0" t="n">
        <v>138.61</v>
      </c>
    </row>
    <row r="280" customFormat="false" ht="15" hidden="false" customHeight="false" outlineLevel="0" collapsed="false">
      <c r="A280" s="0" t="n">
        <v>103377</v>
      </c>
      <c r="B280" s="0" t="str">
        <f aca="false">A280&amp;"U"</f>
        <v>103377U</v>
      </c>
      <c r="C280" s="0" t="s">
        <v>6258</v>
      </c>
      <c r="D280" s="0" t="s">
        <v>78</v>
      </c>
      <c r="E280" s="0" t="n">
        <v>296.77</v>
      </c>
    </row>
    <row r="281" customFormat="false" ht="15" hidden="false" customHeight="false" outlineLevel="0" collapsed="false">
      <c r="A281" s="0" t="n">
        <v>103379</v>
      </c>
      <c r="B281" s="0" t="str">
        <f aca="false">A281&amp;"U"</f>
        <v>103379U</v>
      </c>
      <c r="C281" s="0" t="s">
        <v>6259</v>
      </c>
      <c r="D281" s="0" t="s">
        <v>78</v>
      </c>
      <c r="E281" s="0" t="n">
        <v>462.15</v>
      </c>
    </row>
    <row r="282" customFormat="false" ht="15" hidden="false" customHeight="false" outlineLevel="0" collapsed="false">
      <c r="A282" s="0" t="n">
        <v>103383</v>
      </c>
      <c r="B282" s="0" t="str">
        <f aca="false">A282&amp;"U"</f>
        <v>103383U</v>
      </c>
      <c r="C282" s="0" t="s">
        <v>6260</v>
      </c>
      <c r="D282" s="0" t="s">
        <v>78</v>
      </c>
      <c r="E282" s="0" t="n">
        <v>1133.29</v>
      </c>
    </row>
    <row r="283" customFormat="false" ht="15" hidden="false" customHeight="false" outlineLevel="0" collapsed="false">
      <c r="A283" s="0" t="n">
        <v>103385</v>
      </c>
      <c r="B283" s="0" t="str">
        <f aca="false">A283&amp;"U"</f>
        <v>103385U</v>
      </c>
      <c r="C283" s="0" t="s">
        <v>6261</v>
      </c>
      <c r="D283" s="0" t="s">
        <v>78</v>
      </c>
      <c r="E283" s="0" t="n">
        <v>1827.07</v>
      </c>
    </row>
    <row r="284" customFormat="false" ht="15" hidden="false" customHeight="false" outlineLevel="0" collapsed="false">
      <c r="A284" s="0" t="n">
        <v>103387</v>
      </c>
      <c r="B284" s="0" t="str">
        <f aca="false">A284&amp;"U"</f>
        <v>103387U</v>
      </c>
      <c r="C284" s="0" t="s">
        <v>6262</v>
      </c>
      <c r="D284" s="0" t="s">
        <v>78</v>
      </c>
      <c r="E284" s="0" t="n">
        <v>3205.53</v>
      </c>
    </row>
    <row r="285" customFormat="false" ht="15" hidden="false" customHeight="false" outlineLevel="0" collapsed="false">
      <c r="A285" s="0" t="n">
        <v>103389</v>
      </c>
      <c r="B285" s="0" t="str">
        <f aca="false">A285&amp;"U"</f>
        <v>103389U</v>
      </c>
      <c r="C285" s="0" t="s">
        <v>6263</v>
      </c>
      <c r="D285" s="0" t="s">
        <v>78</v>
      </c>
      <c r="E285" s="0" t="n">
        <v>4767.19</v>
      </c>
    </row>
    <row r="286" customFormat="false" ht="15" hidden="false" customHeight="false" outlineLevel="0" collapsed="false">
      <c r="A286" s="0" t="n">
        <v>103391</v>
      </c>
      <c r="B286" s="0" t="str">
        <f aca="false">A286&amp;"U"</f>
        <v>103391U</v>
      </c>
      <c r="C286" s="0" t="s">
        <v>6264</v>
      </c>
      <c r="D286" s="0" t="s">
        <v>78</v>
      </c>
      <c r="E286" s="0" t="n">
        <v>3138.34</v>
      </c>
    </row>
    <row r="287" customFormat="false" ht="15" hidden="false" customHeight="false" outlineLevel="0" collapsed="false">
      <c r="A287" s="0" t="n">
        <v>103392</v>
      </c>
      <c r="B287" s="0" t="str">
        <f aca="false">A287&amp;"U"</f>
        <v>103392U</v>
      </c>
      <c r="C287" s="0" t="s">
        <v>6265</v>
      </c>
      <c r="D287" s="0" t="s">
        <v>78</v>
      </c>
      <c r="E287" s="0" t="n">
        <v>5131.4</v>
      </c>
    </row>
    <row r="288" customFormat="false" ht="15" hidden="false" customHeight="false" outlineLevel="0" collapsed="false">
      <c r="A288" s="0" t="n">
        <v>103393</v>
      </c>
      <c r="B288" s="0" t="str">
        <f aca="false">A288&amp;"U"</f>
        <v>103393U</v>
      </c>
      <c r="C288" s="0" t="s">
        <v>6266</v>
      </c>
      <c r="D288" s="0" t="s">
        <v>78</v>
      </c>
      <c r="E288" s="0" t="n">
        <v>5659.5</v>
      </c>
    </row>
    <row r="289" customFormat="false" ht="15" hidden="false" customHeight="false" outlineLevel="0" collapsed="false">
      <c r="A289" s="0" t="n">
        <v>103394</v>
      </c>
      <c r="B289" s="0" t="str">
        <f aca="false">A289&amp;"U"</f>
        <v>103394U</v>
      </c>
      <c r="C289" s="0" t="s">
        <v>6267</v>
      </c>
      <c r="D289" s="0" t="s">
        <v>78</v>
      </c>
      <c r="E289" s="0" t="n">
        <v>4191.84</v>
      </c>
    </row>
    <row r="290" customFormat="false" ht="15" hidden="false" customHeight="false" outlineLevel="0" collapsed="false">
      <c r="A290" s="0" t="n">
        <v>103395</v>
      </c>
      <c r="B290" s="0" t="str">
        <f aca="false">A290&amp;"U"</f>
        <v>103395U</v>
      </c>
      <c r="C290" s="0" t="s">
        <v>6268</v>
      </c>
      <c r="D290" s="0" t="s">
        <v>78</v>
      </c>
      <c r="E290" s="0" t="n">
        <v>2081.68</v>
      </c>
    </row>
    <row r="291" customFormat="false" ht="15" hidden="false" customHeight="false" outlineLevel="0" collapsed="false">
      <c r="A291" s="0" t="n">
        <v>103396</v>
      </c>
      <c r="B291" s="0" t="str">
        <f aca="false">A291&amp;"U"</f>
        <v>103396U</v>
      </c>
      <c r="C291" s="0" t="s">
        <v>6269</v>
      </c>
      <c r="D291" s="0" t="s">
        <v>78</v>
      </c>
      <c r="E291" s="0" t="n">
        <v>1404.2</v>
      </c>
    </row>
    <row r="292" customFormat="false" ht="15" hidden="false" customHeight="false" outlineLevel="0" collapsed="false">
      <c r="A292" s="0" t="n">
        <v>103397</v>
      </c>
      <c r="B292" s="0" t="str">
        <f aca="false">A292&amp;"U"</f>
        <v>103397U</v>
      </c>
      <c r="C292" s="0" t="s">
        <v>6270</v>
      </c>
      <c r="D292" s="0" t="s">
        <v>30</v>
      </c>
      <c r="E292" s="0" t="n">
        <v>3.42</v>
      </c>
    </row>
    <row r="293" customFormat="false" ht="15" hidden="false" customHeight="false" outlineLevel="0" collapsed="false">
      <c r="A293" s="0" t="n">
        <v>103398</v>
      </c>
      <c r="B293" s="0" t="str">
        <f aca="false">A293&amp;"U"</f>
        <v>103398U</v>
      </c>
      <c r="C293" s="0" t="s">
        <v>6271</v>
      </c>
      <c r="D293" s="0" t="s">
        <v>30</v>
      </c>
      <c r="E293" s="0" t="n">
        <v>5.48</v>
      </c>
    </row>
    <row r="294" customFormat="false" ht="15" hidden="false" customHeight="false" outlineLevel="0" collapsed="false">
      <c r="A294" s="0" t="n">
        <v>103399</v>
      </c>
      <c r="B294" s="0" t="str">
        <f aca="false">A294&amp;"U"</f>
        <v>103399U</v>
      </c>
      <c r="C294" s="0" t="s">
        <v>6272</v>
      </c>
      <c r="D294" s="0" t="s">
        <v>30</v>
      </c>
      <c r="E294" s="0" t="n">
        <v>10.8</v>
      </c>
    </row>
    <row r="295" customFormat="false" ht="15" hidden="false" customHeight="false" outlineLevel="0" collapsed="false">
      <c r="A295" s="0" t="n">
        <v>103400</v>
      </c>
      <c r="B295" s="0" t="str">
        <f aca="false">A295&amp;"U"</f>
        <v>103400U</v>
      </c>
      <c r="C295" s="0" t="s">
        <v>6273</v>
      </c>
      <c r="D295" s="0" t="s">
        <v>30</v>
      </c>
      <c r="E295" s="0" t="n">
        <v>15.43</v>
      </c>
    </row>
    <row r="296" customFormat="false" ht="15" hidden="false" customHeight="false" outlineLevel="0" collapsed="false">
      <c r="A296" s="0" t="n">
        <v>103401</v>
      </c>
      <c r="B296" s="0" t="str">
        <f aca="false">A296&amp;"U"</f>
        <v>103401U</v>
      </c>
      <c r="C296" s="0" t="s">
        <v>6274</v>
      </c>
      <c r="D296" s="0" t="s">
        <v>30</v>
      </c>
      <c r="E296" s="0" t="n">
        <v>18.87</v>
      </c>
    </row>
    <row r="297" customFormat="false" ht="15" hidden="false" customHeight="false" outlineLevel="0" collapsed="false">
      <c r="A297" s="0" t="n">
        <v>103402</v>
      </c>
      <c r="B297" s="0" t="str">
        <f aca="false">A297&amp;"U"</f>
        <v>103402U</v>
      </c>
      <c r="C297" s="0" t="s">
        <v>6275</v>
      </c>
      <c r="D297" s="0" t="s">
        <v>30</v>
      </c>
      <c r="E297" s="0" t="n">
        <v>27.44</v>
      </c>
    </row>
    <row r="298" customFormat="false" ht="15" hidden="false" customHeight="false" outlineLevel="0" collapsed="false">
      <c r="A298" s="0" t="n">
        <v>103403</v>
      </c>
      <c r="B298" s="0" t="str">
        <f aca="false">A298&amp;"U"</f>
        <v>103403U</v>
      </c>
      <c r="C298" s="0" t="s">
        <v>6276</v>
      </c>
      <c r="D298" s="0" t="s">
        <v>30</v>
      </c>
      <c r="E298" s="0" t="n">
        <v>30.88</v>
      </c>
    </row>
    <row r="299" customFormat="false" ht="15" hidden="false" customHeight="false" outlineLevel="0" collapsed="false">
      <c r="A299" s="0" t="n">
        <v>103404</v>
      </c>
      <c r="B299" s="0" t="str">
        <f aca="false">A299&amp;"U"</f>
        <v>103404U</v>
      </c>
      <c r="C299" s="0" t="s">
        <v>6277</v>
      </c>
      <c r="D299" s="0" t="s">
        <v>30</v>
      </c>
      <c r="E299" s="0" t="n">
        <v>34.31</v>
      </c>
    </row>
    <row r="300" customFormat="false" ht="15" hidden="false" customHeight="false" outlineLevel="0" collapsed="false">
      <c r="A300" s="0" t="n">
        <v>103405</v>
      </c>
      <c r="B300" s="0" t="str">
        <f aca="false">A300&amp;"U"</f>
        <v>103405U</v>
      </c>
      <c r="C300" s="0" t="s">
        <v>6278</v>
      </c>
      <c r="D300" s="0" t="s">
        <v>30</v>
      </c>
      <c r="E300" s="0" t="n">
        <v>38.6</v>
      </c>
    </row>
    <row r="301" customFormat="false" ht="15" hidden="false" customHeight="false" outlineLevel="0" collapsed="false">
      <c r="A301" s="0" t="n">
        <v>103406</v>
      </c>
      <c r="B301" s="0" t="str">
        <f aca="false">A301&amp;"U"</f>
        <v>103406U</v>
      </c>
      <c r="C301" s="0" t="s">
        <v>6279</v>
      </c>
      <c r="D301" s="0" t="s">
        <v>30</v>
      </c>
      <c r="E301" s="0" t="n">
        <v>42.89</v>
      </c>
    </row>
    <row r="302" customFormat="false" ht="15" hidden="false" customHeight="false" outlineLevel="0" collapsed="false">
      <c r="A302" s="0" t="n">
        <v>103407</v>
      </c>
      <c r="B302" s="0" t="str">
        <f aca="false">A302&amp;"U"</f>
        <v>103407U</v>
      </c>
      <c r="C302" s="0" t="s">
        <v>6280</v>
      </c>
      <c r="D302" s="0" t="s">
        <v>30</v>
      </c>
      <c r="E302" s="0" t="n">
        <v>48.03</v>
      </c>
    </row>
    <row r="303" customFormat="false" ht="15" hidden="false" customHeight="false" outlineLevel="0" collapsed="false">
      <c r="A303" s="0" t="n">
        <v>103408</v>
      </c>
      <c r="B303" s="0" t="str">
        <f aca="false">A303&amp;"U"</f>
        <v>103408U</v>
      </c>
      <c r="C303" s="0" t="s">
        <v>6281</v>
      </c>
      <c r="D303" s="0" t="s">
        <v>30</v>
      </c>
      <c r="E303" s="0" t="n">
        <v>54.05</v>
      </c>
    </row>
    <row r="304" customFormat="false" ht="15" hidden="false" customHeight="false" outlineLevel="0" collapsed="false">
      <c r="A304" s="0" t="n">
        <v>103409</v>
      </c>
      <c r="B304" s="0" t="str">
        <f aca="false">A304&amp;"U"</f>
        <v>103409U</v>
      </c>
      <c r="C304" s="0" t="s">
        <v>6282</v>
      </c>
      <c r="D304" s="0" t="s">
        <v>30</v>
      </c>
      <c r="E304" s="0" t="n">
        <v>60.9</v>
      </c>
    </row>
    <row r="305" customFormat="false" ht="15" hidden="false" customHeight="false" outlineLevel="0" collapsed="false">
      <c r="A305" s="0" t="n">
        <v>103410</v>
      </c>
      <c r="B305" s="0" t="str">
        <f aca="false">A305&amp;"U"</f>
        <v>103410U</v>
      </c>
      <c r="C305" s="0" t="s">
        <v>6283</v>
      </c>
      <c r="D305" s="0" t="s">
        <v>30</v>
      </c>
      <c r="E305" s="0" t="n">
        <v>68.62</v>
      </c>
    </row>
    <row r="306" customFormat="false" ht="15" hidden="false" customHeight="false" outlineLevel="0" collapsed="false">
      <c r="A306" s="0" t="n">
        <v>103411</v>
      </c>
      <c r="B306" s="0" t="str">
        <f aca="false">A306&amp;"U"</f>
        <v>103411U</v>
      </c>
      <c r="C306" s="0" t="s">
        <v>6284</v>
      </c>
      <c r="D306" s="0" t="s">
        <v>30</v>
      </c>
      <c r="E306" s="0" t="n">
        <v>6.85</v>
      </c>
    </row>
    <row r="307" customFormat="false" ht="15" hidden="false" customHeight="false" outlineLevel="0" collapsed="false">
      <c r="A307" s="0" t="n">
        <v>103412</v>
      </c>
      <c r="B307" s="0" t="str">
        <f aca="false">A307&amp;"U"</f>
        <v>103412U</v>
      </c>
      <c r="C307" s="0" t="s">
        <v>6285</v>
      </c>
      <c r="D307" s="0" t="s">
        <v>30</v>
      </c>
      <c r="E307" s="0" t="n">
        <v>10.98</v>
      </c>
    </row>
    <row r="308" customFormat="false" ht="15" hidden="false" customHeight="false" outlineLevel="0" collapsed="false">
      <c r="A308" s="0" t="n">
        <v>103413</v>
      </c>
      <c r="B308" s="0" t="str">
        <f aca="false">A308&amp;"U"</f>
        <v>103413U</v>
      </c>
      <c r="C308" s="0" t="s">
        <v>6286</v>
      </c>
      <c r="D308" s="0" t="s">
        <v>30</v>
      </c>
      <c r="E308" s="0" t="n">
        <v>21.61</v>
      </c>
    </row>
    <row r="309" customFormat="false" ht="15" hidden="false" customHeight="false" outlineLevel="0" collapsed="false">
      <c r="A309" s="0" t="n">
        <v>103414</v>
      </c>
      <c r="B309" s="0" t="str">
        <f aca="false">A309&amp;"U"</f>
        <v>103414U</v>
      </c>
      <c r="C309" s="0" t="s">
        <v>6287</v>
      </c>
      <c r="D309" s="0" t="s">
        <v>30</v>
      </c>
      <c r="E309" s="0" t="n">
        <v>30.88</v>
      </c>
    </row>
    <row r="310" customFormat="false" ht="15" hidden="false" customHeight="false" outlineLevel="0" collapsed="false">
      <c r="A310" s="0" t="n">
        <v>103415</v>
      </c>
      <c r="B310" s="0" t="str">
        <f aca="false">A310&amp;"U"</f>
        <v>103415U</v>
      </c>
      <c r="C310" s="0" t="s">
        <v>6288</v>
      </c>
      <c r="D310" s="0" t="s">
        <v>30</v>
      </c>
      <c r="E310" s="0" t="n">
        <v>37.74</v>
      </c>
    </row>
    <row r="311" customFormat="false" ht="15" hidden="false" customHeight="false" outlineLevel="0" collapsed="false">
      <c r="A311" s="0" t="n">
        <v>103416</v>
      </c>
      <c r="B311" s="0" t="str">
        <f aca="false">A311&amp;"U"</f>
        <v>103416U</v>
      </c>
      <c r="C311" s="0" t="s">
        <v>6289</v>
      </c>
      <c r="D311" s="0" t="s">
        <v>30</v>
      </c>
      <c r="E311" s="0" t="n">
        <v>54.9</v>
      </c>
    </row>
    <row r="312" customFormat="false" ht="15" hidden="false" customHeight="false" outlineLevel="0" collapsed="false">
      <c r="A312" s="0" t="n">
        <v>103417</v>
      </c>
      <c r="B312" s="0" t="str">
        <f aca="false">A312&amp;"U"</f>
        <v>103417U</v>
      </c>
      <c r="C312" s="0" t="s">
        <v>6290</v>
      </c>
      <c r="D312" s="0" t="s">
        <v>30</v>
      </c>
      <c r="E312" s="0" t="n">
        <v>61.76</v>
      </c>
    </row>
    <row r="313" customFormat="false" ht="15" hidden="false" customHeight="false" outlineLevel="0" collapsed="false">
      <c r="A313" s="0" t="n">
        <v>103418</v>
      </c>
      <c r="B313" s="0" t="str">
        <f aca="false">A313&amp;"U"</f>
        <v>103418U</v>
      </c>
      <c r="C313" s="0" t="s">
        <v>6291</v>
      </c>
      <c r="D313" s="0" t="s">
        <v>30</v>
      </c>
      <c r="E313" s="0" t="n">
        <v>68.62</v>
      </c>
    </row>
    <row r="314" customFormat="false" ht="15" hidden="false" customHeight="false" outlineLevel="0" collapsed="false">
      <c r="A314" s="0" t="n">
        <v>103419</v>
      </c>
      <c r="B314" s="0" t="str">
        <f aca="false">A314&amp;"U"</f>
        <v>103419U</v>
      </c>
      <c r="C314" s="0" t="s">
        <v>6292</v>
      </c>
      <c r="D314" s="0" t="s">
        <v>30</v>
      </c>
      <c r="E314" s="0" t="n">
        <v>77.21</v>
      </c>
    </row>
    <row r="315" customFormat="false" ht="15" hidden="false" customHeight="false" outlineLevel="0" collapsed="false">
      <c r="A315" s="0" t="n">
        <v>103420</v>
      </c>
      <c r="B315" s="0" t="str">
        <f aca="false">A315&amp;"U"</f>
        <v>103420U</v>
      </c>
      <c r="C315" s="0" t="s">
        <v>6293</v>
      </c>
      <c r="D315" s="0" t="s">
        <v>30</v>
      </c>
      <c r="E315" s="0" t="n">
        <v>85.79</v>
      </c>
    </row>
    <row r="316" customFormat="false" ht="15" hidden="false" customHeight="false" outlineLevel="0" collapsed="false">
      <c r="A316" s="0" t="n">
        <v>103421</v>
      </c>
      <c r="B316" s="0" t="str">
        <f aca="false">A316&amp;"U"</f>
        <v>103421U</v>
      </c>
      <c r="C316" s="0" t="s">
        <v>6294</v>
      </c>
      <c r="D316" s="0" t="s">
        <v>30</v>
      </c>
      <c r="E316" s="0" t="n">
        <v>96.08</v>
      </c>
    </row>
    <row r="317" customFormat="false" ht="15" hidden="false" customHeight="false" outlineLevel="0" collapsed="false">
      <c r="A317" s="0" t="n">
        <v>103422</v>
      </c>
      <c r="B317" s="0" t="str">
        <f aca="false">A317&amp;"U"</f>
        <v>103422U</v>
      </c>
      <c r="C317" s="0" t="s">
        <v>6295</v>
      </c>
      <c r="D317" s="0" t="s">
        <v>30</v>
      </c>
      <c r="E317" s="0" t="n">
        <v>108.1</v>
      </c>
    </row>
    <row r="318" customFormat="false" ht="15" hidden="false" customHeight="false" outlineLevel="0" collapsed="false">
      <c r="A318" s="0" t="n">
        <v>103423</v>
      </c>
      <c r="B318" s="0" t="str">
        <f aca="false">A318&amp;"U"</f>
        <v>103423U</v>
      </c>
      <c r="C318" s="0" t="s">
        <v>6296</v>
      </c>
      <c r="D318" s="0" t="s">
        <v>30</v>
      </c>
      <c r="E318" s="0" t="n">
        <v>121.82</v>
      </c>
    </row>
    <row r="319" customFormat="false" ht="15" hidden="false" customHeight="false" outlineLevel="0" collapsed="false">
      <c r="A319" s="0" t="n">
        <v>103424</v>
      </c>
      <c r="B319" s="0" t="str">
        <f aca="false">A319&amp;"U"</f>
        <v>103424U</v>
      </c>
      <c r="C319" s="0" t="s">
        <v>6297</v>
      </c>
      <c r="D319" s="0" t="s">
        <v>30</v>
      </c>
      <c r="E319" s="0" t="n">
        <v>137.27</v>
      </c>
    </row>
    <row r="320" customFormat="false" ht="15" hidden="false" customHeight="false" outlineLevel="0" collapsed="false">
      <c r="A320" s="0" t="n">
        <v>103425</v>
      </c>
      <c r="B320" s="0" t="str">
        <f aca="false">A320&amp;"U"</f>
        <v>103425U</v>
      </c>
      <c r="C320" s="0" t="s">
        <v>6298</v>
      </c>
      <c r="D320" s="0" t="s">
        <v>30</v>
      </c>
      <c r="E320" s="0" t="n">
        <v>16.36</v>
      </c>
    </row>
    <row r="321" customFormat="false" ht="15" hidden="false" customHeight="false" outlineLevel="0" collapsed="false">
      <c r="A321" s="0" t="n">
        <v>103426</v>
      </c>
      <c r="B321" s="0" t="str">
        <f aca="false">A321&amp;"U"</f>
        <v>103426U</v>
      </c>
      <c r="C321" s="0" t="s">
        <v>6299</v>
      </c>
      <c r="D321" s="0" t="s">
        <v>30</v>
      </c>
      <c r="E321" s="0" t="n">
        <v>19.43</v>
      </c>
    </row>
    <row r="322" customFormat="false" ht="15" hidden="false" customHeight="false" outlineLevel="0" collapsed="false">
      <c r="A322" s="0" t="n">
        <v>103427</v>
      </c>
      <c r="B322" s="0" t="str">
        <f aca="false">A322&amp;"U"</f>
        <v>103427U</v>
      </c>
      <c r="C322" s="0" t="s">
        <v>6300</v>
      </c>
      <c r="D322" s="0" t="s">
        <v>30</v>
      </c>
      <c r="E322" s="0" t="n">
        <v>38.96</v>
      </c>
    </row>
    <row r="323" customFormat="false" ht="15" hidden="false" customHeight="false" outlineLevel="0" collapsed="false">
      <c r="A323" s="0" t="n">
        <v>103428</v>
      </c>
      <c r="B323" s="0" t="str">
        <f aca="false">A323&amp;"U"</f>
        <v>103428U</v>
      </c>
      <c r="C323" s="0" t="s">
        <v>6301</v>
      </c>
      <c r="D323" s="0" t="s">
        <v>30</v>
      </c>
      <c r="E323" s="0" t="n">
        <v>265.81</v>
      </c>
    </row>
    <row r="324" customFormat="false" ht="15" hidden="false" customHeight="false" outlineLevel="0" collapsed="false">
      <c r="A324" s="0" t="n">
        <v>103429</v>
      </c>
      <c r="B324" s="0" t="str">
        <f aca="false">A324&amp;"U"</f>
        <v>103429U</v>
      </c>
      <c r="C324" s="0" t="s">
        <v>6302</v>
      </c>
      <c r="D324" s="0" t="s">
        <v>30</v>
      </c>
      <c r="E324" s="0" t="n">
        <v>2996.05</v>
      </c>
    </row>
    <row r="325" customFormat="false" ht="15" hidden="false" customHeight="false" outlineLevel="0" collapsed="false">
      <c r="A325" s="0" t="n">
        <v>103430</v>
      </c>
      <c r="B325" s="0" t="str">
        <f aca="false">A325&amp;"U"</f>
        <v>103430U</v>
      </c>
      <c r="C325" s="0" t="s">
        <v>6303</v>
      </c>
      <c r="D325" s="0" t="s">
        <v>30</v>
      </c>
      <c r="E325" s="0" t="n">
        <v>35.45</v>
      </c>
    </row>
    <row r="326" customFormat="false" ht="15" hidden="false" customHeight="false" outlineLevel="0" collapsed="false">
      <c r="A326" s="0" t="n">
        <v>103431</v>
      </c>
      <c r="B326" s="0" t="str">
        <f aca="false">A326&amp;"U"</f>
        <v>103431U</v>
      </c>
      <c r="C326" s="0" t="s">
        <v>6304</v>
      </c>
      <c r="D326" s="0" t="s">
        <v>30</v>
      </c>
      <c r="E326" s="0" t="n">
        <v>61.95</v>
      </c>
    </row>
    <row r="327" customFormat="false" ht="15" hidden="false" customHeight="false" outlineLevel="0" collapsed="false">
      <c r="A327" s="0" t="n">
        <v>103432</v>
      </c>
      <c r="B327" s="0" t="str">
        <f aca="false">A327&amp;"U"</f>
        <v>103432U</v>
      </c>
      <c r="C327" s="0" t="s">
        <v>6305</v>
      </c>
      <c r="D327" s="0" t="s">
        <v>30</v>
      </c>
      <c r="E327" s="0" t="n">
        <v>1701.55</v>
      </c>
    </row>
    <row r="328" customFormat="false" ht="15" hidden="false" customHeight="false" outlineLevel="0" collapsed="false">
      <c r="A328" s="0" t="n">
        <v>103433</v>
      </c>
      <c r="B328" s="0" t="str">
        <f aca="false">A328&amp;"U"</f>
        <v>103433U</v>
      </c>
      <c r="C328" s="0" t="s">
        <v>6306</v>
      </c>
      <c r="D328" s="0" t="s">
        <v>30</v>
      </c>
      <c r="E328" s="0" t="n">
        <v>35.38</v>
      </c>
    </row>
    <row r="329" customFormat="false" ht="15" hidden="false" customHeight="false" outlineLevel="0" collapsed="false">
      <c r="A329" s="0" t="n">
        <v>103434</v>
      </c>
      <c r="B329" s="0" t="str">
        <f aca="false">A329&amp;"U"</f>
        <v>103434U</v>
      </c>
      <c r="C329" s="0" t="s">
        <v>6307</v>
      </c>
      <c r="D329" s="0" t="s">
        <v>30</v>
      </c>
      <c r="E329" s="0" t="n">
        <v>48.83</v>
      </c>
    </row>
    <row r="330" customFormat="false" ht="15" hidden="false" customHeight="false" outlineLevel="0" collapsed="false">
      <c r="A330" s="0" t="n">
        <v>103435</v>
      </c>
      <c r="B330" s="0" t="str">
        <f aca="false">A330&amp;"U"</f>
        <v>103435U</v>
      </c>
      <c r="C330" s="0" t="s">
        <v>6308</v>
      </c>
      <c r="D330" s="0" t="s">
        <v>30</v>
      </c>
      <c r="E330" s="0" t="n">
        <v>90.76</v>
      </c>
    </row>
    <row r="331" customFormat="false" ht="15" hidden="false" customHeight="false" outlineLevel="0" collapsed="false">
      <c r="A331" s="0" t="n">
        <v>103436</v>
      </c>
      <c r="B331" s="0" t="str">
        <f aca="false">A331&amp;"U"</f>
        <v>103436U</v>
      </c>
      <c r="C331" s="0" t="s">
        <v>6309</v>
      </c>
      <c r="D331" s="0" t="s">
        <v>30</v>
      </c>
      <c r="E331" s="0" t="n">
        <v>2412.02</v>
      </c>
    </row>
    <row r="332" customFormat="false" ht="15" hidden="false" customHeight="false" outlineLevel="0" collapsed="false">
      <c r="A332" s="0" t="n">
        <v>103437</v>
      </c>
      <c r="B332" s="0" t="str">
        <f aca="false">A332&amp;"U"</f>
        <v>103437U</v>
      </c>
      <c r="C332" s="0" t="s">
        <v>6310</v>
      </c>
      <c r="D332" s="0" t="s">
        <v>30</v>
      </c>
      <c r="E332" s="0" t="n">
        <v>188.44</v>
      </c>
    </row>
    <row r="333" customFormat="false" ht="15" hidden="false" customHeight="false" outlineLevel="0" collapsed="false">
      <c r="A333" s="0" t="n">
        <v>103438</v>
      </c>
      <c r="B333" s="0" t="str">
        <f aca="false">A333&amp;"U"</f>
        <v>103438U</v>
      </c>
      <c r="C333" s="0" t="s">
        <v>6311</v>
      </c>
      <c r="D333" s="0" t="s">
        <v>30</v>
      </c>
      <c r="E333" s="0" t="n">
        <v>188.44</v>
      </c>
    </row>
    <row r="334" customFormat="false" ht="15" hidden="false" customHeight="false" outlineLevel="0" collapsed="false">
      <c r="A334" s="0" t="n">
        <v>103439</v>
      </c>
      <c r="B334" s="0" t="str">
        <f aca="false">A334&amp;"U"</f>
        <v>103439U</v>
      </c>
      <c r="C334" s="0" t="s">
        <v>6312</v>
      </c>
      <c r="D334" s="0" t="s">
        <v>30</v>
      </c>
      <c r="E334" s="0" t="n">
        <v>222.54</v>
      </c>
    </row>
    <row r="335" customFormat="false" ht="15" hidden="false" customHeight="false" outlineLevel="0" collapsed="false">
      <c r="A335" s="0" t="n">
        <v>103440</v>
      </c>
      <c r="B335" s="0" t="str">
        <f aca="false">A335&amp;"U"</f>
        <v>103440U</v>
      </c>
      <c r="C335" s="0" t="s">
        <v>6313</v>
      </c>
      <c r="D335" s="0" t="s">
        <v>30</v>
      </c>
      <c r="E335" s="0" t="n">
        <v>421.81</v>
      </c>
    </row>
    <row r="336" customFormat="false" ht="15" hidden="false" customHeight="false" outlineLevel="0" collapsed="false">
      <c r="A336" s="0" t="n">
        <v>103441</v>
      </c>
      <c r="B336" s="0" t="str">
        <f aca="false">A336&amp;"U"</f>
        <v>103441U</v>
      </c>
      <c r="C336" s="0" t="s">
        <v>6314</v>
      </c>
      <c r="D336" s="0" t="s">
        <v>30</v>
      </c>
      <c r="E336" s="0" t="n">
        <v>427.34</v>
      </c>
    </row>
    <row r="337" customFormat="false" ht="15" hidden="false" customHeight="false" outlineLevel="0" collapsed="false">
      <c r="A337" s="0" t="n">
        <v>103442</v>
      </c>
      <c r="B337" s="0" t="str">
        <f aca="false">A337&amp;"U"</f>
        <v>103442U</v>
      </c>
      <c r="C337" s="0" t="s">
        <v>6315</v>
      </c>
      <c r="D337" s="0" t="s">
        <v>30</v>
      </c>
      <c r="E337" s="0" t="n">
        <v>560.66</v>
      </c>
    </row>
    <row r="338" customFormat="false" ht="15" hidden="false" customHeight="false" outlineLevel="0" collapsed="false">
      <c r="A338" s="0" t="n">
        <v>93206</v>
      </c>
      <c r="B338" s="0" t="str">
        <f aca="false">A338&amp;"U"</f>
        <v>93206U</v>
      </c>
      <c r="C338" s="0" t="s">
        <v>6316</v>
      </c>
      <c r="D338" s="0" t="s">
        <v>74</v>
      </c>
      <c r="E338" s="0" t="n">
        <v>1130.09</v>
      </c>
    </row>
    <row r="339" customFormat="false" ht="15" hidden="false" customHeight="false" outlineLevel="0" collapsed="false">
      <c r="A339" s="0" t="n">
        <v>93207</v>
      </c>
      <c r="B339" s="0" t="str">
        <f aca="false">A339&amp;"U"</f>
        <v>93207U</v>
      </c>
      <c r="C339" s="0" t="s">
        <v>6317</v>
      </c>
      <c r="D339" s="0" t="s">
        <v>74</v>
      </c>
      <c r="E339" s="0" t="n">
        <v>1107.39</v>
      </c>
    </row>
    <row r="340" customFormat="false" ht="15" hidden="false" customHeight="false" outlineLevel="0" collapsed="false">
      <c r="A340" s="0" t="n">
        <v>93208</v>
      </c>
      <c r="B340" s="0" t="str">
        <f aca="false">A340&amp;"U"</f>
        <v>93208U</v>
      </c>
      <c r="C340" s="0" t="s">
        <v>6318</v>
      </c>
      <c r="D340" s="0" t="s">
        <v>74</v>
      </c>
      <c r="E340" s="0" t="n">
        <v>895.72</v>
      </c>
    </row>
    <row r="341" customFormat="false" ht="15" hidden="false" customHeight="false" outlineLevel="0" collapsed="false">
      <c r="A341" s="0" t="n">
        <v>93209</v>
      </c>
      <c r="B341" s="0" t="str">
        <f aca="false">A341&amp;"U"</f>
        <v>93209U</v>
      </c>
      <c r="C341" s="0" t="s">
        <v>6319</v>
      </c>
      <c r="D341" s="0" t="s">
        <v>74</v>
      </c>
      <c r="E341" s="0" t="n">
        <v>931.31</v>
      </c>
    </row>
    <row r="342" customFormat="false" ht="15" hidden="false" customHeight="false" outlineLevel="0" collapsed="false">
      <c r="A342" s="0" t="n">
        <v>93210</v>
      </c>
      <c r="B342" s="0" t="str">
        <f aca="false">A342&amp;"U"</f>
        <v>93210U</v>
      </c>
      <c r="C342" s="0" t="s">
        <v>6320</v>
      </c>
      <c r="D342" s="0" t="s">
        <v>74</v>
      </c>
      <c r="E342" s="0" t="n">
        <v>585.12</v>
      </c>
    </row>
    <row r="343" customFormat="false" ht="15" hidden="false" customHeight="false" outlineLevel="0" collapsed="false">
      <c r="A343" s="0" t="n">
        <v>93211</v>
      </c>
      <c r="B343" s="0" t="str">
        <f aca="false">A343&amp;"U"</f>
        <v>93211U</v>
      </c>
      <c r="C343" s="0" t="s">
        <v>6321</v>
      </c>
      <c r="D343" s="0" t="s">
        <v>74</v>
      </c>
      <c r="E343" s="0" t="n">
        <v>583.4</v>
      </c>
    </row>
    <row r="344" customFormat="false" ht="15" hidden="false" customHeight="false" outlineLevel="0" collapsed="false">
      <c r="A344" s="0" t="n">
        <v>93212</v>
      </c>
      <c r="B344" s="0" t="str">
        <f aca="false">A344&amp;"U"</f>
        <v>93212U</v>
      </c>
      <c r="C344" s="0" t="s">
        <v>6322</v>
      </c>
      <c r="D344" s="0" t="s">
        <v>74</v>
      </c>
      <c r="E344" s="0" t="n">
        <v>976.79</v>
      </c>
    </row>
    <row r="345" customFormat="false" ht="15" hidden="false" customHeight="false" outlineLevel="0" collapsed="false">
      <c r="A345" s="0" t="n">
        <v>93213</v>
      </c>
      <c r="B345" s="0" t="str">
        <f aca="false">A345&amp;"U"</f>
        <v>93213U</v>
      </c>
      <c r="C345" s="0" t="s">
        <v>6323</v>
      </c>
      <c r="D345" s="0" t="s">
        <v>74</v>
      </c>
      <c r="E345" s="0" t="n">
        <v>995.18</v>
      </c>
    </row>
    <row r="346" customFormat="false" ht="15" hidden="false" customHeight="false" outlineLevel="0" collapsed="false">
      <c r="A346" s="0" t="n">
        <v>93214</v>
      </c>
      <c r="B346" s="0" t="str">
        <f aca="false">A346&amp;"U"</f>
        <v>93214U</v>
      </c>
      <c r="C346" s="0" t="s">
        <v>6324</v>
      </c>
      <c r="D346" s="0" t="s">
        <v>30</v>
      </c>
      <c r="E346" s="0" t="n">
        <v>6173.56</v>
      </c>
    </row>
    <row r="347" customFormat="false" ht="15" hidden="false" customHeight="false" outlineLevel="0" collapsed="false">
      <c r="A347" s="0" t="n">
        <v>93243</v>
      </c>
      <c r="B347" s="0" t="str">
        <f aca="false">A347&amp;"U"</f>
        <v>93243U</v>
      </c>
      <c r="C347" s="0" t="s">
        <v>6325</v>
      </c>
      <c r="D347" s="0" t="s">
        <v>30</v>
      </c>
      <c r="E347" s="0" t="n">
        <v>9347.96</v>
      </c>
    </row>
    <row r="348" customFormat="false" ht="15" hidden="false" customHeight="false" outlineLevel="0" collapsed="false">
      <c r="A348" s="0" t="n">
        <v>93582</v>
      </c>
      <c r="B348" s="0" t="str">
        <f aca="false">A348&amp;"U"</f>
        <v>93582U</v>
      </c>
      <c r="C348" s="0" t="s">
        <v>6326</v>
      </c>
      <c r="D348" s="0" t="s">
        <v>74</v>
      </c>
      <c r="E348" s="0" t="n">
        <v>285.48</v>
      </c>
    </row>
    <row r="349" customFormat="false" ht="15" hidden="false" customHeight="false" outlineLevel="0" collapsed="false">
      <c r="A349" s="0" t="n">
        <v>93583</v>
      </c>
      <c r="B349" s="0" t="str">
        <f aca="false">A349&amp;"U"</f>
        <v>93583U</v>
      </c>
      <c r="C349" s="0" t="s">
        <v>6327</v>
      </c>
      <c r="D349" s="0" t="s">
        <v>74</v>
      </c>
      <c r="E349" s="0" t="n">
        <v>462.29</v>
      </c>
    </row>
    <row r="350" customFormat="false" ht="15" hidden="false" customHeight="false" outlineLevel="0" collapsed="false">
      <c r="A350" s="0" t="n">
        <v>93584</v>
      </c>
      <c r="B350" s="0" t="str">
        <f aca="false">A350&amp;"U"</f>
        <v>93584U</v>
      </c>
      <c r="C350" s="0" t="s">
        <v>6328</v>
      </c>
      <c r="D350" s="0" t="s">
        <v>74</v>
      </c>
      <c r="E350" s="0" t="n">
        <v>901.77</v>
      </c>
    </row>
    <row r="351" customFormat="false" ht="15" hidden="false" customHeight="false" outlineLevel="0" collapsed="false">
      <c r="A351" s="0" t="n">
        <v>93585</v>
      </c>
      <c r="B351" s="0" t="str">
        <f aca="false">A351&amp;"U"</f>
        <v>93585U</v>
      </c>
      <c r="C351" s="0" t="s">
        <v>6329</v>
      </c>
      <c r="D351" s="0" t="s">
        <v>74</v>
      </c>
      <c r="E351" s="0" t="n">
        <v>1211.79</v>
      </c>
    </row>
    <row r="352" customFormat="false" ht="15" hidden="false" customHeight="false" outlineLevel="0" collapsed="false">
      <c r="A352" s="0" t="n">
        <v>98441</v>
      </c>
      <c r="B352" s="0" t="str">
        <f aca="false">A352&amp;"U"</f>
        <v>98441U</v>
      </c>
      <c r="C352" s="0" t="s">
        <v>6330</v>
      </c>
      <c r="D352" s="0" t="s">
        <v>74</v>
      </c>
      <c r="E352" s="0" t="n">
        <v>137.55</v>
      </c>
    </row>
    <row r="353" customFormat="false" ht="15" hidden="false" customHeight="false" outlineLevel="0" collapsed="false">
      <c r="A353" s="0" t="n">
        <v>98442</v>
      </c>
      <c r="B353" s="0" t="str">
        <f aca="false">A353&amp;"U"</f>
        <v>98442U</v>
      </c>
      <c r="C353" s="0" t="s">
        <v>6331</v>
      </c>
      <c r="D353" s="0" t="s">
        <v>74</v>
      </c>
      <c r="E353" s="0" t="n">
        <v>140.38</v>
      </c>
    </row>
    <row r="354" customFormat="false" ht="15" hidden="false" customHeight="false" outlineLevel="0" collapsed="false">
      <c r="A354" s="0" t="n">
        <v>98443</v>
      </c>
      <c r="B354" s="0" t="str">
        <f aca="false">A354&amp;"U"</f>
        <v>98443U</v>
      </c>
      <c r="C354" s="0" t="s">
        <v>6332</v>
      </c>
      <c r="D354" s="0" t="s">
        <v>74</v>
      </c>
      <c r="E354" s="0" t="n">
        <v>120.23</v>
      </c>
    </row>
    <row r="355" customFormat="false" ht="15" hidden="false" customHeight="false" outlineLevel="0" collapsed="false">
      <c r="A355" s="0" t="n">
        <v>98444</v>
      </c>
      <c r="B355" s="0" t="str">
        <f aca="false">A355&amp;"U"</f>
        <v>98444U</v>
      </c>
      <c r="C355" s="0" t="s">
        <v>6333</v>
      </c>
      <c r="D355" s="0" t="s">
        <v>74</v>
      </c>
      <c r="E355" s="0" t="n">
        <v>122.25</v>
      </c>
    </row>
    <row r="356" customFormat="false" ht="15" hidden="false" customHeight="false" outlineLevel="0" collapsed="false">
      <c r="A356" s="0" t="n">
        <v>98445</v>
      </c>
      <c r="B356" s="0" t="str">
        <f aca="false">A356&amp;"U"</f>
        <v>98445U</v>
      </c>
      <c r="C356" s="0" t="s">
        <v>6334</v>
      </c>
      <c r="D356" s="0" t="s">
        <v>74</v>
      </c>
      <c r="E356" s="0" t="n">
        <v>167.32</v>
      </c>
    </row>
    <row r="357" customFormat="false" ht="15" hidden="false" customHeight="false" outlineLevel="0" collapsed="false">
      <c r="A357" s="0" t="n">
        <v>98446</v>
      </c>
      <c r="B357" s="0" t="str">
        <f aca="false">A357&amp;"U"</f>
        <v>98446U</v>
      </c>
      <c r="C357" s="0" t="s">
        <v>6335</v>
      </c>
      <c r="D357" s="0" t="s">
        <v>74</v>
      </c>
      <c r="E357" s="0" t="n">
        <v>216.15</v>
      </c>
    </row>
    <row r="358" customFormat="false" ht="15" hidden="false" customHeight="false" outlineLevel="0" collapsed="false">
      <c r="A358" s="0" t="n">
        <v>98447</v>
      </c>
      <c r="B358" s="0" t="str">
        <f aca="false">A358&amp;"U"</f>
        <v>98447U</v>
      </c>
      <c r="C358" s="0" t="s">
        <v>6336</v>
      </c>
      <c r="D358" s="0" t="s">
        <v>74</v>
      </c>
      <c r="E358" s="0" t="n">
        <v>143.11</v>
      </c>
    </row>
    <row r="359" customFormat="false" ht="15" hidden="false" customHeight="false" outlineLevel="0" collapsed="false">
      <c r="A359" s="0" t="n">
        <v>98448</v>
      </c>
      <c r="B359" s="0" t="str">
        <f aca="false">A359&amp;"U"</f>
        <v>98448U</v>
      </c>
      <c r="C359" s="0" t="s">
        <v>6337</v>
      </c>
      <c r="D359" s="0" t="s">
        <v>74</v>
      </c>
      <c r="E359" s="0" t="n">
        <v>181.32</v>
      </c>
    </row>
    <row r="360" customFormat="false" ht="15" hidden="false" customHeight="false" outlineLevel="0" collapsed="false">
      <c r="A360" s="0" t="n">
        <v>98449</v>
      </c>
      <c r="B360" s="0" t="str">
        <f aca="false">A360&amp;"U"</f>
        <v>98449U</v>
      </c>
      <c r="C360" s="0" t="s">
        <v>6338</v>
      </c>
      <c r="D360" s="0" t="s">
        <v>74</v>
      </c>
      <c r="E360" s="0" t="n">
        <v>168.93</v>
      </c>
    </row>
    <row r="361" customFormat="false" ht="15" hidden="false" customHeight="false" outlineLevel="0" collapsed="false">
      <c r="A361" s="0" t="n">
        <v>98450</v>
      </c>
      <c r="B361" s="0" t="str">
        <f aca="false">A361&amp;"U"</f>
        <v>98450U</v>
      </c>
      <c r="C361" s="0" t="s">
        <v>6339</v>
      </c>
      <c r="D361" s="0" t="s">
        <v>74</v>
      </c>
      <c r="E361" s="0" t="n">
        <v>173.04</v>
      </c>
    </row>
    <row r="362" customFormat="false" ht="15" hidden="false" customHeight="false" outlineLevel="0" collapsed="false">
      <c r="A362" s="0" t="n">
        <v>98451</v>
      </c>
      <c r="B362" s="0" t="str">
        <f aca="false">A362&amp;"U"</f>
        <v>98451U</v>
      </c>
      <c r="C362" s="0" t="s">
        <v>6340</v>
      </c>
      <c r="D362" s="0" t="s">
        <v>74</v>
      </c>
      <c r="E362" s="0" t="n">
        <v>149.19</v>
      </c>
    </row>
    <row r="363" customFormat="false" ht="15" hidden="false" customHeight="false" outlineLevel="0" collapsed="false">
      <c r="A363" s="0" t="n">
        <v>98452</v>
      </c>
      <c r="B363" s="0" t="str">
        <f aca="false">A363&amp;"U"</f>
        <v>98452U</v>
      </c>
      <c r="C363" s="0" t="s">
        <v>6341</v>
      </c>
      <c r="D363" s="0" t="s">
        <v>74</v>
      </c>
      <c r="E363" s="0" t="n">
        <v>151.68</v>
      </c>
    </row>
    <row r="364" customFormat="false" ht="15" hidden="false" customHeight="false" outlineLevel="0" collapsed="false">
      <c r="A364" s="0" t="n">
        <v>98453</v>
      </c>
      <c r="B364" s="0" t="str">
        <f aca="false">A364&amp;"U"</f>
        <v>98453U</v>
      </c>
      <c r="C364" s="0" t="s">
        <v>6342</v>
      </c>
      <c r="D364" s="0" t="s">
        <v>74</v>
      </c>
      <c r="E364" s="0" t="n">
        <v>203.64</v>
      </c>
    </row>
    <row r="365" customFormat="false" ht="15" hidden="false" customHeight="false" outlineLevel="0" collapsed="false">
      <c r="A365" s="0" t="n">
        <v>98454</v>
      </c>
      <c r="B365" s="0" t="str">
        <f aca="false">A365&amp;"U"</f>
        <v>98454U</v>
      </c>
      <c r="C365" s="0" t="s">
        <v>6343</v>
      </c>
      <c r="D365" s="0" t="s">
        <v>74</v>
      </c>
      <c r="E365" s="0" t="n">
        <v>264.39</v>
      </c>
    </row>
    <row r="366" customFormat="false" ht="15" hidden="false" customHeight="false" outlineLevel="0" collapsed="false">
      <c r="A366" s="0" t="n">
        <v>98455</v>
      </c>
      <c r="B366" s="0" t="str">
        <f aca="false">A366&amp;"U"</f>
        <v>98455U</v>
      </c>
      <c r="C366" s="0" t="s">
        <v>6344</v>
      </c>
      <c r="D366" s="0" t="s">
        <v>74</v>
      </c>
      <c r="E366" s="0" t="n">
        <v>177</v>
      </c>
    </row>
    <row r="367" customFormat="false" ht="15" hidden="false" customHeight="false" outlineLevel="0" collapsed="false">
      <c r="A367" s="0" t="n">
        <v>98456</v>
      </c>
      <c r="B367" s="0" t="str">
        <f aca="false">A367&amp;"U"</f>
        <v>98456U</v>
      </c>
      <c r="C367" s="0" t="s">
        <v>6345</v>
      </c>
      <c r="D367" s="0" t="s">
        <v>74</v>
      </c>
      <c r="E367" s="0" t="n">
        <v>226.32</v>
      </c>
    </row>
    <row r="368" customFormat="false" ht="15" hidden="false" customHeight="false" outlineLevel="0" collapsed="false">
      <c r="A368" s="0" t="n">
        <v>98458</v>
      </c>
      <c r="B368" s="0" t="str">
        <f aca="false">A368&amp;"U"</f>
        <v>98458U</v>
      </c>
      <c r="C368" s="0" t="s">
        <v>6346</v>
      </c>
      <c r="D368" s="0" t="s">
        <v>74</v>
      </c>
      <c r="E368" s="0" t="n">
        <v>132.66</v>
      </c>
    </row>
    <row r="369" customFormat="false" ht="15" hidden="false" customHeight="false" outlineLevel="0" collapsed="false">
      <c r="A369" s="0" t="n">
        <v>98459</v>
      </c>
      <c r="B369" s="0" t="str">
        <f aca="false">A369&amp;"U"</f>
        <v>98459U</v>
      </c>
      <c r="C369" s="0" t="s">
        <v>6347</v>
      </c>
      <c r="D369" s="0" t="s">
        <v>74</v>
      </c>
      <c r="E369" s="0" t="n">
        <v>124.71</v>
      </c>
    </row>
    <row r="370" customFormat="false" ht="15" hidden="false" customHeight="false" outlineLevel="0" collapsed="false">
      <c r="A370" s="0" t="n">
        <v>98460</v>
      </c>
      <c r="B370" s="0" t="str">
        <f aca="false">A370&amp;"U"</f>
        <v>98460U</v>
      </c>
      <c r="C370" s="0" t="s">
        <v>6348</v>
      </c>
      <c r="D370" s="0" t="s">
        <v>74</v>
      </c>
      <c r="E370" s="0" t="n">
        <v>158.25</v>
      </c>
    </row>
    <row r="371" customFormat="false" ht="15" hidden="false" customHeight="false" outlineLevel="0" collapsed="false">
      <c r="A371" s="0" t="n">
        <v>98461</v>
      </c>
      <c r="B371" s="0" t="str">
        <f aca="false">A371&amp;"U"</f>
        <v>98461U</v>
      </c>
      <c r="C371" s="0" t="s">
        <v>6349</v>
      </c>
      <c r="D371" s="0" t="s">
        <v>30</v>
      </c>
      <c r="E371" s="0" t="n">
        <v>5384.84</v>
      </c>
    </row>
    <row r="372" customFormat="false" ht="15" hidden="false" customHeight="false" outlineLevel="0" collapsed="false">
      <c r="A372" s="0" t="n">
        <v>98462</v>
      </c>
      <c r="B372" s="0" t="str">
        <f aca="false">A372&amp;"U"</f>
        <v>98462U</v>
      </c>
      <c r="C372" s="0" t="s">
        <v>6350</v>
      </c>
      <c r="D372" s="0" t="s">
        <v>30</v>
      </c>
      <c r="E372" s="0" t="n">
        <v>8048.35</v>
      </c>
    </row>
    <row r="373" customFormat="false" ht="15" hidden="false" customHeight="false" outlineLevel="0" collapsed="false">
      <c r="A373" s="0" t="n">
        <v>5631</v>
      </c>
      <c r="B373" s="0" t="str">
        <f aca="false">A373&amp;"U"</f>
        <v>5631U</v>
      </c>
      <c r="C373" s="0" t="s">
        <v>6351</v>
      </c>
      <c r="D373" s="0" t="s">
        <v>6352</v>
      </c>
      <c r="E373" s="0" t="n">
        <v>223.71</v>
      </c>
    </row>
    <row r="374" customFormat="false" ht="15" hidden="false" customHeight="false" outlineLevel="0" collapsed="false">
      <c r="A374" s="0" t="n">
        <v>5678</v>
      </c>
      <c r="B374" s="0" t="str">
        <f aca="false">A374&amp;"U"</f>
        <v>5678U</v>
      </c>
      <c r="C374" s="0" t="s">
        <v>6353</v>
      </c>
      <c r="D374" s="0" t="s">
        <v>6352</v>
      </c>
      <c r="E374" s="0" t="n">
        <v>151.15</v>
      </c>
    </row>
    <row r="375" customFormat="false" ht="15" hidden="false" customHeight="false" outlineLevel="0" collapsed="false">
      <c r="A375" s="0" t="n">
        <v>5680</v>
      </c>
      <c r="B375" s="0" t="str">
        <f aca="false">A375&amp;"U"</f>
        <v>5680U</v>
      </c>
      <c r="C375" s="0" t="s">
        <v>6354</v>
      </c>
      <c r="D375" s="0" t="s">
        <v>6352</v>
      </c>
      <c r="E375" s="0" t="n">
        <v>138.24</v>
      </c>
    </row>
    <row r="376" customFormat="false" ht="15" hidden="false" customHeight="false" outlineLevel="0" collapsed="false">
      <c r="A376" s="0" t="n">
        <v>5684</v>
      </c>
      <c r="B376" s="0" t="str">
        <f aca="false">A376&amp;"U"</f>
        <v>5684U</v>
      </c>
      <c r="C376" s="0" t="s">
        <v>6355</v>
      </c>
      <c r="D376" s="0" t="s">
        <v>6352</v>
      </c>
      <c r="E376" s="0" t="n">
        <v>166.7</v>
      </c>
    </row>
    <row r="377" customFormat="false" ht="15" hidden="false" customHeight="false" outlineLevel="0" collapsed="false">
      <c r="A377" s="0" t="n">
        <v>5689</v>
      </c>
      <c r="B377" s="0" t="str">
        <f aca="false">A377&amp;"U"</f>
        <v>5689U</v>
      </c>
      <c r="C377" s="0" t="s">
        <v>6356</v>
      </c>
      <c r="D377" s="0" t="s">
        <v>6352</v>
      </c>
      <c r="E377" s="0" t="n">
        <v>7.56</v>
      </c>
    </row>
    <row r="378" customFormat="false" ht="15" hidden="false" customHeight="false" outlineLevel="0" collapsed="false">
      <c r="A378" s="0" t="n">
        <v>5795</v>
      </c>
      <c r="B378" s="0" t="str">
        <f aca="false">A378&amp;"U"</f>
        <v>5795U</v>
      </c>
      <c r="C378" s="0" t="s">
        <v>6357</v>
      </c>
      <c r="D378" s="0" t="s">
        <v>6352</v>
      </c>
      <c r="E378" s="0" t="n">
        <v>20.84</v>
      </c>
    </row>
    <row r="379" customFormat="false" ht="15" hidden="false" customHeight="false" outlineLevel="0" collapsed="false">
      <c r="A379" s="0" t="n">
        <v>5811</v>
      </c>
      <c r="B379" s="0" t="str">
        <f aca="false">A379&amp;"U"</f>
        <v>5811U</v>
      </c>
      <c r="C379" s="0" t="s">
        <v>6358</v>
      </c>
      <c r="D379" s="0" t="s">
        <v>6352</v>
      </c>
      <c r="E379" s="0" t="n">
        <v>209.78</v>
      </c>
    </row>
    <row r="380" customFormat="false" ht="15" hidden="false" customHeight="false" outlineLevel="0" collapsed="false">
      <c r="A380" s="0" t="n">
        <v>5823</v>
      </c>
      <c r="B380" s="0" t="str">
        <f aca="false">A380&amp;"U"</f>
        <v>5823U</v>
      </c>
      <c r="C380" s="0" t="s">
        <v>6359</v>
      </c>
      <c r="D380" s="0" t="s">
        <v>6352</v>
      </c>
      <c r="E380" s="0" t="n">
        <v>183.27</v>
      </c>
    </row>
    <row r="381" customFormat="false" ht="15" hidden="false" customHeight="false" outlineLevel="0" collapsed="false">
      <c r="A381" s="0" t="n">
        <v>5824</v>
      </c>
      <c r="B381" s="0" t="str">
        <f aca="false">A381&amp;"U"</f>
        <v>5824U</v>
      </c>
      <c r="C381" s="0" t="s">
        <v>6360</v>
      </c>
      <c r="D381" s="0" t="s">
        <v>6352</v>
      </c>
      <c r="E381" s="0" t="n">
        <v>227.48</v>
      </c>
    </row>
    <row r="382" customFormat="false" ht="15" hidden="false" customHeight="false" outlineLevel="0" collapsed="false">
      <c r="A382" s="0" t="n">
        <v>5835</v>
      </c>
      <c r="B382" s="0" t="str">
        <f aca="false">A382&amp;"U"</f>
        <v>5835U</v>
      </c>
      <c r="C382" s="0" t="s">
        <v>6361</v>
      </c>
      <c r="D382" s="0" t="s">
        <v>6352</v>
      </c>
      <c r="E382" s="0" t="n">
        <v>417.86</v>
      </c>
    </row>
    <row r="383" customFormat="false" ht="15" hidden="false" customHeight="false" outlineLevel="0" collapsed="false">
      <c r="A383" s="0" t="n">
        <v>5839</v>
      </c>
      <c r="B383" s="0" t="str">
        <f aca="false">A383&amp;"U"</f>
        <v>5839U</v>
      </c>
      <c r="C383" s="0" t="s">
        <v>6362</v>
      </c>
      <c r="D383" s="0" t="s">
        <v>6352</v>
      </c>
      <c r="E383" s="0" t="n">
        <v>11.36</v>
      </c>
    </row>
    <row r="384" customFormat="false" ht="15" hidden="false" customHeight="false" outlineLevel="0" collapsed="false">
      <c r="A384" s="0" t="n">
        <v>5843</v>
      </c>
      <c r="B384" s="0" t="str">
        <f aca="false">A384&amp;"U"</f>
        <v>5843U</v>
      </c>
      <c r="C384" s="0" t="s">
        <v>6363</v>
      </c>
      <c r="D384" s="0" t="s">
        <v>6352</v>
      </c>
      <c r="E384" s="0" t="n">
        <v>188.46</v>
      </c>
    </row>
    <row r="385" customFormat="false" ht="15" hidden="false" customHeight="false" outlineLevel="0" collapsed="false">
      <c r="A385" s="0" t="n">
        <v>5847</v>
      </c>
      <c r="B385" s="0" t="str">
        <f aca="false">A385&amp;"U"</f>
        <v>5847U</v>
      </c>
      <c r="C385" s="0" t="s">
        <v>6364</v>
      </c>
      <c r="D385" s="0" t="s">
        <v>6352</v>
      </c>
      <c r="E385" s="0" t="n">
        <v>280.76</v>
      </c>
    </row>
    <row r="386" customFormat="false" ht="15" hidden="false" customHeight="false" outlineLevel="0" collapsed="false">
      <c r="A386" s="0" t="n">
        <v>5851</v>
      </c>
      <c r="B386" s="0" t="str">
        <f aca="false">A386&amp;"U"</f>
        <v>5851U</v>
      </c>
      <c r="C386" s="0" t="s">
        <v>6365</v>
      </c>
      <c r="D386" s="0" t="s">
        <v>6352</v>
      </c>
      <c r="E386" s="0" t="n">
        <v>265.84</v>
      </c>
    </row>
    <row r="387" customFormat="false" ht="15" hidden="false" customHeight="false" outlineLevel="0" collapsed="false">
      <c r="A387" s="0" t="n">
        <v>5855</v>
      </c>
      <c r="B387" s="0" t="str">
        <f aca="false">A387&amp;"U"</f>
        <v>5855U</v>
      </c>
      <c r="C387" s="0" t="s">
        <v>6366</v>
      </c>
      <c r="D387" s="0" t="s">
        <v>6352</v>
      </c>
      <c r="E387" s="0" t="n">
        <v>701.55</v>
      </c>
    </row>
    <row r="388" customFormat="false" ht="15" hidden="false" customHeight="false" outlineLevel="0" collapsed="false">
      <c r="A388" s="0" t="n">
        <v>5863</v>
      </c>
      <c r="B388" s="0" t="str">
        <f aca="false">A388&amp;"U"</f>
        <v>5863U</v>
      </c>
      <c r="C388" s="0" t="s">
        <v>6367</v>
      </c>
      <c r="D388" s="0" t="s">
        <v>6352</v>
      </c>
      <c r="E388" s="0" t="n">
        <v>21.55</v>
      </c>
    </row>
    <row r="389" customFormat="false" ht="15" hidden="false" customHeight="false" outlineLevel="0" collapsed="false">
      <c r="A389" s="0" t="n">
        <v>5867</v>
      </c>
      <c r="B389" s="0" t="str">
        <f aca="false">A389&amp;"U"</f>
        <v>5867U</v>
      </c>
      <c r="C389" s="0" t="s">
        <v>6368</v>
      </c>
      <c r="D389" s="0" t="s">
        <v>6352</v>
      </c>
      <c r="E389" s="0" t="n">
        <v>162.58</v>
      </c>
    </row>
    <row r="390" customFormat="false" ht="15" hidden="false" customHeight="false" outlineLevel="0" collapsed="false">
      <c r="A390" s="0" t="n">
        <v>5875</v>
      </c>
      <c r="B390" s="0" t="str">
        <f aca="false">A390&amp;"U"</f>
        <v>5875U</v>
      </c>
      <c r="C390" s="0" t="s">
        <v>6369</v>
      </c>
      <c r="D390" s="0" t="s">
        <v>6352</v>
      </c>
      <c r="E390" s="0" t="n">
        <v>137.5</v>
      </c>
    </row>
    <row r="391" customFormat="false" ht="15" hidden="false" customHeight="false" outlineLevel="0" collapsed="false">
      <c r="A391" s="0" t="n">
        <v>5879</v>
      </c>
      <c r="B391" s="0" t="str">
        <f aca="false">A391&amp;"U"</f>
        <v>5879U</v>
      </c>
      <c r="C391" s="0" t="s">
        <v>6370</v>
      </c>
      <c r="D391" s="0" t="s">
        <v>6352</v>
      </c>
      <c r="E391" s="0" t="n">
        <v>136.25</v>
      </c>
    </row>
    <row r="392" customFormat="false" ht="15" hidden="false" customHeight="false" outlineLevel="0" collapsed="false">
      <c r="A392" s="0" t="n">
        <v>5882</v>
      </c>
      <c r="B392" s="0" t="str">
        <f aca="false">A392&amp;"U"</f>
        <v>5882U</v>
      </c>
      <c r="C392" s="0" t="s">
        <v>6371</v>
      </c>
      <c r="D392" s="0" t="s">
        <v>6352</v>
      </c>
      <c r="E392" s="0" t="n">
        <v>125.24</v>
      </c>
    </row>
    <row r="393" customFormat="false" ht="15" hidden="false" customHeight="false" outlineLevel="0" collapsed="false">
      <c r="A393" s="0" t="n">
        <v>5890</v>
      </c>
      <c r="B393" s="0" t="str">
        <f aca="false">A393&amp;"U"</f>
        <v>5890U</v>
      </c>
      <c r="C393" s="0" t="s">
        <v>6372</v>
      </c>
      <c r="D393" s="0" t="s">
        <v>6352</v>
      </c>
      <c r="E393" s="0" t="n">
        <v>215.84</v>
      </c>
    </row>
    <row r="394" customFormat="false" ht="15" hidden="false" customHeight="false" outlineLevel="0" collapsed="false">
      <c r="A394" s="0" t="n">
        <v>5894</v>
      </c>
      <c r="B394" s="0" t="str">
        <f aca="false">A394&amp;"U"</f>
        <v>5894U</v>
      </c>
      <c r="C394" s="0" t="s">
        <v>6373</v>
      </c>
      <c r="D394" s="0" t="s">
        <v>6352</v>
      </c>
      <c r="E394" s="0" t="n">
        <v>223.61</v>
      </c>
    </row>
    <row r="395" customFormat="false" ht="15" hidden="false" customHeight="false" outlineLevel="0" collapsed="false">
      <c r="A395" s="0" t="n">
        <v>5901</v>
      </c>
      <c r="B395" s="0" t="str">
        <f aca="false">A395&amp;"U"</f>
        <v>5901U</v>
      </c>
      <c r="C395" s="0" t="s">
        <v>6374</v>
      </c>
      <c r="D395" s="0" t="s">
        <v>6352</v>
      </c>
      <c r="E395" s="0" t="n">
        <v>344.09</v>
      </c>
    </row>
    <row r="396" customFormat="false" ht="15" hidden="false" customHeight="false" outlineLevel="0" collapsed="false">
      <c r="A396" s="0" t="n">
        <v>5909</v>
      </c>
      <c r="B396" s="0" t="str">
        <f aca="false">A396&amp;"U"</f>
        <v>5909U</v>
      </c>
      <c r="C396" s="0" t="s">
        <v>6375</v>
      </c>
      <c r="D396" s="0" t="s">
        <v>6352</v>
      </c>
      <c r="E396" s="0" t="n">
        <v>28.64</v>
      </c>
    </row>
    <row r="397" customFormat="false" ht="15" hidden="false" customHeight="false" outlineLevel="0" collapsed="false">
      <c r="A397" s="0" t="n">
        <v>5921</v>
      </c>
      <c r="B397" s="0" t="str">
        <f aca="false">A397&amp;"U"</f>
        <v>5921U</v>
      </c>
      <c r="C397" s="0" t="s">
        <v>6376</v>
      </c>
      <c r="D397" s="0" t="s">
        <v>6352</v>
      </c>
      <c r="E397" s="0" t="n">
        <v>5.92</v>
      </c>
    </row>
    <row r="398" customFormat="false" ht="15" hidden="false" customHeight="false" outlineLevel="0" collapsed="false">
      <c r="A398" s="0" t="n">
        <v>5928</v>
      </c>
      <c r="B398" s="0" t="str">
        <f aca="false">A398&amp;"U"</f>
        <v>5928U</v>
      </c>
      <c r="C398" s="0" t="s">
        <v>6377</v>
      </c>
      <c r="D398" s="0" t="s">
        <v>6352</v>
      </c>
      <c r="E398" s="0" t="n">
        <v>295.6</v>
      </c>
    </row>
    <row r="399" customFormat="false" ht="15" hidden="false" customHeight="false" outlineLevel="0" collapsed="false">
      <c r="A399" s="0" t="n">
        <v>5932</v>
      </c>
      <c r="B399" s="0" t="str">
        <f aca="false">A399&amp;"U"</f>
        <v>5932U</v>
      </c>
      <c r="C399" s="0" t="s">
        <v>6378</v>
      </c>
      <c r="D399" s="0" t="s">
        <v>6352</v>
      </c>
      <c r="E399" s="0" t="n">
        <v>254.01</v>
      </c>
    </row>
    <row r="400" customFormat="false" ht="15" hidden="false" customHeight="false" outlineLevel="0" collapsed="false">
      <c r="A400" s="0" t="n">
        <v>5940</v>
      </c>
      <c r="B400" s="0" t="str">
        <f aca="false">A400&amp;"U"</f>
        <v>5940U</v>
      </c>
      <c r="C400" s="0" t="s">
        <v>6379</v>
      </c>
      <c r="D400" s="0" t="s">
        <v>6352</v>
      </c>
      <c r="E400" s="0" t="n">
        <v>182.17</v>
      </c>
    </row>
    <row r="401" customFormat="false" ht="15" hidden="false" customHeight="false" outlineLevel="0" collapsed="false">
      <c r="A401" s="0" t="n">
        <v>5944</v>
      </c>
      <c r="B401" s="0" t="str">
        <f aca="false">A401&amp;"U"</f>
        <v>5944U</v>
      </c>
      <c r="C401" s="0" t="s">
        <v>6380</v>
      </c>
      <c r="D401" s="0" t="s">
        <v>6352</v>
      </c>
      <c r="E401" s="0" t="n">
        <v>226.38</v>
      </c>
    </row>
    <row r="402" customFormat="false" ht="15" hidden="false" customHeight="false" outlineLevel="0" collapsed="false">
      <c r="A402" s="0" t="n">
        <v>5953</v>
      </c>
      <c r="B402" s="0" t="str">
        <f aca="false">A402&amp;"U"</f>
        <v>5953U</v>
      </c>
      <c r="C402" s="0" t="s">
        <v>6381</v>
      </c>
      <c r="D402" s="0" t="s">
        <v>6352</v>
      </c>
      <c r="E402" s="0" t="n">
        <v>68.42</v>
      </c>
    </row>
    <row r="403" customFormat="false" ht="15" hidden="false" customHeight="false" outlineLevel="0" collapsed="false">
      <c r="A403" s="0" t="n">
        <v>6259</v>
      </c>
      <c r="B403" s="0" t="str">
        <f aca="false">A403&amp;"U"</f>
        <v>6259U</v>
      </c>
      <c r="C403" s="0" t="s">
        <v>6382</v>
      </c>
      <c r="D403" s="0" t="s">
        <v>6352</v>
      </c>
      <c r="E403" s="0" t="n">
        <v>279.18</v>
      </c>
    </row>
    <row r="404" customFormat="false" ht="15" hidden="false" customHeight="false" outlineLevel="0" collapsed="false">
      <c r="A404" s="0" t="n">
        <v>6879</v>
      </c>
      <c r="B404" s="0" t="str">
        <f aca="false">A404&amp;"U"</f>
        <v>6879U</v>
      </c>
      <c r="C404" s="0" t="s">
        <v>6383</v>
      </c>
      <c r="D404" s="0" t="s">
        <v>6352</v>
      </c>
      <c r="E404" s="0" t="n">
        <v>216.06</v>
      </c>
    </row>
    <row r="405" customFormat="false" ht="15" hidden="false" customHeight="false" outlineLevel="0" collapsed="false">
      <c r="A405" s="0" t="n">
        <v>7030</v>
      </c>
      <c r="B405" s="0" t="str">
        <f aca="false">A405&amp;"U"</f>
        <v>7030U</v>
      </c>
      <c r="C405" s="0" t="s">
        <v>6384</v>
      </c>
      <c r="D405" s="0" t="s">
        <v>6352</v>
      </c>
      <c r="E405" s="0" t="n">
        <v>331.8</v>
      </c>
    </row>
    <row r="406" customFormat="false" ht="15" hidden="false" customHeight="false" outlineLevel="0" collapsed="false">
      <c r="A406" s="0" t="n">
        <v>7042</v>
      </c>
      <c r="B406" s="0" t="str">
        <f aca="false">A406&amp;"U"</f>
        <v>7042U</v>
      </c>
      <c r="C406" s="0" t="s">
        <v>6385</v>
      </c>
      <c r="D406" s="0" t="s">
        <v>6352</v>
      </c>
      <c r="E406" s="0" t="n">
        <v>24.31</v>
      </c>
    </row>
    <row r="407" customFormat="false" ht="15" hidden="false" customHeight="false" outlineLevel="0" collapsed="false">
      <c r="A407" s="0" t="n">
        <v>7049</v>
      </c>
      <c r="B407" s="0" t="str">
        <f aca="false">A407&amp;"U"</f>
        <v>7049U</v>
      </c>
      <c r="C407" s="0" t="s">
        <v>6386</v>
      </c>
      <c r="D407" s="0" t="s">
        <v>6352</v>
      </c>
      <c r="E407" s="0" t="n">
        <v>234.57</v>
      </c>
    </row>
    <row r="408" customFormat="false" ht="15" hidden="false" customHeight="false" outlineLevel="0" collapsed="false">
      <c r="A408" s="0" t="n">
        <v>67826</v>
      </c>
      <c r="B408" s="0" t="str">
        <f aca="false">A408&amp;"U"</f>
        <v>67826U</v>
      </c>
      <c r="C408" s="0" t="s">
        <v>6387</v>
      </c>
      <c r="D408" s="0" t="s">
        <v>6352</v>
      </c>
      <c r="E408" s="0" t="n">
        <v>186.99</v>
      </c>
    </row>
    <row r="409" customFormat="false" ht="15" hidden="false" customHeight="false" outlineLevel="0" collapsed="false">
      <c r="A409" s="0" t="n">
        <v>73417</v>
      </c>
      <c r="B409" s="0" t="str">
        <f aca="false">A409&amp;"U"</f>
        <v>73417U</v>
      </c>
      <c r="C409" s="0" t="s">
        <v>6388</v>
      </c>
      <c r="D409" s="0" t="s">
        <v>6352</v>
      </c>
      <c r="E409" s="0" t="n">
        <v>234.62</v>
      </c>
    </row>
    <row r="410" customFormat="false" ht="15" hidden="false" customHeight="false" outlineLevel="0" collapsed="false">
      <c r="A410" s="0" t="n">
        <v>73436</v>
      </c>
      <c r="B410" s="0" t="str">
        <f aca="false">A410&amp;"U"</f>
        <v>73436U</v>
      </c>
      <c r="C410" s="0" t="s">
        <v>6389</v>
      </c>
      <c r="D410" s="0" t="s">
        <v>6352</v>
      </c>
      <c r="E410" s="0" t="n">
        <v>216.87</v>
      </c>
    </row>
    <row r="411" customFormat="false" ht="15" hidden="false" customHeight="false" outlineLevel="0" collapsed="false">
      <c r="A411" s="0" t="n">
        <v>73467</v>
      </c>
      <c r="B411" s="0" t="str">
        <f aca="false">A411&amp;"U"</f>
        <v>73467U</v>
      </c>
      <c r="C411" s="0" t="s">
        <v>6390</v>
      </c>
      <c r="D411" s="0" t="s">
        <v>6352</v>
      </c>
      <c r="E411" s="0" t="n">
        <v>178.65</v>
      </c>
    </row>
    <row r="412" customFormat="false" ht="15" hidden="false" customHeight="false" outlineLevel="0" collapsed="false">
      <c r="A412" s="0" t="n">
        <v>73536</v>
      </c>
      <c r="B412" s="0" t="str">
        <f aca="false">A412&amp;"U"</f>
        <v>73536U</v>
      </c>
      <c r="C412" s="0" t="s">
        <v>6391</v>
      </c>
      <c r="D412" s="0" t="s">
        <v>6352</v>
      </c>
      <c r="E412" s="0" t="n">
        <v>20.57</v>
      </c>
    </row>
    <row r="413" customFormat="false" ht="15" hidden="false" customHeight="false" outlineLevel="0" collapsed="false">
      <c r="A413" s="0" t="n">
        <v>83362</v>
      </c>
      <c r="B413" s="0" t="str">
        <f aca="false">A413&amp;"U"</f>
        <v>83362U</v>
      </c>
      <c r="C413" s="0" t="s">
        <v>6392</v>
      </c>
      <c r="D413" s="0" t="s">
        <v>6352</v>
      </c>
      <c r="E413" s="0" t="n">
        <v>288.24</v>
      </c>
    </row>
    <row r="414" customFormat="false" ht="15" hidden="false" customHeight="false" outlineLevel="0" collapsed="false">
      <c r="A414" s="0" t="n">
        <v>83765</v>
      </c>
      <c r="B414" s="0" t="str">
        <f aca="false">A414&amp;"U"</f>
        <v>83765U</v>
      </c>
      <c r="C414" s="0" t="s">
        <v>6393</v>
      </c>
      <c r="D414" s="0" t="s">
        <v>6352</v>
      </c>
      <c r="E414" s="0" t="n">
        <v>103.74</v>
      </c>
    </row>
    <row r="415" customFormat="false" ht="15" hidden="false" customHeight="false" outlineLevel="0" collapsed="false">
      <c r="A415" s="0" t="n">
        <v>87445</v>
      </c>
      <c r="B415" s="0" t="str">
        <f aca="false">A415&amp;"U"</f>
        <v>87445U</v>
      </c>
      <c r="C415" s="0" t="s">
        <v>6394</v>
      </c>
      <c r="D415" s="0" t="s">
        <v>6352</v>
      </c>
      <c r="E415" s="0" t="n">
        <v>6.27</v>
      </c>
    </row>
    <row r="416" customFormat="false" ht="15" hidden="false" customHeight="false" outlineLevel="0" collapsed="false">
      <c r="A416" s="0" t="n">
        <v>88386</v>
      </c>
      <c r="B416" s="0" t="str">
        <f aca="false">A416&amp;"U"</f>
        <v>88386U</v>
      </c>
      <c r="C416" s="0" t="s">
        <v>6395</v>
      </c>
      <c r="D416" s="0" t="s">
        <v>6352</v>
      </c>
      <c r="E416" s="0" t="n">
        <v>4.77</v>
      </c>
    </row>
    <row r="417" customFormat="false" ht="15" hidden="false" customHeight="false" outlineLevel="0" collapsed="false">
      <c r="A417" s="0" t="n">
        <v>88393</v>
      </c>
      <c r="B417" s="0" t="str">
        <f aca="false">A417&amp;"U"</f>
        <v>88393U</v>
      </c>
      <c r="C417" s="0" t="s">
        <v>6396</v>
      </c>
      <c r="D417" s="0" t="s">
        <v>6352</v>
      </c>
      <c r="E417" s="0" t="n">
        <v>6.57</v>
      </c>
    </row>
    <row r="418" customFormat="false" ht="15" hidden="false" customHeight="false" outlineLevel="0" collapsed="false">
      <c r="A418" s="0" t="n">
        <v>88399</v>
      </c>
      <c r="B418" s="0" t="str">
        <f aca="false">A418&amp;"U"</f>
        <v>88399U</v>
      </c>
      <c r="C418" s="0" t="s">
        <v>6397</v>
      </c>
      <c r="D418" s="0" t="s">
        <v>6352</v>
      </c>
      <c r="E418" s="0" t="n">
        <v>3.5</v>
      </c>
    </row>
    <row r="419" customFormat="false" ht="15" hidden="false" customHeight="false" outlineLevel="0" collapsed="false">
      <c r="A419" s="0" t="n">
        <v>88418</v>
      </c>
      <c r="B419" s="0" t="str">
        <f aca="false">A419&amp;"U"</f>
        <v>88418U</v>
      </c>
      <c r="C419" s="0" t="s">
        <v>6398</v>
      </c>
      <c r="D419" s="0" t="s">
        <v>6352</v>
      </c>
      <c r="E419" s="0" t="n">
        <v>13.32</v>
      </c>
    </row>
    <row r="420" customFormat="false" ht="15" hidden="false" customHeight="false" outlineLevel="0" collapsed="false">
      <c r="A420" s="0" t="n">
        <v>88433</v>
      </c>
      <c r="B420" s="0" t="str">
        <f aca="false">A420&amp;"U"</f>
        <v>88433U</v>
      </c>
      <c r="C420" s="0" t="s">
        <v>6399</v>
      </c>
      <c r="D420" s="0" t="s">
        <v>6352</v>
      </c>
      <c r="E420" s="0" t="n">
        <v>17.35</v>
      </c>
    </row>
    <row r="421" customFormat="false" ht="15" hidden="false" customHeight="false" outlineLevel="0" collapsed="false">
      <c r="A421" s="0" t="n">
        <v>88830</v>
      </c>
      <c r="B421" s="0" t="str">
        <f aca="false">A421&amp;"U"</f>
        <v>88830U</v>
      </c>
      <c r="C421" s="0" t="s">
        <v>6400</v>
      </c>
      <c r="D421" s="0" t="s">
        <v>6352</v>
      </c>
      <c r="E421" s="0" t="n">
        <v>1.86</v>
      </c>
    </row>
    <row r="422" customFormat="false" ht="15" hidden="false" customHeight="false" outlineLevel="0" collapsed="false">
      <c r="A422" s="0" t="n">
        <v>88843</v>
      </c>
      <c r="B422" s="0" t="str">
        <f aca="false">A422&amp;"U"</f>
        <v>88843U</v>
      </c>
      <c r="C422" s="0" t="s">
        <v>6401</v>
      </c>
      <c r="D422" s="0" t="s">
        <v>6352</v>
      </c>
      <c r="E422" s="0" t="n">
        <v>222.43</v>
      </c>
    </row>
    <row r="423" customFormat="false" ht="15" hidden="false" customHeight="false" outlineLevel="0" collapsed="false">
      <c r="A423" s="0" t="n">
        <v>88907</v>
      </c>
      <c r="B423" s="0" t="str">
        <f aca="false">A423&amp;"U"</f>
        <v>88907U</v>
      </c>
      <c r="C423" s="0" t="s">
        <v>6402</v>
      </c>
      <c r="D423" s="0" t="s">
        <v>6352</v>
      </c>
      <c r="E423" s="0" t="n">
        <v>268.42</v>
      </c>
    </row>
    <row r="424" customFormat="false" ht="15" hidden="false" customHeight="false" outlineLevel="0" collapsed="false">
      <c r="A424" s="0" t="n">
        <v>89021</v>
      </c>
      <c r="B424" s="0" t="str">
        <f aca="false">A424&amp;"U"</f>
        <v>89021U</v>
      </c>
      <c r="C424" s="0" t="s">
        <v>6403</v>
      </c>
      <c r="D424" s="0" t="s">
        <v>6352</v>
      </c>
      <c r="E424" s="0" t="n">
        <v>2.52</v>
      </c>
    </row>
    <row r="425" customFormat="false" ht="15" hidden="false" customHeight="false" outlineLevel="0" collapsed="false">
      <c r="A425" s="0" t="n">
        <v>89028</v>
      </c>
      <c r="B425" s="0" t="str">
        <f aca="false">A425&amp;"U"</f>
        <v>89028U</v>
      </c>
      <c r="C425" s="0" t="s">
        <v>6404</v>
      </c>
      <c r="D425" s="0" t="s">
        <v>6352</v>
      </c>
      <c r="E425" s="0" t="n">
        <v>307.95</v>
      </c>
    </row>
    <row r="426" customFormat="false" ht="15" hidden="false" customHeight="false" outlineLevel="0" collapsed="false">
      <c r="A426" s="0" t="n">
        <v>89032</v>
      </c>
      <c r="B426" s="0" t="str">
        <f aca="false">A426&amp;"U"</f>
        <v>89032U</v>
      </c>
      <c r="C426" s="0" t="s">
        <v>6405</v>
      </c>
      <c r="D426" s="0" t="s">
        <v>6352</v>
      </c>
      <c r="E426" s="0" t="n">
        <v>198.33</v>
      </c>
    </row>
    <row r="427" customFormat="false" ht="15" hidden="false" customHeight="false" outlineLevel="0" collapsed="false">
      <c r="A427" s="0" t="n">
        <v>89035</v>
      </c>
      <c r="B427" s="0" t="str">
        <f aca="false">A427&amp;"U"</f>
        <v>89035U</v>
      </c>
      <c r="C427" s="0" t="s">
        <v>6406</v>
      </c>
      <c r="D427" s="0" t="s">
        <v>6352</v>
      </c>
      <c r="E427" s="0" t="n">
        <v>140.32</v>
      </c>
    </row>
    <row r="428" customFormat="false" ht="15" hidden="false" customHeight="false" outlineLevel="0" collapsed="false">
      <c r="A428" s="0" t="n">
        <v>89225</v>
      </c>
      <c r="B428" s="0" t="str">
        <f aca="false">A428&amp;"U"</f>
        <v>89225U</v>
      </c>
      <c r="C428" s="0" t="s">
        <v>6407</v>
      </c>
      <c r="D428" s="0" t="s">
        <v>6352</v>
      </c>
      <c r="E428" s="0" t="n">
        <v>5.19</v>
      </c>
    </row>
    <row r="429" customFormat="false" ht="15" hidden="false" customHeight="false" outlineLevel="0" collapsed="false">
      <c r="A429" s="0" t="n">
        <v>89234</v>
      </c>
      <c r="B429" s="0" t="str">
        <f aca="false">A429&amp;"U"</f>
        <v>89234U</v>
      </c>
      <c r="C429" s="0" t="s">
        <v>6408</v>
      </c>
      <c r="D429" s="0" t="s">
        <v>6352</v>
      </c>
      <c r="E429" s="0" t="n">
        <v>647.02</v>
      </c>
    </row>
    <row r="430" customFormat="false" ht="15" hidden="false" customHeight="false" outlineLevel="0" collapsed="false">
      <c r="A430" s="0" t="n">
        <v>89242</v>
      </c>
      <c r="B430" s="0" t="str">
        <f aca="false">A430&amp;"U"</f>
        <v>89242U</v>
      </c>
      <c r="C430" s="0" t="s">
        <v>6409</v>
      </c>
      <c r="D430" s="0" t="s">
        <v>6352</v>
      </c>
      <c r="E430" s="0" t="n">
        <v>1538.34</v>
      </c>
    </row>
    <row r="431" customFormat="false" ht="15" hidden="false" customHeight="false" outlineLevel="0" collapsed="false">
      <c r="A431" s="0" t="n">
        <v>89250</v>
      </c>
      <c r="B431" s="0" t="str">
        <f aca="false">A431&amp;"U"</f>
        <v>89250U</v>
      </c>
      <c r="C431" s="0" t="s">
        <v>6410</v>
      </c>
      <c r="D431" s="0" t="s">
        <v>6352</v>
      </c>
      <c r="E431" s="0" t="n">
        <v>1331.27</v>
      </c>
    </row>
    <row r="432" customFormat="false" ht="15" hidden="false" customHeight="false" outlineLevel="0" collapsed="false">
      <c r="A432" s="0" t="n">
        <v>89257</v>
      </c>
      <c r="B432" s="0" t="str">
        <f aca="false">A432&amp;"U"</f>
        <v>89257U</v>
      </c>
      <c r="C432" s="0" t="s">
        <v>6411</v>
      </c>
      <c r="D432" s="0" t="s">
        <v>6352</v>
      </c>
      <c r="E432" s="0" t="n">
        <v>362.34</v>
      </c>
    </row>
    <row r="433" customFormat="false" ht="15" hidden="false" customHeight="false" outlineLevel="0" collapsed="false">
      <c r="A433" s="0" t="n">
        <v>89272</v>
      </c>
      <c r="B433" s="0" t="str">
        <f aca="false">A433&amp;"U"</f>
        <v>89272U</v>
      </c>
      <c r="C433" s="0" t="s">
        <v>6412</v>
      </c>
      <c r="D433" s="0" t="s">
        <v>6352</v>
      </c>
      <c r="E433" s="0" t="n">
        <v>205.44</v>
      </c>
    </row>
    <row r="434" customFormat="false" ht="15" hidden="false" customHeight="false" outlineLevel="0" collapsed="false">
      <c r="A434" s="0" t="n">
        <v>89278</v>
      </c>
      <c r="B434" s="0" t="str">
        <f aca="false">A434&amp;"U"</f>
        <v>89278U</v>
      </c>
      <c r="C434" s="0" t="s">
        <v>6413</v>
      </c>
      <c r="D434" s="0" t="s">
        <v>6352</v>
      </c>
      <c r="E434" s="0" t="n">
        <v>14.23</v>
      </c>
    </row>
    <row r="435" customFormat="false" ht="15" hidden="false" customHeight="false" outlineLevel="0" collapsed="false">
      <c r="A435" s="0" t="n">
        <v>89843</v>
      </c>
      <c r="B435" s="0" t="str">
        <f aca="false">A435&amp;"U"</f>
        <v>89843U</v>
      </c>
      <c r="C435" s="0" t="s">
        <v>6414</v>
      </c>
      <c r="D435" s="0" t="s">
        <v>6352</v>
      </c>
      <c r="E435" s="0" t="n">
        <v>229.96</v>
      </c>
    </row>
    <row r="436" customFormat="false" ht="15" hidden="false" customHeight="false" outlineLevel="0" collapsed="false">
      <c r="A436" s="0" t="n">
        <v>89876</v>
      </c>
      <c r="B436" s="0" t="str">
        <f aca="false">A436&amp;"U"</f>
        <v>89876U</v>
      </c>
      <c r="C436" s="0" t="s">
        <v>6415</v>
      </c>
      <c r="D436" s="0" t="s">
        <v>6352</v>
      </c>
      <c r="E436" s="0" t="n">
        <v>346.73</v>
      </c>
    </row>
    <row r="437" customFormat="false" ht="15" hidden="false" customHeight="false" outlineLevel="0" collapsed="false">
      <c r="A437" s="0" t="n">
        <v>89883</v>
      </c>
      <c r="B437" s="0" t="str">
        <f aca="false">A437&amp;"U"</f>
        <v>89883U</v>
      </c>
      <c r="C437" s="0" t="s">
        <v>6416</v>
      </c>
      <c r="D437" s="0" t="s">
        <v>6352</v>
      </c>
      <c r="E437" s="0" t="n">
        <v>387.4</v>
      </c>
    </row>
    <row r="438" customFormat="false" ht="15" hidden="false" customHeight="false" outlineLevel="0" collapsed="false">
      <c r="A438" s="0" t="n">
        <v>90586</v>
      </c>
      <c r="B438" s="0" t="str">
        <f aca="false">A438&amp;"U"</f>
        <v>90586U</v>
      </c>
      <c r="C438" s="0" t="s">
        <v>6417</v>
      </c>
      <c r="D438" s="0" t="s">
        <v>6352</v>
      </c>
      <c r="E438" s="0" t="n">
        <v>1.43</v>
      </c>
    </row>
    <row r="439" customFormat="false" ht="15" hidden="false" customHeight="false" outlineLevel="0" collapsed="false">
      <c r="A439" s="0" t="n">
        <v>90625</v>
      </c>
      <c r="B439" s="0" t="str">
        <f aca="false">A439&amp;"U"</f>
        <v>90625U</v>
      </c>
      <c r="C439" s="0" t="s">
        <v>6418</v>
      </c>
      <c r="D439" s="0" t="s">
        <v>6352</v>
      </c>
      <c r="E439" s="0" t="n">
        <v>6.72</v>
      </c>
    </row>
    <row r="440" customFormat="false" ht="15" hidden="false" customHeight="false" outlineLevel="0" collapsed="false">
      <c r="A440" s="0" t="n">
        <v>90631</v>
      </c>
      <c r="B440" s="0" t="str">
        <f aca="false">A440&amp;"U"</f>
        <v>90631U</v>
      </c>
      <c r="C440" s="0" t="s">
        <v>6419</v>
      </c>
      <c r="D440" s="0" t="s">
        <v>6352</v>
      </c>
      <c r="E440" s="0" t="n">
        <v>140.81</v>
      </c>
    </row>
    <row r="441" customFormat="false" ht="15" hidden="false" customHeight="false" outlineLevel="0" collapsed="false">
      <c r="A441" s="0" t="n">
        <v>90637</v>
      </c>
      <c r="B441" s="0" t="str">
        <f aca="false">A441&amp;"U"</f>
        <v>90637U</v>
      </c>
      <c r="C441" s="0" t="s">
        <v>6420</v>
      </c>
      <c r="D441" s="0" t="s">
        <v>6352</v>
      </c>
      <c r="E441" s="0" t="n">
        <v>14.69</v>
      </c>
    </row>
    <row r="442" customFormat="false" ht="15" hidden="false" customHeight="false" outlineLevel="0" collapsed="false">
      <c r="A442" s="0" t="n">
        <v>90643</v>
      </c>
      <c r="B442" s="0" t="str">
        <f aca="false">A442&amp;"U"</f>
        <v>90643U</v>
      </c>
      <c r="C442" s="0" t="s">
        <v>6421</v>
      </c>
      <c r="D442" s="0" t="s">
        <v>6352</v>
      </c>
      <c r="E442" s="0" t="n">
        <v>29</v>
      </c>
    </row>
    <row r="443" customFormat="false" ht="15" hidden="false" customHeight="false" outlineLevel="0" collapsed="false">
      <c r="A443" s="0" t="n">
        <v>90650</v>
      </c>
      <c r="B443" s="0" t="str">
        <f aca="false">A443&amp;"U"</f>
        <v>90650U</v>
      </c>
      <c r="C443" s="0" t="s">
        <v>6422</v>
      </c>
      <c r="D443" s="0" t="s">
        <v>6352</v>
      </c>
      <c r="E443" s="0" t="n">
        <v>11.37</v>
      </c>
    </row>
    <row r="444" customFormat="false" ht="15" hidden="false" customHeight="false" outlineLevel="0" collapsed="false">
      <c r="A444" s="0" t="n">
        <v>90656</v>
      </c>
      <c r="B444" s="0" t="str">
        <f aca="false">A444&amp;"U"</f>
        <v>90656U</v>
      </c>
      <c r="C444" s="0" t="s">
        <v>6423</v>
      </c>
      <c r="D444" s="0" t="s">
        <v>6352</v>
      </c>
      <c r="E444" s="0" t="n">
        <v>14.56</v>
      </c>
    </row>
    <row r="445" customFormat="false" ht="15" hidden="false" customHeight="false" outlineLevel="0" collapsed="false">
      <c r="A445" s="0" t="n">
        <v>90662</v>
      </c>
      <c r="B445" s="0" t="str">
        <f aca="false">A445&amp;"U"</f>
        <v>90662U</v>
      </c>
      <c r="C445" s="0" t="s">
        <v>6424</v>
      </c>
      <c r="D445" s="0" t="s">
        <v>6352</v>
      </c>
      <c r="E445" s="0" t="n">
        <v>15.17</v>
      </c>
    </row>
    <row r="446" customFormat="false" ht="15" hidden="false" customHeight="false" outlineLevel="0" collapsed="false">
      <c r="A446" s="0" t="n">
        <v>90668</v>
      </c>
      <c r="B446" s="0" t="str">
        <f aca="false">A446&amp;"U"</f>
        <v>90668U</v>
      </c>
      <c r="C446" s="0" t="s">
        <v>6425</v>
      </c>
      <c r="D446" s="0" t="s">
        <v>6352</v>
      </c>
      <c r="E446" s="0" t="n">
        <v>31.26</v>
      </c>
    </row>
    <row r="447" customFormat="false" ht="15" hidden="false" customHeight="false" outlineLevel="0" collapsed="false">
      <c r="A447" s="0" t="n">
        <v>90674</v>
      </c>
      <c r="B447" s="0" t="str">
        <f aca="false">A447&amp;"U"</f>
        <v>90674U</v>
      </c>
      <c r="C447" s="0" t="s">
        <v>6426</v>
      </c>
      <c r="D447" s="0" t="s">
        <v>6352</v>
      </c>
      <c r="E447" s="0" t="n">
        <v>705.11</v>
      </c>
    </row>
    <row r="448" customFormat="false" ht="15" hidden="false" customHeight="false" outlineLevel="0" collapsed="false">
      <c r="A448" s="0" t="n">
        <v>90680</v>
      </c>
      <c r="B448" s="0" t="str">
        <f aca="false">A448&amp;"U"</f>
        <v>90680U</v>
      </c>
      <c r="C448" s="0" t="s">
        <v>6427</v>
      </c>
      <c r="D448" s="0" t="s">
        <v>6352</v>
      </c>
      <c r="E448" s="0" t="n">
        <v>413.17</v>
      </c>
    </row>
    <row r="449" customFormat="false" ht="15" hidden="false" customHeight="false" outlineLevel="0" collapsed="false">
      <c r="A449" s="0" t="n">
        <v>90686</v>
      </c>
      <c r="B449" s="0" t="str">
        <f aca="false">A449&amp;"U"</f>
        <v>90686U</v>
      </c>
      <c r="C449" s="0" t="s">
        <v>6428</v>
      </c>
      <c r="D449" s="0" t="s">
        <v>6352</v>
      </c>
      <c r="E449" s="0" t="n">
        <v>160.1</v>
      </c>
    </row>
    <row r="450" customFormat="false" ht="15" hidden="false" customHeight="false" outlineLevel="0" collapsed="false">
      <c r="A450" s="0" t="n">
        <v>90692</v>
      </c>
      <c r="B450" s="0" t="str">
        <f aca="false">A450&amp;"U"</f>
        <v>90692U</v>
      </c>
      <c r="C450" s="0" t="s">
        <v>6429</v>
      </c>
      <c r="D450" s="0" t="s">
        <v>6352</v>
      </c>
      <c r="E450" s="0" t="n">
        <v>120.29</v>
      </c>
    </row>
    <row r="451" customFormat="false" ht="15" hidden="false" customHeight="false" outlineLevel="0" collapsed="false">
      <c r="A451" s="0" t="n">
        <v>90964</v>
      </c>
      <c r="B451" s="0" t="str">
        <f aca="false">A451&amp;"U"</f>
        <v>90964U</v>
      </c>
      <c r="C451" s="0" t="s">
        <v>6430</v>
      </c>
      <c r="D451" s="0" t="s">
        <v>6352</v>
      </c>
      <c r="E451" s="0" t="n">
        <v>31.19</v>
      </c>
    </row>
    <row r="452" customFormat="false" ht="15" hidden="false" customHeight="false" outlineLevel="0" collapsed="false">
      <c r="A452" s="0" t="n">
        <v>90972</v>
      </c>
      <c r="B452" s="0" t="str">
        <f aca="false">A452&amp;"U"</f>
        <v>90972U</v>
      </c>
      <c r="C452" s="0" t="s">
        <v>6431</v>
      </c>
      <c r="D452" s="0" t="s">
        <v>6352</v>
      </c>
      <c r="E452" s="0" t="n">
        <v>88.44</v>
      </c>
    </row>
    <row r="453" customFormat="false" ht="15" hidden="false" customHeight="false" outlineLevel="0" collapsed="false">
      <c r="A453" s="0" t="n">
        <v>90979</v>
      </c>
      <c r="B453" s="0" t="str">
        <f aca="false">A453&amp;"U"</f>
        <v>90979U</v>
      </c>
      <c r="C453" s="0" t="s">
        <v>6432</v>
      </c>
      <c r="D453" s="0" t="s">
        <v>6352</v>
      </c>
      <c r="E453" s="0" t="n">
        <v>228.8</v>
      </c>
    </row>
    <row r="454" customFormat="false" ht="15" hidden="false" customHeight="false" outlineLevel="0" collapsed="false">
      <c r="A454" s="0" t="n">
        <v>90991</v>
      </c>
      <c r="B454" s="0" t="str">
        <f aca="false">A454&amp;"U"</f>
        <v>90991U</v>
      </c>
      <c r="C454" s="0" t="s">
        <v>6433</v>
      </c>
      <c r="D454" s="0" t="s">
        <v>6352</v>
      </c>
      <c r="E454" s="0" t="n">
        <v>217.74</v>
      </c>
    </row>
    <row r="455" customFormat="false" ht="15" hidden="false" customHeight="false" outlineLevel="0" collapsed="false">
      <c r="A455" s="0" t="n">
        <v>90999</v>
      </c>
      <c r="B455" s="0" t="str">
        <f aca="false">A455&amp;"U"</f>
        <v>90999U</v>
      </c>
      <c r="C455" s="0" t="s">
        <v>6434</v>
      </c>
      <c r="D455" s="0" t="s">
        <v>6352</v>
      </c>
      <c r="E455" s="0" t="n">
        <v>118</v>
      </c>
    </row>
    <row r="456" customFormat="false" ht="15" hidden="false" customHeight="false" outlineLevel="0" collapsed="false">
      <c r="A456" s="0" t="n">
        <v>91031</v>
      </c>
      <c r="B456" s="0" t="str">
        <f aca="false">A456&amp;"U"</f>
        <v>91031U</v>
      </c>
      <c r="C456" s="0" t="s">
        <v>6435</v>
      </c>
      <c r="D456" s="0" t="s">
        <v>6352</v>
      </c>
      <c r="E456" s="0" t="n">
        <v>275.41</v>
      </c>
    </row>
    <row r="457" customFormat="false" ht="15" hidden="false" customHeight="false" outlineLevel="0" collapsed="false">
      <c r="A457" s="0" t="n">
        <v>91277</v>
      </c>
      <c r="B457" s="0" t="str">
        <f aca="false">A457&amp;"U"</f>
        <v>91277U</v>
      </c>
      <c r="C457" s="0" t="s">
        <v>6436</v>
      </c>
      <c r="D457" s="0" t="s">
        <v>6352</v>
      </c>
      <c r="E457" s="0" t="n">
        <v>9.55</v>
      </c>
    </row>
    <row r="458" customFormat="false" ht="15" hidden="false" customHeight="false" outlineLevel="0" collapsed="false">
      <c r="A458" s="0" t="n">
        <v>91283</v>
      </c>
      <c r="B458" s="0" t="str">
        <f aca="false">A458&amp;"U"</f>
        <v>91283U</v>
      </c>
      <c r="C458" s="0" t="s">
        <v>6437</v>
      </c>
      <c r="D458" s="0" t="s">
        <v>6352</v>
      </c>
      <c r="E458" s="0" t="n">
        <v>10.24</v>
      </c>
    </row>
    <row r="459" customFormat="false" ht="15" hidden="false" customHeight="false" outlineLevel="0" collapsed="false">
      <c r="A459" s="0" t="n">
        <v>91386</v>
      </c>
      <c r="B459" s="0" t="str">
        <f aca="false">A459&amp;"U"</f>
        <v>91386U</v>
      </c>
      <c r="C459" s="0" t="s">
        <v>6438</v>
      </c>
      <c r="D459" s="0" t="s">
        <v>6352</v>
      </c>
      <c r="E459" s="0" t="n">
        <v>279.19</v>
      </c>
    </row>
    <row r="460" customFormat="false" ht="15" hidden="false" customHeight="false" outlineLevel="0" collapsed="false">
      <c r="A460" s="0" t="n">
        <v>91533</v>
      </c>
      <c r="B460" s="0" t="str">
        <f aca="false">A460&amp;"U"</f>
        <v>91533U</v>
      </c>
      <c r="C460" s="0" t="s">
        <v>6439</v>
      </c>
      <c r="D460" s="0" t="s">
        <v>6352</v>
      </c>
      <c r="E460" s="0" t="n">
        <v>31.49</v>
      </c>
    </row>
    <row r="461" customFormat="false" ht="15" hidden="false" customHeight="false" outlineLevel="0" collapsed="false">
      <c r="A461" s="0" t="n">
        <v>91634</v>
      </c>
      <c r="B461" s="0" t="str">
        <f aca="false">A461&amp;"U"</f>
        <v>91634U</v>
      </c>
      <c r="C461" s="0" t="s">
        <v>6440</v>
      </c>
      <c r="D461" s="0" t="s">
        <v>6352</v>
      </c>
      <c r="E461" s="0" t="n">
        <v>250.53</v>
      </c>
    </row>
    <row r="462" customFormat="false" ht="15" hidden="false" customHeight="false" outlineLevel="0" collapsed="false">
      <c r="A462" s="0" t="n">
        <v>91645</v>
      </c>
      <c r="B462" s="0" t="str">
        <f aca="false">A462&amp;"U"</f>
        <v>91645U</v>
      </c>
      <c r="C462" s="0" t="s">
        <v>6441</v>
      </c>
      <c r="D462" s="0" t="s">
        <v>6352</v>
      </c>
      <c r="E462" s="0" t="n">
        <v>518.46</v>
      </c>
    </row>
    <row r="463" customFormat="false" ht="15" hidden="false" customHeight="false" outlineLevel="0" collapsed="false">
      <c r="A463" s="0" t="n">
        <v>91692</v>
      </c>
      <c r="B463" s="0" t="str">
        <f aca="false">A463&amp;"U"</f>
        <v>91692U</v>
      </c>
      <c r="C463" s="0" t="s">
        <v>6442</v>
      </c>
      <c r="D463" s="0" t="s">
        <v>6352</v>
      </c>
      <c r="E463" s="0" t="n">
        <v>25.13</v>
      </c>
    </row>
    <row r="464" customFormat="false" ht="15" hidden="false" customHeight="false" outlineLevel="0" collapsed="false">
      <c r="A464" s="0" t="n">
        <v>92043</v>
      </c>
      <c r="B464" s="0" t="str">
        <f aca="false">A464&amp;"U"</f>
        <v>92043U</v>
      </c>
      <c r="C464" s="0" t="s">
        <v>6443</v>
      </c>
      <c r="D464" s="0" t="s">
        <v>6352</v>
      </c>
      <c r="E464" s="0" t="n">
        <v>13.31</v>
      </c>
    </row>
    <row r="465" customFormat="false" ht="15" hidden="false" customHeight="false" outlineLevel="0" collapsed="false">
      <c r="A465" s="0" t="n">
        <v>92106</v>
      </c>
      <c r="B465" s="0" t="str">
        <f aca="false">A465&amp;"U"</f>
        <v>92106U</v>
      </c>
      <c r="C465" s="0" t="s">
        <v>6444</v>
      </c>
      <c r="D465" s="0" t="s">
        <v>6352</v>
      </c>
      <c r="E465" s="0" t="n">
        <v>366.11</v>
      </c>
    </row>
    <row r="466" customFormat="false" ht="15" hidden="false" customHeight="false" outlineLevel="0" collapsed="false">
      <c r="A466" s="0" t="n">
        <v>92112</v>
      </c>
      <c r="B466" s="0" t="str">
        <f aca="false">A466&amp;"U"</f>
        <v>92112U</v>
      </c>
      <c r="C466" s="0" t="s">
        <v>6445</v>
      </c>
      <c r="D466" s="0" t="s">
        <v>6352</v>
      </c>
      <c r="E466" s="0" t="n">
        <v>2.93</v>
      </c>
    </row>
    <row r="467" customFormat="false" ht="15" hidden="false" customHeight="false" outlineLevel="0" collapsed="false">
      <c r="A467" s="0" t="n">
        <v>92118</v>
      </c>
      <c r="B467" s="0" t="str">
        <f aca="false">A467&amp;"U"</f>
        <v>92118U</v>
      </c>
      <c r="C467" s="0" t="s">
        <v>6446</v>
      </c>
      <c r="D467" s="0" t="s">
        <v>6352</v>
      </c>
      <c r="E467" s="0" t="n">
        <v>0.24</v>
      </c>
    </row>
    <row r="468" customFormat="false" ht="15" hidden="false" customHeight="false" outlineLevel="0" collapsed="false">
      <c r="A468" s="0" t="n">
        <v>92138</v>
      </c>
      <c r="B468" s="0" t="str">
        <f aca="false">A468&amp;"U"</f>
        <v>92138U</v>
      </c>
      <c r="C468" s="0" t="s">
        <v>6447</v>
      </c>
      <c r="D468" s="0" t="s">
        <v>6352</v>
      </c>
      <c r="E468" s="0" t="n">
        <v>99.46</v>
      </c>
    </row>
    <row r="469" customFormat="false" ht="15" hidden="false" customHeight="false" outlineLevel="0" collapsed="false">
      <c r="A469" s="0" t="n">
        <v>92145</v>
      </c>
      <c r="B469" s="0" t="str">
        <f aca="false">A469&amp;"U"</f>
        <v>92145U</v>
      </c>
      <c r="C469" s="0" t="s">
        <v>6448</v>
      </c>
      <c r="D469" s="0" t="s">
        <v>6352</v>
      </c>
      <c r="E469" s="0" t="n">
        <v>74.53</v>
      </c>
    </row>
    <row r="470" customFormat="false" ht="15" hidden="false" customHeight="false" outlineLevel="0" collapsed="false">
      <c r="A470" s="0" t="n">
        <v>92242</v>
      </c>
      <c r="B470" s="0" t="str">
        <f aca="false">A470&amp;"U"</f>
        <v>92242U</v>
      </c>
      <c r="C470" s="0" t="s">
        <v>6449</v>
      </c>
      <c r="D470" s="0" t="s">
        <v>6352</v>
      </c>
      <c r="E470" s="0" t="n">
        <v>457.27</v>
      </c>
    </row>
    <row r="471" customFormat="false" ht="15" hidden="false" customHeight="false" outlineLevel="0" collapsed="false">
      <c r="A471" s="0" t="n">
        <v>92716</v>
      </c>
      <c r="B471" s="0" t="str">
        <f aca="false">A471&amp;"U"</f>
        <v>92716U</v>
      </c>
      <c r="C471" s="0" t="s">
        <v>6450</v>
      </c>
      <c r="D471" s="0" t="s">
        <v>6352</v>
      </c>
      <c r="E471" s="0" t="n">
        <v>25.58</v>
      </c>
    </row>
    <row r="472" customFormat="false" ht="15" hidden="false" customHeight="false" outlineLevel="0" collapsed="false">
      <c r="A472" s="0" t="n">
        <v>92960</v>
      </c>
      <c r="B472" s="0" t="str">
        <f aca="false">A472&amp;"U"</f>
        <v>92960U</v>
      </c>
      <c r="C472" s="0" t="s">
        <v>6451</v>
      </c>
      <c r="D472" s="0" t="s">
        <v>6352</v>
      </c>
      <c r="E472" s="0" t="n">
        <v>21.59</v>
      </c>
    </row>
    <row r="473" customFormat="false" ht="15" hidden="false" customHeight="false" outlineLevel="0" collapsed="false">
      <c r="A473" s="0" t="n">
        <v>92966</v>
      </c>
      <c r="B473" s="0" t="str">
        <f aca="false">A473&amp;"U"</f>
        <v>92966U</v>
      </c>
      <c r="C473" s="0" t="s">
        <v>6452</v>
      </c>
      <c r="D473" s="0" t="s">
        <v>6352</v>
      </c>
      <c r="E473" s="0" t="n">
        <v>20.91</v>
      </c>
    </row>
    <row r="474" customFormat="false" ht="15" hidden="false" customHeight="false" outlineLevel="0" collapsed="false">
      <c r="A474" s="0" t="n">
        <v>93224</v>
      </c>
      <c r="B474" s="0" t="str">
        <f aca="false">A474&amp;"U"</f>
        <v>93224U</v>
      </c>
      <c r="C474" s="0" t="s">
        <v>6453</v>
      </c>
      <c r="D474" s="0" t="s">
        <v>6352</v>
      </c>
      <c r="E474" s="0" t="n">
        <v>1045.95</v>
      </c>
    </row>
    <row r="475" customFormat="false" ht="15" hidden="false" customHeight="false" outlineLevel="0" collapsed="false">
      <c r="A475" s="0" t="n">
        <v>93233</v>
      </c>
      <c r="B475" s="0" t="str">
        <f aca="false">A475&amp;"U"</f>
        <v>93233U</v>
      </c>
      <c r="C475" s="0" t="s">
        <v>6454</v>
      </c>
      <c r="D475" s="0" t="s">
        <v>6352</v>
      </c>
      <c r="E475" s="0" t="n">
        <v>9.03</v>
      </c>
    </row>
    <row r="476" customFormat="false" ht="15" hidden="false" customHeight="false" outlineLevel="0" collapsed="false">
      <c r="A476" s="0" t="n">
        <v>93272</v>
      </c>
      <c r="B476" s="0" t="str">
        <f aca="false">A476&amp;"U"</f>
        <v>93272U</v>
      </c>
      <c r="C476" s="0" t="s">
        <v>6455</v>
      </c>
      <c r="D476" s="0" t="s">
        <v>6352</v>
      </c>
      <c r="E476" s="0" t="n">
        <v>133.15</v>
      </c>
    </row>
    <row r="477" customFormat="false" ht="15" hidden="false" customHeight="false" outlineLevel="0" collapsed="false">
      <c r="A477" s="0" t="n">
        <v>93281</v>
      </c>
      <c r="B477" s="0" t="str">
        <f aca="false">A477&amp;"U"</f>
        <v>93281U</v>
      </c>
      <c r="C477" s="0" t="s">
        <v>6456</v>
      </c>
      <c r="D477" s="0" t="s">
        <v>6352</v>
      </c>
      <c r="E477" s="0" t="n">
        <v>20.21</v>
      </c>
    </row>
    <row r="478" customFormat="false" ht="15" hidden="false" customHeight="false" outlineLevel="0" collapsed="false">
      <c r="A478" s="0" t="n">
        <v>93287</v>
      </c>
      <c r="B478" s="0" t="str">
        <f aca="false">A478&amp;"U"</f>
        <v>93287U</v>
      </c>
      <c r="C478" s="0" t="s">
        <v>6457</v>
      </c>
      <c r="D478" s="0" t="s">
        <v>6352</v>
      </c>
      <c r="E478" s="0" t="n">
        <v>314.42</v>
      </c>
    </row>
    <row r="479" customFormat="false" ht="15" hidden="false" customHeight="false" outlineLevel="0" collapsed="false">
      <c r="A479" s="0" t="n">
        <v>93402</v>
      </c>
      <c r="B479" s="0" t="str">
        <f aca="false">A479&amp;"U"</f>
        <v>93402U</v>
      </c>
      <c r="C479" s="0" t="s">
        <v>6458</v>
      </c>
      <c r="D479" s="0" t="s">
        <v>6352</v>
      </c>
      <c r="E479" s="0" t="n">
        <v>290.18</v>
      </c>
    </row>
    <row r="480" customFormat="false" ht="15" hidden="false" customHeight="false" outlineLevel="0" collapsed="false">
      <c r="A480" s="0" t="n">
        <v>93408</v>
      </c>
      <c r="B480" s="0" t="str">
        <f aca="false">A480&amp;"U"</f>
        <v>93408U</v>
      </c>
      <c r="C480" s="0" t="s">
        <v>6459</v>
      </c>
      <c r="D480" s="0" t="s">
        <v>6352</v>
      </c>
      <c r="E480" s="0" t="n">
        <v>98.84</v>
      </c>
    </row>
    <row r="481" customFormat="false" ht="15" hidden="false" customHeight="false" outlineLevel="0" collapsed="false">
      <c r="A481" s="0" t="n">
        <v>93415</v>
      </c>
      <c r="B481" s="0" t="str">
        <f aca="false">A481&amp;"U"</f>
        <v>93415U</v>
      </c>
      <c r="C481" s="0" t="s">
        <v>6460</v>
      </c>
      <c r="D481" s="0" t="s">
        <v>6352</v>
      </c>
      <c r="E481" s="0" t="n">
        <v>14.99</v>
      </c>
    </row>
    <row r="482" customFormat="false" ht="15" hidden="false" customHeight="false" outlineLevel="0" collapsed="false">
      <c r="A482" s="0" t="n">
        <v>93421</v>
      </c>
      <c r="B482" s="0" t="str">
        <f aca="false">A482&amp;"U"</f>
        <v>93421U</v>
      </c>
      <c r="C482" s="0" t="s">
        <v>6461</v>
      </c>
      <c r="D482" s="0" t="s">
        <v>6352</v>
      </c>
      <c r="E482" s="0" t="n">
        <v>91.88</v>
      </c>
    </row>
    <row r="483" customFormat="false" ht="15" hidden="false" customHeight="false" outlineLevel="0" collapsed="false">
      <c r="A483" s="0" t="n">
        <v>93427</v>
      </c>
      <c r="B483" s="0" t="str">
        <f aca="false">A483&amp;"U"</f>
        <v>93427U</v>
      </c>
      <c r="C483" s="0" t="s">
        <v>6462</v>
      </c>
      <c r="D483" s="0" t="s">
        <v>6352</v>
      </c>
      <c r="E483" s="0" t="n">
        <v>211.98</v>
      </c>
    </row>
    <row r="484" customFormat="false" ht="15" hidden="false" customHeight="false" outlineLevel="0" collapsed="false">
      <c r="A484" s="0" t="n">
        <v>93433</v>
      </c>
      <c r="B484" s="0" t="str">
        <f aca="false">A484&amp;"U"</f>
        <v>93433U</v>
      </c>
      <c r="C484" s="0" t="s">
        <v>6463</v>
      </c>
      <c r="D484" s="0" t="s">
        <v>6352</v>
      </c>
      <c r="E484" s="0" t="n">
        <v>3984.63</v>
      </c>
    </row>
    <row r="485" customFormat="false" ht="15" hidden="false" customHeight="false" outlineLevel="0" collapsed="false">
      <c r="A485" s="0" t="n">
        <v>93439</v>
      </c>
      <c r="B485" s="0" t="str">
        <f aca="false">A485&amp;"U"</f>
        <v>93439U</v>
      </c>
      <c r="C485" s="0" t="s">
        <v>6464</v>
      </c>
      <c r="D485" s="0" t="s">
        <v>6352</v>
      </c>
      <c r="E485" s="0" t="n">
        <v>138.31</v>
      </c>
    </row>
    <row r="486" customFormat="false" ht="15" hidden="false" customHeight="false" outlineLevel="0" collapsed="false">
      <c r="A486" s="0" t="n">
        <v>95121</v>
      </c>
      <c r="B486" s="0" t="str">
        <f aca="false">A486&amp;"U"</f>
        <v>95121U</v>
      </c>
      <c r="C486" s="0" t="s">
        <v>6465</v>
      </c>
      <c r="D486" s="0" t="s">
        <v>6352</v>
      </c>
      <c r="E486" s="0" t="n">
        <v>289.07</v>
      </c>
    </row>
    <row r="487" customFormat="false" ht="15" hidden="false" customHeight="false" outlineLevel="0" collapsed="false">
      <c r="A487" s="0" t="n">
        <v>95127</v>
      </c>
      <c r="B487" s="0" t="str">
        <f aca="false">A487&amp;"U"</f>
        <v>95127U</v>
      </c>
      <c r="C487" s="0" t="s">
        <v>6466</v>
      </c>
      <c r="D487" s="0" t="s">
        <v>6352</v>
      </c>
      <c r="E487" s="0" t="n">
        <v>250.96</v>
      </c>
    </row>
    <row r="488" customFormat="false" ht="15" hidden="false" customHeight="false" outlineLevel="0" collapsed="false">
      <c r="A488" s="0" t="n">
        <v>95133</v>
      </c>
      <c r="B488" s="0" t="str">
        <f aca="false">A488&amp;"U"</f>
        <v>95133U</v>
      </c>
      <c r="C488" s="0" t="s">
        <v>6467</v>
      </c>
      <c r="D488" s="0" t="s">
        <v>6352</v>
      </c>
      <c r="E488" s="0" t="n">
        <v>187.55</v>
      </c>
    </row>
    <row r="489" customFormat="false" ht="15" hidden="false" customHeight="false" outlineLevel="0" collapsed="false">
      <c r="A489" s="0" t="n">
        <v>95139</v>
      </c>
      <c r="B489" s="0" t="str">
        <f aca="false">A489&amp;"U"</f>
        <v>95139U</v>
      </c>
      <c r="C489" s="0" t="s">
        <v>6468</v>
      </c>
      <c r="D489" s="0" t="s">
        <v>6352</v>
      </c>
      <c r="E489" s="0" t="n">
        <v>0.05</v>
      </c>
    </row>
    <row r="490" customFormat="false" ht="15" hidden="false" customHeight="false" outlineLevel="0" collapsed="false">
      <c r="A490" s="0" t="n">
        <v>95212</v>
      </c>
      <c r="B490" s="0" t="str">
        <f aca="false">A490&amp;"U"</f>
        <v>95212U</v>
      </c>
      <c r="C490" s="0" t="s">
        <v>6469</v>
      </c>
      <c r="D490" s="0" t="s">
        <v>6352</v>
      </c>
      <c r="E490" s="0" t="n">
        <v>146.4</v>
      </c>
    </row>
    <row r="491" customFormat="false" ht="15" hidden="false" customHeight="false" outlineLevel="0" collapsed="false">
      <c r="A491" s="0" t="n">
        <v>95258</v>
      </c>
      <c r="B491" s="0" t="str">
        <f aca="false">A491&amp;"U"</f>
        <v>95258U</v>
      </c>
      <c r="C491" s="0" t="s">
        <v>6470</v>
      </c>
      <c r="D491" s="0" t="s">
        <v>6352</v>
      </c>
      <c r="E491" s="0" t="n">
        <v>20.51</v>
      </c>
    </row>
    <row r="492" customFormat="false" ht="15" hidden="false" customHeight="false" outlineLevel="0" collapsed="false">
      <c r="A492" s="0" t="n">
        <v>95264</v>
      </c>
      <c r="B492" s="0" t="str">
        <f aca="false">A492&amp;"U"</f>
        <v>95264U</v>
      </c>
      <c r="C492" s="0" t="s">
        <v>6471</v>
      </c>
      <c r="D492" s="0" t="s">
        <v>6352</v>
      </c>
      <c r="E492" s="0" t="n">
        <v>6.36</v>
      </c>
    </row>
    <row r="493" customFormat="false" ht="15" hidden="false" customHeight="false" outlineLevel="0" collapsed="false">
      <c r="A493" s="0" t="n">
        <v>95270</v>
      </c>
      <c r="B493" s="0" t="str">
        <f aca="false">A493&amp;"U"</f>
        <v>95270U</v>
      </c>
      <c r="C493" s="0" t="s">
        <v>6472</v>
      </c>
      <c r="D493" s="0" t="s">
        <v>6352</v>
      </c>
      <c r="E493" s="0" t="n">
        <v>9.28</v>
      </c>
    </row>
    <row r="494" customFormat="false" ht="15" hidden="false" customHeight="false" outlineLevel="0" collapsed="false">
      <c r="A494" s="0" t="n">
        <v>95276</v>
      </c>
      <c r="B494" s="0" t="str">
        <f aca="false">A494&amp;"U"</f>
        <v>95276U</v>
      </c>
      <c r="C494" s="0" t="s">
        <v>6473</v>
      </c>
      <c r="D494" s="0" t="s">
        <v>6352</v>
      </c>
      <c r="E494" s="0" t="n">
        <v>3.21</v>
      </c>
    </row>
    <row r="495" customFormat="false" ht="15" hidden="false" customHeight="false" outlineLevel="0" collapsed="false">
      <c r="A495" s="0" t="n">
        <v>95282</v>
      </c>
      <c r="B495" s="0" t="str">
        <f aca="false">A495&amp;"U"</f>
        <v>95282U</v>
      </c>
      <c r="C495" s="0" t="s">
        <v>6474</v>
      </c>
      <c r="D495" s="0" t="s">
        <v>6352</v>
      </c>
      <c r="E495" s="0" t="n">
        <v>9.47</v>
      </c>
    </row>
    <row r="496" customFormat="false" ht="15" hidden="false" customHeight="false" outlineLevel="0" collapsed="false">
      <c r="A496" s="0" t="n">
        <v>95620</v>
      </c>
      <c r="B496" s="0" t="str">
        <f aca="false">A496&amp;"U"</f>
        <v>95620U</v>
      </c>
      <c r="C496" s="0" t="s">
        <v>6475</v>
      </c>
      <c r="D496" s="0" t="s">
        <v>6352</v>
      </c>
      <c r="E496" s="0" t="n">
        <v>20.06</v>
      </c>
    </row>
    <row r="497" customFormat="false" ht="15" hidden="false" customHeight="false" outlineLevel="0" collapsed="false">
      <c r="A497" s="0" t="n">
        <v>95631</v>
      </c>
      <c r="B497" s="0" t="str">
        <f aca="false">A497&amp;"U"</f>
        <v>95631U</v>
      </c>
      <c r="C497" s="0" t="s">
        <v>6476</v>
      </c>
      <c r="D497" s="0" t="s">
        <v>6352</v>
      </c>
      <c r="E497" s="0" t="n">
        <v>242.39</v>
      </c>
    </row>
    <row r="498" customFormat="false" ht="15" hidden="false" customHeight="false" outlineLevel="0" collapsed="false">
      <c r="A498" s="0" t="n">
        <v>95702</v>
      </c>
      <c r="B498" s="0" t="str">
        <f aca="false">A498&amp;"U"</f>
        <v>95702U</v>
      </c>
      <c r="C498" s="0" t="s">
        <v>6477</v>
      </c>
      <c r="D498" s="0" t="s">
        <v>6352</v>
      </c>
      <c r="E498" s="0" t="n">
        <v>35.09</v>
      </c>
    </row>
    <row r="499" customFormat="false" ht="15" hidden="false" customHeight="false" outlineLevel="0" collapsed="false">
      <c r="A499" s="0" t="n">
        <v>95708</v>
      </c>
      <c r="B499" s="0" t="str">
        <f aca="false">A499&amp;"U"</f>
        <v>95708U</v>
      </c>
      <c r="C499" s="0" t="s">
        <v>6478</v>
      </c>
      <c r="D499" s="0" t="s">
        <v>6352</v>
      </c>
      <c r="E499" s="0" t="n">
        <v>138.43</v>
      </c>
    </row>
    <row r="500" customFormat="false" ht="15" hidden="false" customHeight="false" outlineLevel="0" collapsed="false">
      <c r="A500" s="0" t="n">
        <v>95714</v>
      </c>
      <c r="B500" s="0" t="str">
        <f aca="false">A500&amp;"U"</f>
        <v>95714U</v>
      </c>
      <c r="C500" s="0" t="s">
        <v>6479</v>
      </c>
      <c r="D500" s="0" t="s">
        <v>6352</v>
      </c>
      <c r="E500" s="0" t="n">
        <v>275.24</v>
      </c>
    </row>
    <row r="501" customFormat="false" ht="15" hidden="false" customHeight="false" outlineLevel="0" collapsed="false">
      <c r="A501" s="0" t="n">
        <v>95720</v>
      </c>
      <c r="B501" s="0" t="str">
        <f aca="false">A501&amp;"U"</f>
        <v>95720U</v>
      </c>
      <c r="C501" s="0" t="s">
        <v>6480</v>
      </c>
      <c r="D501" s="0" t="s">
        <v>6352</v>
      </c>
      <c r="E501" s="0" t="n">
        <v>270.27</v>
      </c>
    </row>
    <row r="502" customFormat="false" ht="15" hidden="false" customHeight="false" outlineLevel="0" collapsed="false">
      <c r="A502" s="0" t="n">
        <v>95872</v>
      </c>
      <c r="B502" s="0" t="str">
        <f aca="false">A502&amp;"U"</f>
        <v>95872U</v>
      </c>
      <c r="C502" s="0" t="s">
        <v>6481</v>
      </c>
      <c r="D502" s="0" t="s">
        <v>6352</v>
      </c>
      <c r="E502" s="0" t="n">
        <v>359.99</v>
      </c>
    </row>
    <row r="503" customFormat="false" ht="15" hidden="false" customHeight="false" outlineLevel="0" collapsed="false">
      <c r="A503" s="0" t="n">
        <v>96013</v>
      </c>
      <c r="B503" s="0" t="str">
        <f aca="false">A503&amp;"U"</f>
        <v>96013U</v>
      </c>
      <c r="C503" s="0" t="s">
        <v>6482</v>
      </c>
      <c r="D503" s="0" t="s">
        <v>6352</v>
      </c>
      <c r="E503" s="0" t="n">
        <v>198.59</v>
      </c>
    </row>
    <row r="504" customFormat="false" ht="15" hidden="false" customHeight="false" outlineLevel="0" collapsed="false">
      <c r="A504" s="0" t="n">
        <v>96020</v>
      </c>
      <c r="B504" s="0" t="str">
        <f aca="false">A504&amp;"U"</f>
        <v>96020U</v>
      </c>
      <c r="C504" s="0" t="s">
        <v>6483</v>
      </c>
      <c r="D504" s="0" t="s">
        <v>6352</v>
      </c>
      <c r="E504" s="0" t="n">
        <v>198.01</v>
      </c>
    </row>
    <row r="505" customFormat="false" ht="15" hidden="false" customHeight="false" outlineLevel="0" collapsed="false">
      <c r="A505" s="0" t="n">
        <v>96028</v>
      </c>
      <c r="B505" s="0" t="str">
        <f aca="false">A505&amp;"U"</f>
        <v>96028U</v>
      </c>
      <c r="C505" s="0" t="s">
        <v>6484</v>
      </c>
      <c r="D505" s="0" t="s">
        <v>6352</v>
      </c>
      <c r="E505" s="0" t="n">
        <v>149.87</v>
      </c>
    </row>
    <row r="506" customFormat="false" ht="15" hidden="false" customHeight="false" outlineLevel="0" collapsed="false">
      <c r="A506" s="0" t="n">
        <v>96035</v>
      </c>
      <c r="B506" s="0" t="str">
        <f aca="false">A506&amp;"U"</f>
        <v>96035U</v>
      </c>
      <c r="C506" s="0" t="s">
        <v>6485</v>
      </c>
      <c r="D506" s="0" t="s">
        <v>6352</v>
      </c>
      <c r="E506" s="0" t="n">
        <v>289.54</v>
      </c>
    </row>
    <row r="507" customFormat="false" ht="15" hidden="false" customHeight="false" outlineLevel="0" collapsed="false">
      <c r="A507" s="0" t="n">
        <v>96157</v>
      </c>
      <c r="B507" s="0" t="str">
        <f aca="false">A507&amp;"U"</f>
        <v>96157U</v>
      </c>
      <c r="C507" s="0" t="s">
        <v>6486</v>
      </c>
      <c r="D507" s="0" t="s">
        <v>6352</v>
      </c>
      <c r="E507" s="0" t="n">
        <v>150.45</v>
      </c>
    </row>
    <row r="508" customFormat="false" ht="15" hidden="false" customHeight="false" outlineLevel="0" collapsed="false">
      <c r="A508" s="0" t="n">
        <v>96158</v>
      </c>
      <c r="B508" s="0" t="str">
        <f aca="false">A508&amp;"U"</f>
        <v>96158U</v>
      </c>
      <c r="C508" s="0" t="s">
        <v>6487</v>
      </c>
      <c r="D508" s="0" t="s">
        <v>6352</v>
      </c>
      <c r="E508" s="0" t="n">
        <v>136.29</v>
      </c>
    </row>
    <row r="509" customFormat="false" ht="15" hidden="false" customHeight="false" outlineLevel="0" collapsed="false">
      <c r="A509" s="0" t="n">
        <v>96245</v>
      </c>
      <c r="B509" s="0" t="str">
        <f aca="false">A509&amp;"U"</f>
        <v>96245U</v>
      </c>
      <c r="C509" s="0" t="s">
        <v>6488</v>
      </c>
      <c r="D509" s="0" t="s">
        <v>6352</v>
      </c>
      <c r="E509" s="0" t="n">
        <v>100.87</v>
      </c>
    </row>
    <row r="510" customFormat="false" ht="15" hidden="false" customHeight="false" outlineLevel="0" collapsed="false">
      <c r="A510" s="0" t="n">
        <v>96463</v>
      </c>
      <c r="B510" s="0" t="str">
        <f aca="false">A510&amp;"U"</f>
        <v>96463U</v>
      </c>
      <c r="C510" s="0" t="s">
        <v>6489</v>
      </c>
      <c r="D510" s="0" t="s">
        <v>6352</v>
      </c>
      <c r="E510" s="0" t="n">
        <v>222.17</v>
      </c>
    </row>
    <row r="511" customFormat="false" ht="15" hidden="false" customHeight="false" outlineLevel="0" collapsed="false">
      <c r="A511" s="0" t="n">
        <v>98764</v>
      </c>
      <c r="B511" s="0" t="str">
        <f aca="false">A511&amp;"U"</f>
        <v>98764U</v>
      </c>
      <c r="C511" s="0" t="s">
        <v>6490</v>
      </c>
      <c r="D511" s="0" t="s">
        <v>6352</v>
      </c>
      <c r="E511" s="0" t="n">
        <v>4.4</v>
      </c>
    </row>
    <row r="512" customFormat="false" ht="15" hidden="false" customHeight="false" outlineLevel="0" collapsed="false">
      <c r="A512" s="0" t="n">
        <v>99833</v>
      </c>
      <c r="B512" s="0" t="str">
        <f aca="false">A512&amp;"U"</f>
        <v>99833U</v>
      </c>
      <c r="C512" s="0" t="s">
        <v>6491</v>
      </c>
      <c r="D512" s="0" t="s">
        <v>6352</v>
      </c>
      <c r="E512" s="0" t="n">
        <v>4.56</v>
      </c>
    </row>
    <row r="513" customFormat="false" ht="15" hidden="false" customHeight="false" outlineLevel="0" collapsed="false">
      <c r="A513" s="0" t="n">
        <v>100641</v>
      </c>
      <c r="B513" s="0" t="str">
        <f aca="false">A513&amp;"U"</f>
        <v>100641U</v>
      </c>
      <c r="C513" s="0" t="s">
        <v>6492</v>
      </c>
      <c r="D513" s="0" t="s">
        <v>6352</v>
      </c>
      <c r="E513" s="0" t="n">
        <v>609.25</v>
      </c>
    </row>
    <row r="514" customFormat="false" ht="15" hidden="false" customHeight="false" outlineLevel="0" collapsed="false">
      <c r="A514" s="0" t="n">
        <v>100647</v>
      </c>
      <c r="B514" s="0" t="str">
        <f aca="false">A514&amp;"U"</f>
        <v>100647U</v>
      </c>
      <c r="C514" s="0" t="s">
        <v>6493</v>
      </c>
      <c r="D514" s="0" t="s">
        <v>6352</v>
      </c>
      <c r="E514" s="0" t="n">
        <v>1296.88</v>
      </c>
    </row>
    <row r="515" customFormat="false" ht="15" hidden="false" customHeight="false" outlineLevel="0" collapsed="false">
      <c r="A515" s="0" t="n">
        <v>102275</v>
      </c>
      <c r="B515" s="0" t="str">
        <f aca="false">A515&amp;"U"</f>
        <v>102275U</v>
      </c>
      <c r="C515" s="0" t="s">
        <v>6494</v>
      </c>
      <c r="D515" s="0" t="s">
        <v>6352</v>
      </c>
      <c r="E515" s="0" t="n">
        <v>20.81</v>
      </c>
    </row>
    <row r="516" customFormat="false" ht="15" hidden="false" customHeight="false" outlineLevel="0" collapsed="false">
      <c r="A516" s="0" t="n">
        <v>104091</v>
      </c>
      <c r="B516" s="0" t="str">
        <f aca="false">A516&amp;"U"</f>
        <v>104091U</v>
      </c>
      <c r="C516" s="0" t="s">
        <v>6495</v>
      </c>
      <c r="D516" s="0" t="s">
        <v>6352</v>
      </c>
      <c r="E516" s="0" t="n">
        <v>0.83</v>
      </c>
    </row>
    <row r="517" customFormat="false" ht="15" hidden="false" customHeight="false" outlineLevel="0" collapsed="false">
      <c r="A517" s="0" t="n">
        <v>104097</v>
      </c>
      <c r="B517" s="0" t="str">
        <f aca="false">A517&amp;"U"</f>
        <v>104097U</v>
      </c>
      <c r="C517" s="0" t="s">
        <v>6496</v>
      </c>
      <c r="D517" s="0" t="s">
        <v>6352</v>
      </c>
      <c r="E517" s="0" t="n">
        <v>1.15</v>
      </c>
    </row>
    <row r="518" customFormat="false" ht="15" hidden="false" customHeight="false" outlineLevel="0" collapsed="false">
      <c r="A518" s="0" t="n">
        <v>5632</v>
      </c>
      <c r="B518" s="0" t="str">
        <f aca="false">A518&amp;"U"</f>
        <v>5632U</v>
      </c>
      <c r="C518" s="0" t="s">
        <v>6497</v>
      </c>
      <c r="D518" s="0" t="s">
        <v>6498</v>
      </c>
      <c r="E518" s="0" t="n">
        <v>83.44</v>
      </c>
    </row>
    <row r="519" customFormat="false" ht="15" hidden="false" customHeight="false" outlineLevel="0" collapsed="false">
      <c r="A519" s="0" t="n">
        <v>5679</v>
      </c>
      <c r="B519" s="0" t="str">
        <f aca="false">A519&amp;"U"</f>
        <v>5679U</v>
      </c>
      <c r="C519" s="0" t="s">
        <v>6499</v>
      </c>
      <c r="D519" s="0" t="s">
        <v>6498</v>
      </c>
      <c r="E519" s="0" t="n">
        <v>56.89</v>
      </c>
    </row>
    <row r="520" customFormat="false" ht="15" hidden="false" customHeight="false" outlineLevel="0" collapsed="false">
      <c r="A520" s="0" t="n">
        <v>5681</v>
      </c>
      <c r="B520" s="0" t="str">
        <f aca="false">A520&amp;"U"</f>
        <v>5681U</v>
      </c>
      <c r="C520" s="0" t="s">
        <v>6500</v>
      </c>
      <c r="D520" s="0" t="s">
        <v>6498</v>
      </c>
      <c r="E520" s="0" t="n">
        <v>53.85</v>
      </c>
    </row>
    <row r="521" customFormat="false" ht="15" hidden="false" customHeight="false" outlineLevel="0" collapsed="false">
      <c r="A521" s="0" t="n">
        <v>5685</v>
      </c>
      <c r="B521" s="0" t="str">
        <f aca="false">A521&amp;"U"</f>
        <v>5685U</v>
      </c>
      <c r="C521" s="0" t="s">
        <v>6501</v>
      </c>
      <c r="D521" s="0" t="s">
        <v>6498</v>
      </c>
      <c r="E521" s="0" t="n">
        <v>57.69</v>
      </c>
    </row>
    <row r="522" customFormat="false" ht="15" hidden="false" customHeight="false" outlineLevel="0" collapsed="false">
      <c r="A522" s="0" t="n">
        <v>5690</v>
      </c>
      <c r="B522" s="0" t="str">
        <f aca="false">A522&amp;"U"</f>
        <v>5690U</v>
      </c>
      <c r="C522" s="0" t="s">
        <v>6502</v>
      </c>
      <c r="D522" s="0" t="s">
        <v>6498</v>
      </c>
      <c r="E522" s="0" t="n">
        <v>4.7</v>
      </c>
    </row>
    <row r="523" customFormat="false" ht="15" hidden="false" customHeight="false" outlineLevel="0" collapsed="false">
      <c r="A523" s="0" t="n">
        <v>5806</v>
      </c>
      <c r="B523" s="0" t="str">
        <f aca="false">A523&amp;"U"</f>
        <v>5806U</v>
      </c>
      <c r="C523" s="0" t="s">
        <v>6503</v>
      </c>
      <c r="D523" s="0" t="s">
        <v>6498</v>
      </c>
      <c r="E523" s="0" t="n">
        <v>0.33</v>
      </c>
    </row>
    <row r="524" customFormat="false" ht="15" hidden="false" customHeight="false" outlineLevel="0" collapsed="false">
      <c r="A524" s="0" t="n">
        <v>5826</v>
      </c>
      <c r="B524" s="0" t="str">
        <f aca="false">A524&amp;"U"</f>
        <v>5826U</v>
      </c>
      <c r="C524" s="0" t="s">
        <v>6504</v>
      </c>
      <c r="D524" s="0" t="s">
        <v>6498</v>
      </c>
      <c r="E524" s="0" t="n">
        <v>49.08</v>
      </c>
    </row>
    <row r="525" customFormat="false" ht="15" hidden="false" customHeight="false" outlineLevel="0" collapsed="false">
      <c r="A525" s="0" t="n">
        <v>5829</v>
      </c>
      <c r="B525" s="0" t="str">
        <f aca="false">A525&amp;"U"</f>
        <v>5829U</v>
      </c>
      <c r="C525" s="0" t="s">
        <v>6505</v>
      </c>
      <c r="D525" s="0" t="s">
        <v>6498</v>
      </c>
      <c r="E525" s="0" t="n">
        <v>126.14</v>
      </c>
    </row>
    <row r="526" customFormat="false" ht="15" hidden="false" customHeight="false" outlineLevel="0" collapsed="false">
      <c r="A526" s="0" t="n">
        <v>5837</v>
      </c>
      <c r="B526" s="0" t="str">
        <f aca="false">A526&amp;"U"</f>
        <v>5837U</v>
      </c>
      <c r="C526" s="0" t="s">
        <v>6506</v>
      </c>
      <c r="D526" s="0" t="s">
        <v>6498</v>
      </c>
      <c r="E526" s="0" t="n">
        <v>145.94</v>
      </c>
    </row>
    <row r="527" customFormat="false" ht="15" hidden="false" customHeight="false" outlineLevel="0" collapsed="false">
      <c r="A527" s="0" t="n">
        <v>5841</v>
      </c>
      <c r="B527" s="0" t="str">
        <f aca="false">A527&amp;"U"</f>
        <v>5841U</v>
      </c>
      <c r="C527" s="0" t="s">
        <v>6507</v>
      </c>
      <c r="D527" s="0" t="s">
        <v>6498</v>
      </c>
      <c r="E527" s="0" t="n">
        <v>5.4</v>
      </c>
    </row>
    <row r="528" customFormat="false" ht="15" hidden="false" customHeight="false" outlineLevel="0" collapsed="false">
      <c r="A528" s="0" t="n">
        <v>5845</v>
      </c>
      <c r="B528" s="0" t="str">
        <f aca="false">A528&amp;"U"</f>
        <v>5845U</v>
      </c>
      <c r="C528" s="0" t="s">
        <v>6508</v>
      </c>
      <c r="D528" s="0" t="s">
        <v>6498</v>
      </c>
      <c r="E528" s="0" t="n">
        <v>46.38</v>
      </c>
    </row>
    <row r="529" customFormat="false" ht="15" hidden="false" customHeight="false" outlineLevel="0" collapsed="false">
      <c r="A529" s="0" t="n">
        <v>5849</v>
      </c>
      <c r="B529" s="0" t="str">
        <f aca="false">A529&amp;"U"</f>
        <v>5849U</v>
      </c>
      <c r="C529" s="0" t="s">
        <v>6509</v>
      </c>
      <c r="D529" s="0" t="s">
        <v>6498</v>
      </c>
      <c r="E529" s="0" t="n">
        <v>74.62</v>
      </c>
    </row>
    <row r="530" customFormat="false" ht="15" hidden="false" customHeight="false" outlineLevel="0" collapsed="false">
      <c r="A530" s="0" t="n">
        <v>5853</v>
      </c>
      <c r="B530" s="0" t="str">
        <f aca="false">A530&amp;"U"</f>
        <v>5853U</v>
      </c>
      <c r="C530" s="0" t="s">
        <v>6510</v>
      </c>
      <c r="D530" s="0" t="s">
        <v>6498</v>
      </c>
      <c r="E530" s="0" t="n">
        <v>74.93</v>
      </c>
    </row>
    <row r="531" customFormat="false" ht="15" hidden="false" customHeight="false" outlineLevel="0" collapsed="false">
      <c r="A531" s="0" t="n">
        <v>5857</v>
      </c>
      <c r="B531" s="0" t="str">
        <f aca="false">A531&amp;"U"</f>
        <v>5857U</v>
      </c>
      <c r="C531" s="0" t="s">
        <v>6511</v>
      </c>
      <c r="D531" s="0" t="s">
        <v>6498</v>
      </c>
      <c r="E531" s="0" t="n">
        <v>189.36</v>
      </c>
    </row>
    <row r="532" customFormat="false" ht="15" hidden="false" customHeight="false" outlineLevel="0" collapsed="false">
      <c r="A532" s="0" t="n">
        <v>5865</v>
      </c>
      <c r="B532" s="0" t="str">
        <f aca="false">A532&amp;"U"</f>
        <v>5865U</v>
      </c>
      <c r="C532" s="0" t="s">
        <v>6512</v>
      </c>
      <c r="D532" s="0" t="s">
        <v>6498</v>
      </c>
      <c r="E532" s="0" t="n">
        <v>10.27</v>
      </c>
    </row>
    <row r="533" customFormat="false" ht="15" hidden="false" customHeight="false" outlineLevel="0" collapsed="false">
      <c r="A533" s="0" t="n">
        <v>5869</v>
      </c>
      <c r="B533" s="0" t="str">
        <f aca="false">A533&amp;"U"</f>
        <v>5869U</v>
      </c>
      <c r="C533" s="0" t="s">
        <v>6513</v>
      </c>
      <c r="D533" s="0" t="s">
        <v>6498</v>
      </c>
      <c r="E533" s="0" t="n">
        <v>65.45</v>
      </c>
    </row>
    <row r="534" customFormat="false" ht="15" hidden="false" customHeight="false" outlineLevel="0" collapsed="false">
      <c r="A534" s="0" t="n">
        <v>5877</v>
      </c>
      <c r="B534" s="0" t="str">
        <f aca="false">A534&amp;"U"</f>
        <v>5877U</v>
      </c>
      <c r="C534" s="0" t="s">
        <v>6514</v>
      </c>
      <c r="D534" s="0" t="s">
        <v>6498</v>
      </c>
      <c r="E534" s="0" t="n">
        <v>55.93</v>
      </c>
    </row>
    <row r="535" customFormat="false" ht="15" hidden="false" customHeight="false" outlineLevel="0" collapsed="false">
      <c r="A535" s="0" t="n">
        <v>5881</v>
      </c>
      <c r="B535" s="0" t="str">
        <f aca="false">A535&amp;"U"</f>
        <v>5881U</v>
      </c>
      <c r="C535" s="0" t="s">
        <v>6515</v>
      </c>
      <c r="D535" s="0" t="s">
        <v>6498</v>
      </c>
      <c r="E535" s="0" t="n">
        <v>70.16</v>
      </c>
    </row>
    <row r="536" customFormat="false" ht="15" hidden="false" customHeight="false" outlineLevel="0" collapsed="false">
      <c r="A536" s="0" t="n">
        <v>5884</v>
      </c>
      <c r="B536" s="0" t="str">
        <f aca="false">A536&amp;"U"</f>
        <v>5884U</v>
      </c>
      <c r="C536" s="0" t="s">
        <v>6516</v>
      </c>
      <c r="D536" s="0" t="s">
        <v>6498</v>
      </c>
      <c r="E536" s="0" t="n">
        <v>45.31</v>
      </c>
    </row>
    <row r="537" customFormat="false" ht="15" hidden="false" customHeight="false" outlineLevel="0" collapsed="false">
      <c r="A537" s="0" t="n">
        <v>5892</v>
      </c>
      <c r="B537" s="0" t="str">
        <f aca="false">A537&amp;"U"</f>
        <v>5892U</v>
      </c>
      <c r="C537" s="0" t="s">
        <v>6517</v>
      </c>
      <c r="D537" s="0" t="s">
        <v>6498</v>
      </c>
      <c r="E537" s="0" t="n">
        <v>45.17</v>
      </c>
    </row>
    <row r="538" customFormat="false" ht="15" hidden="false" customHeight="false" outlineLevel="0" collapsed="false">
      <c r="A538" s="0" t="n">
        <v>5896</v>
      </c>
      <c r="B538" s="0" t="str">
        <f aca="false">A538&amp;"U"</f>
        <v>5896U</v>
      </c>
      <c r="C538" s="0" t="s">
        <v>6518</v>
      </c>
      <c r="D538" s="0" t="s">
        <v>6498</v>
      </c>
      <c r="E538" s="0" t="n">
        <v>47.16</v>
      </c>
    </row>
    <row r="539" customFormat="false" ht="15" hidden="false" customHeight="false" outlineLevel="0" collapsed="false">
      <c r="A539" s="0" t="n">
        <v>5903</v>
      </c>
      <c r="B539" s="0" t="str">
        <f aca="false">A539&amp;"U"</f>
        <v>5903U</v>
      </c>
      <c r="C539" s="0" t="s">
        <v>6519</v>
      </c>
      <c r="D539" s="0" t="s">
        <v>6498</v>
      </c>
      <c r="E539" s="0" t="n">
        <v>58.73</v>
      </c>
    </row>
    <row r="540" customFormat="false" ht="15" hidden="false" customHeight="false" outlineLevel="0" collapsed="false">
      <c r="A540" s="0" t="n">
        <v>5911</v>
      </c>
      <c r="B540" s="0" t="str">
        <f aca="false">A540&amp;"U"</f>
        <v>5911U</v>
      </c>
      <c r="C540" s="0" t="s">
        <v>6520</v>
      </c>
      <c r="D540" s="0" t="s">
        <v>6498</v>
      </c>
      <c r="E540" s="0" t="n">
        <v>20.95</v>
      </c>
    </row>
    <row r="541" customFormat="false" ht="15" hidden="false" customHeight="false" outlineLevel="0" collapsed="false">
      <c r="A541" s="0" t="n">
        <v>5923</v>
      </c>
      <c r="B541" s="0" t="str">
        <f aca="false">A541&amp;"U"</f>
        <v>5923U</v>
      </c>
      <c r="C541" s="0" t="s">
        <v>6521</v>
      </c>
      <c r="D541" s="0" t="s">
        <v>6498</v>
      </c>
      <c r="E541" s="0" t="n">
        <v>3.68</v>
      </c>
    </row>
    <row r="542" customFormat="false" ht="15" hidden="false" customHeight="false" outlineLevel="0" collapsed="false">
      <c r="A542" s="0" t="n">
        <v>5930</v>
      </c>
      <c r="B542" s="0" t="str">
        <f aca="false">A542&amp;"U"</f>
        <v>5930U</v>
      </c>
      <c r="C542" s="0" t="s">
        <v>6522</v>
      </c>
      <c r="D542" s="0" t="s">
        <v>6498</v>
      </c>
      <c r="E542" s="0" t="n">
        <v>57.54</v>
      </c>
    </row>
    <row r="543" customFormat="false" ht="15" hidden="false" customHeight="false" outlineLevel="0" collapsed="false">
      <c r="A543" s="0" t="n">
        <v>5934</v>
      </c>
      <c r="B543" s="0" t="str">
        <f aca="false">A543&amp;"U"</f>
        <v>5934U</v>
      </c>
      <c r="C543" s="0" t="s">
        <v>6523</v>
      </c>
      <c r="D543" s="0" t="s">
        <v>6498</v>
      </c>
      <c r="E543" s="0" t="n">
        <v>82</v>
      </c>
    </row>
    <row r="544" customFormat="false" ht="15" hidden="false" customHeight="false" outlineLevel="0" collapsed="false">
      <c r="A544" s="0" t="n">
        <v>5942</v>
      </c>
      <c r="B544" s="0" t="str">
        <f aca="false">A544&amp;"U"</f>
        <v>5942U</v>
      </c>
      <c r="C544" s="0" t="s">
        <v>6524</v>
      </c>
      <c r="D544" s="0" t="s">
        <v>6498</v>
      </c>
      <c r="E544" s="0" t="n">
        <v>63.37</v>
      </c>
    </row>
    <row r="545" customFormat="false" ht="15" hidden="false" customHeight="false" outlineLevel="0" collapsed="false">
      <c r="A545" s="0" t="n">
        <v>5946</v>
      </c>
      <c r="B545" s="0" t="str">
        <f aca="false">A545&amp;"U"</f>
        <v>5946U</v>
      </c>
      <c r="C545" s="0" t="s">
        <v>6525</v>
      </c>
      <c r="D545" s="0" t="s">
        <v>6498</v>
      </c>
      <c r="E545" s="0" t="n">
        <v>78.49</v>
      </c>
    </row>
    <row r="546" customFormat="false" ht="15" hidden="false" customHeight="false" outlineLevel="0" collapsed="false">
      <c r="A546" s="0" t="n">
        <v>5952</v>
      </c>
      <c r="B546" s="0" t="str">
        <f aca="false">A546&amp;"U"</f>
        <v>5952U</v>
      </c>
      <c r="C546" s="0" t="s">
        <v>6526</v>
      </c>
      <c r="D546" s="0" t="s">
        <v>6498</v>
      </c>
      <c r="E546" s="0" t="n">
        <v>19.33</v>
      </c>
    </row>
    <row r="547" customFormat="false" ht="15" hidden="false" customHeight="false" outlineLevel="0" collapsed="false">
      <c r="A547" s="0" t="n">
        <v>5954</v>
      </c>
      <c r="B547" s="0" t="str">
        <f aca="false">A547&amp;"U"</f>
        <v>5954U</v>
      </c>
      <c r="C547" s="0" t="s">
        <v>6527</v>
      </c>
      <c r="D547" s="0" t="s">
        <v>6498</v>
      </c>
      <c r="E547" s="0" t="n">
        <v>4.44</v>
      </c>
    </row>
    <row r="548" customFormat="false" ht="15" hidden="false" customHeight="false" outlineLevel="0" collapsed="false">
      <c r="A548" s="0" t="n">
        <v>5961</v>
      </c>
      <c r="B548" s="0" t="str">
        <f aca="false">A548&amp;"U"</f>
        <v>5961U</v>
      </c>
      <c r="C548" s="0" t="s">
        <v>6528</v>
      </c>
      <c r="D548" s="0" t="s">
        <v>6498</v>
      </c>
      <c r="E548" s="0" t="n">
        <v>49.02</v>
      </c>
    </row>
    <row r="549" customFormat="false" ht="15" hidden="false" customHeight="false" outlineLevel="0" collapsed="false">
      <c r="A549" s="0" t="n">
        <v>6260</v>
      </c>
      <c r="B549" s="0" t="str">
        <f aca="false">A549&amp;"U"</f>
        <v>6260U</v>
      </c>
      <c r="C549" s="0" t="s">
        <v>6529</v>
      </c>
      <c r="D549" s="0" t="s">
        <v>6498</v>
      </c>
      <c r="E549" s="0" t="n">
        <v>49.3</v>
      </c>
    </row>
    <row r="550" customFormat="false" ht="15" hidden="false" customHeight="false" outlineLevel="0" collapsed="false">
      <c r="A550" s="0" t="n">
        <v>6880</v>
      </c>
      <c r="B550" s="0" t="str">
        <f aca="false">A550&amp;"U"</f>
        <v>6880U</v>
      </c>
      <c r="C550" s="0" t="s">
        <v>6530</v>
      </c>
      <c r="D550" s="0" t="s">
        <v>6498</v>
      </c>
      <c r="E550" s="0" t="n">
        <v>76.85</v>
      </c>
    </row>
    <row r="551" customFormat="false" ht="15" hidden="false" customHeight="false" outlineLevel="0" collapsed="false">
      <c r="A551" s="0" t="n">
        <v>7031</v>
      </c>
      <c r="B551" s="0" t="str">
        <f aca="false">A551&amp;"U"</f>
        <v>7031U</v>
      </c>
      <c r="C551" s="0" t="s">
        <v>6531</v>
      </c>
      <c r="D551" s="0" t="s">
        <v>6498</v>
      </c>
      <c r="E551" s="0" t="n">
        <v>6.02</v>
      </c>
    </row>
    <row r="552" customFormat="false" ht="15" hidden="false" customHeight="false" outlineLevel="0" collapsed="false">
      <c r="A552" s="0" t="n">
        <v>7043</v>
      </c>
      <c r="B552" s="0" t="str">
        <f aca="false">A552&amp;"U"</f>
        <v>7043U</v>
      </c>
      <c r="C552" s="0" t="s">
        <v>6532</v>
      </c>
      <c r="D552" s="0" t="s">
        <v>6498</v>
      </c>
      <c r="E552" s="0" t="n">
        <v>0.41</v>
      </c>
    </row>
    <row r="553" customFormat="false" ht="15" hidden="false" customHeight="false" outlineLevel="0" collapsed="false">
      <c r="A553" s="0" t="n">
        <v>7050</v>
      </c>
      <c r="B553" s="0" t="str">
        <f aca="false">A553&amp;"U"</f>
        <v>7050U</v>
      </c>
      <c r="C553" s="0" t="s">
        <v>6533</v>
      </c>
      <c r="D553" s="0" t="s">
        <v>6498</v>
      </c>
      <c r="E553" s="0" t="n">
        <v>70.84</v>
      </c>
    </row>
    <row r="554" customFormat="false" ht="15" hidden="false" customHeight="false" outlineLevel="0" collapsed="false">
      <c r="A554" s="0" t="n">
        <v>67827</v>
      </c>
      <c r="B554" s="0" t="str">
        <f aca="false">A554&amp;"U"</f>
        <v>67827U</v>
      </c>
      <c r="C554" s="0" t="s">
        <v>6534</v>
      </c>
      <c r="D554" s="0" t="s">
        <v>6498</v>
      </c>
      <c r="E554" s="0" t="n">
        <v>49.89</v>
      </c>
    </row>
    <row r="555" customFormat="false" ht="15" hidden="false" customHeight="false" outlineLevel="0" collapsed="false">
      <c r="A555" s="0" t="n">
        <v>73395</v>
      </c>
      <c r="B555" s="0" t="str">
        <f aca="false">A555&amp;"U"</f>
        <v>73395U</v>
      </c>
      <c r="C555" s="0" t="s">
        <v>6535</v>
      </c>
      <c r="D555" s="0" t="s">
        <v>6498</v>
      </c>
      <c r="E555" s="0" t="n">
        <v>7.08</v>
      </c>
    </row>
    <row r="556" customFormat="false" ht="15" hidden="false" customHeight="false" outlineLevel="0" collapsed="false">
      <c r="A556" s="0" t="n">
        <v>83766</v>
      </c>
      <c r="B556" s="0" t="str">
        <f aca="false">A556&amp;"U"</f>
        <v>83766U</v>
      </c>
      <c r="C556" s="0" t="s">
        <v>6536</v>
      </c>
      <c r="D556" s="0" t="s">
        <v>6498</v>
      </c>
      <c r="E556" s="0" t="n">
        <v>33.69</v>
      </c>
    </row>
    <row r="557" customFormat="false" ht="15" hidden="false" customHeight="false" outlineLevel="0" collapsed="false">
      <c r="A557" s="0" t="n">
        <v>84013</v>
      </c>
      <c r="B557" s="0" t="str">
        <f aca="false">A557&amp;"U"</f>
        <v>84013U</v>
      </c>
      <c r="C557" s="0" t="s">
        <v>6537</v>
      </c>
      <c r="D557" s="0" t="s">
        <v>6498</v>
      </c>
      <c r="E557" s="0" t="n">
        <v>80.95</v>
      </c>
    </row>
    <row r="558" customFormat="false" ht="15" hidden="false" customHeight="false" outlineLevel="0" collapsed="false">
      <c r="A558" s="0" t="n">
        <v>87446</v>
      </c>
      <c r="B558" s="0" t="str">
        <f aca="false">A558&amp;"U"</f>
        <v>87446U</v>
      </c>
      <c r="C558" s="0" t="s">
        <v>6538</v>
      </c>
      <c r="D558" s="0" t="s">
        <v>6498</v>
      </c>
      <c r="E558" s="0" t="n">
        <v>0.48</v>
      </c>
    </row>
    <row r="559" customFormat="false" ht="15" hidden="false" customHeight="false" outlineLevel="0" collapsed="false">
      <c r="A559" s="0" t="n">
        <v>88392</v>
      </c>
      <c r="B559" s="0" t="str">
        <f aca="false">A559&amp;"U"</f>
        <v>88392U</v>
      </c>
      <c r="C559" s="0" t="s">
        <v>6539</v>
      </c>
      <c r="D559" s="0" t="s">
        <v>6498</v>
      </c>
      <c r="E559" s="0" t="n">
        <v>0.94</v>
      </c>
    </row>
    <row r="560" customFormat="false" ht="15" hidden="false" customHeight="false" outlineLevel="0" collapsed="false">
      <c r="A560" s="0" t="n">
        <v>88398</v>
      </c>
      <c r="B560" s="0" t="str">
        <f aca="false">A560&amp;"U"</f>
        <v>88398U</v>
      </c>
      <c r="C560" s="0" t="s">
        <v>6540</v>
      </c>
      <c r="D560" s="0" t="s">
        <v>6498</v>
      </c>
      <c r="E560" s="0" t="n">
        <v>1.11</v>
      </c>
    </row>
    <row r="561" customFormat="false" ht="15" hidden="false" customHeight="false" outlineLevel="0" collapsed="false">
      <c r="A561" s="0" t="n">
        <v>88404</v>
      </c>
      <c r="B561" s="0" t="str">
        <f aca="false">A561&amp;"U"</f>
        <v>88404U</v>
      </c>
      <c r="C561" s="0" t="s">
        <v>6541</v>
      </c>
      <c r="D561" s="0" t="s">
        <v>6498</v>
      </c>
      <c r="E561" s="0" t="n">
        <v>0.89</v>
      </c>
    </row>
    <row r="562" customFormat="false" ht="15" hidden="false" customHeight="false" outlineLevel="0" collapsed="false">
      <c r="A562" s="0" t="n">
        <v>88430</v>
      </c>
      <c r="B562" s="0" t="str">
        <f aca="false">A562&amp;"U"</f>
        <v>88430U</v>
      </c>
      <c r="C562" s="0" t="s">
        <v>6542</v>
      </c>
      <c r="D562" s="0" t="s">
        <v>6498</v>
      </c>
      <c r="E562" s="0" t="n">
        <v>5.82</v>
      </c>
    </row>
    <row r="563" customFormat="false" ht="15" hidden="false" customHeight="false" outlineLevel="0" collapsed="false">
      <c r="A563" s="0" t="n">
        <v>88438</v>
      </c>
      <c r="B563" s="0" t="str">
        <f aca="false">A563&amp;"U"</f>
        <v>88438U</v>
      </c>
      <c r="C563" s="0" t="s">
        <v>6543</v>
      </c>
      <c r="D563" s="0" t="s">
        <v>6498</v>
      </c>
      <c r="E563" s="0" t="n">
        <v>7.73</v>
      </c>
    </row>
    <row r="564" customFormat="false" ht="15" hidden="false" customHeight="false" outlineLevel="0" collapsed="false">
      <c r="A564" s="0" t="n">
        <v>88831</v>
      </c>
      <c r="B564" s="0" t="str">
        <f aca="false">A564&amp;"U"</f>
        <v>88831U</v>
      </c>
      <c r="C564" s="0" t="s">
        <v>6544</v>
      </c>
      <c r="D564" s="0" t="s">
        <v>6498</v>
      </c>
      <c r="E564" s="0" t="n">
        <v>0.35</v>
      </c>
    </row>
    <row r="565" customFormat="false" ht="15" hidden="false" customHeight="false" outlineLevel="0" collapsed="false">
      <c r="A565" s="0" t="n">
        <v>88844</v>
      </c>
      <c r="B565" s="0" t="str">
        <f aca="false">A565&amp;"U"</f>
        <v>88844U</v>
      </c>
      <c r="C565" s="0" t="s">
        <v>6545</v>
      </c>
      <c r="D565" s="0" t="s">
        <v>6498</v>
      </c>
      <c r="E565" s="0" t="n">
        <v>65.23</v>
      </c>
    </row>
    <row r="566" customFormat="false" ht="15" hidden="false" customHeight="false" outlineLevel="0" collapsed="false">
      <c r="A566" s="0" t="n">
        <v>88908</v>
      </c>
      <c r="B566" s="0" t="str">
        <f aca="false">A566&amp;"U"</f>
        <v>88908U</v>
      </c>
      <c r="C566" s="0" t="s">
        <v>6546</v>
      </c>
      <c r="D566" s="0" t="s">
        <v>6498</v>
      </c>
      <c r="E566" s="0" t="n">
        <v>89.51</v>
      </c>
    </row>
    <row r="567" customFormat="false" ht="15" hidden="false" customHeight="false" outlineLevel="0" collapsed="false">
      <c r="A567" s="0" t="n">
        <v>89022</v>
      </c>
      <c r="B567" s="0" t="str">
        <f aca="false">A567&amp;"U"</f>
        <v>89022U</v>
      </c>
      <c r="C567" s="0" t="s">
        <v>6547</v>
      </c>
      <c r="D567" s="0" t="s">
        <v>6498</v>
      </c>
      <c r="E567" s="0" t="n">
        <v>0.37</v>
      </c>
    </row>
    <row r="568" customFormat="false" ht="15" hidden="false" customHeight="false" outlineLevel="0" collapsed="false">
      <c r="A568" s="0" t="n">
        <v>89027</v>
      </c>
      <c r="B568" s="0" t="str">
        <f aca="false">A568&amp;"U"</f>
        <v>89027U</v>
      </c>
      <c r="C568" s="0" t="s">
        <v>6548</v>
      </c>
      <c r="D568" s="0" t="s">
        <v>6498</v>
      </c>
      <c r="E568" s="0" t="n">
        <v>4.88</v>
      </c>
    </row>
    <row r="569" customFormat="false" ht="15" hidden="false" customHeight="false" outlineLevel="0" collapsed="false">
      <c r="A569" s="0" t="n">
        <v>89031</v>
      </c>
      <c r="B569" s="0" t="str">
        <f aca="false">A569&amp;"U"</f>
        <v>89031U</v>
      </c>
      <c r="C569" s="0" t="s">
        <v>6549</v>
      </c>
      <c r="D569" s="0" t="s">
        <v>6498</v>
      </c>
      <c r="E569" s="0" t="n">
        <v>63.42</v>
      </c>
    </row>
    <row r="570" customFormat="false" ht="15" hidden="false" customHeight="false" outlineLevel="0" collapsed="false">
      <c r="A570" s="0" t="n">
        <v>89036</v>
      </c>
      <c r="B570" s="0" t="str">
        <f aca="false">A570&amp;"U"</f>
        <v>89036U</v>
      </c>
      <c r="C570" s="0" t="s">
        <v>6550</v>
      </c>
      <c r="D570" s="0" t="s">
        <v>6498</v>
      </c>
      <c r="E570" s="0" t="n">
        <v>40.57</v>
      </c>
    </row>
    <row r="571" customFormat="false" ht="15" hidden="false" customHeight="false" outlineLevel="0" collapsed="false">
      <c r="A571" s="0" t="n">
        <v>89218</v>
      </c>
      <c r="B571" s="0" t="str">
        <f aca="false">A571&amp;"U"</f>
        <v>89218U</v>
      </c>
      <c r="C571" s="0" t="s">
        <v>6551</v>
      </c>
      <c r="D571" s="0" t="s">
        <v>6498</v>
      </c>
      <c r="E571" s="0" t="n">
        <v>86.99</v>
      </c>
    </row>
    <row r="572" customFormat="false" ht="15" hidden="false" customHeight="false" outlineLevel="0" collapsed="false">
      <c r="A572" s="0" t="n">
        <v>89226</v>
      </c>
      <c r="B572" s="0" t="str">
        <f aca="false">A572&amp;"U"</f>
        <v>89226U</v>
      </c>
      <c r="C572" s="0" t="s">
        <v>6552</v>
      </c>
      <c r="D572" s="0" t="s">
        <v>6498</v>
      </c>
      <c r="E572" s="0" t="n">
        <v>1.45</v>
      </c>
    </row>
    <row r="573" customFormat="false" ht="15" hidden="false" customHeight="false" outlineLevel="0" collapsed="false">
      <c r="A573" s="0" t="n">
        <v>89235</v>
      </c>
      <c r="B573" s="0" t="str">
        <f aca="false">A573&amp;"U"</f>
        <v>89235U</v>
      </c>
      <c r="C573" s="0" t="s">
        <v>6553</v>
      </c>
      <c r="D573" s="0" t="s">
        <v>6498</v>
      </c>
      <c r="E573" s="0" t="n">
        <v>189.41</v>
      </c>
    </row>
    <row r="574" customFormat="false" ht="15" hidden="false" customHeight="false" outlineLevel="0" collapsed="false">
      <c r="A574" s="0" t="n">
        <v>89243</v>
      </c>
      <c r="B574" s="0" t="str">
        <f aca="false">A574&amp;"U"</f>
        <v>89243U</v>
      </c>
      <c r="C574" s="0" t="s">
        <v>6554</v>
      </c>
      <c r="D574" s="0" t="s">
        <v>6498</v>
      </c>
      <c r="E574" s="0" t="n">
        <v>404.72</v>
      </c>
    </row>
    <row r="575" customFormat="false" ht="15" hidden="false" customHeight="false" outlineLevel="0" collapsed="false">
      <c r="A575" s="0" t="n">
        <v>89251</v>
      </c>
      <c r="B575" s="0" t="str">
        <f aca="false">A575&amp;"U"</f>
        <v>89251U</v>
      </c>
      <c r="C575" s="0" t="s">
        <v>6555</v>
      </c>
      <c r="D575" s="0" t="s">
        <v>6498</v>
      </c>
      <c r="E575" s="0" t="n">
        <v>355.38</v>
      </c>
    </row>
    <row r="576" customFormat="false" ht="15" hidden="false" customHeight="false" outlineLevel="0" collapsed="false">
      <c r="A576" s="0" t="n">
        <v>89258</v>
      </c>
      <c r="B576" s="0" t="str">
        <f aca="false">A576&amp;"U"</f>
        <v>89258U</v>
      </c>
      <c r="C576" s="0" t="s">
        <v>6556</v>
      </c>
      <c r="D576" s="0" t="s">
        <v>6498</v>
      </c>
      <c r="E576" s="0" t="n">
        <v>124.69</v>
      </c>
    </row>
    <row r="577" customFormat="false" ht="15" hidden="false" customHeight="false" outlineLevel="0" collapsed="false">
      <c r="A577" s="0" t="n">
        <v>89273</v>
      </c>
      <c r="B577" s="0" t="str">
        <f aca="false">A577&amp;"U"</f>
        <v>89273U</v>
      </c>
      <c r="C577" s="0" t="s">
        <v>6557</v>
      </c>
      <c r="D577" s="0" t="s">
        <v>6498</v>
      </c>
      <c r="E577" s="0" t="n">
        <v>89.87</v>
      </c>
    </row>
    <row r="578" customFormat="false" ht="15" hidden="false" customHeight="false" outlineLevel="0" collapsed="false">
      <c r="A578" s="0" t="n">
        <v>89279</v>
      </c>
      <c r="B578" s="0" t="str">
        <f aca="false">A578&amp;"U"</f>
        <v>89279U</v>
      </c>
      <c r="C578" s="0" t="s">
        <v>6558</v>
      </c>
      <c r="D578" s="0" t="s">
        <v>6498</v>
      </c>
      <c r="E578" s="0" t="n">
        <v>1.76</v>
      </c>
    </row>
    <row r="579" customFormat="false" ht="15" hidden="false" customHeight="false" outlineLevel="0" collapsed="false">
      <c r="A579" s="0" t="n">
        <v>89877</v>
      </c>
      <c r="B579" s="0" t="str">
        <f aca="false">A579&amp;"U"</f>
        <v>89877U</v>
      </c>
      <c r="C579" s="0" t="s">
        <v>6559</v>
      </c>
      <c r="D579" s="0" t="s">
        <v>6498</v>
      </c>
      <c r="E579" s="0" t="n">
        <v>68.2</v>
      </c>
    </row>
    <row r="580" customFormat="false" ht="15" hidden="false" customHeight="false" outlineLevel="0" collapsed="false">
      <c r="A580" s="0" t="n">
        <v>89884</v>
      </c>
      <c r="B580" s="0" t="str">
        <f aca="false">A580&amp;"U"</f>
        <v>89884U</v>
      </c>
      <c r="C580" s="0" t="s">
        <v>6560</v>
      </c>
      <c r="D580" s="0" t="s">
        <v>6498</v>
      </c>
      <c r="E580" s="0" t="n">
        <v>71.29</v>
      </c>
    </row>
    <row r="581" customFormat="false" ht="15" hidden="false" customHeight="false" outlineLevel="0" collapsed="false">
      <c r="A581" s="0" t="n">
        <v>90587</v>
      </c>
      <c r="B581" s="0" t="str">
        <f aca="false">A581&amp;"U"</f>
        <v>90587U</v>
      </c>
      <c r="C581" s="0" t="s">
        <v>6561</v>
      </c>
      <c r="D581" s="0" t="s">
        <v>6498</v>
      </c>
      <c r="E581" s="0" t="n">
        <v>0.56</v>
      </c>
    </row>
    <row r="582" customFormat="false" ht="15" hidden="false" customHeight="false" outlineLevel="0" collapsed="false">
      <c r="A582" s="0" t="n">
        <v>90626</v>
      </c>
      <c r="B582" s="0" t="str">
        <f aca="false">A582&amp;"U"</f>
        <v>90626U</v>
      </c>
      <c r="C582" s="0" t="s">
        <v>6562</v>
      </c>
      <c r="D582" s="0" t="s">
        <v>6498</v>
      </c>
      <c r="E582" s="0" t="n">
        <v>1.8</v>
      </c>
    </row>
    <row r="583" customFormat="false" ht="15" hidden="false" customHeight="false" outlineLevel="0" collapsed="false">
      <c r="A583" s="0" t="n">
        <v>90632</v>
      </c>
      <c r="B583" s="0" t="str">
        <f aca="false">A583&amp;"U"</f>
        <v>90632U</v>
      </c>
      <c r="C583" s="0" t="s">
        <v>6563</v>
      </c>
      <c r="D583" s="0" t="s">
        <v>6498</v>
      </c>
      <c r="E583" s="0" t="n">
        <v>78.8</v>
      </c>
    </row>
    <row r="584" customFormat="false" ht="15" hidden="false" customHeight="false" outlineLevel="0" collapsed="false">
      <c r="A584" s="0" t="n">
        <v>90638</v>
      </c>
      <c r="B584" s="0" t="str">
        <f aca="false">A584&amp;"U"</f>
        <v>90638U</v>
      </c>
      <c r="C584" s="0" t="s">
        <v>6564</v>
      </c>
      <c r="D584" s="0" t="s">
        <v>6498</v>
      </c>
      <c r="E584" s="0" t="n">
        <v>4.48</v>
      </c>
    </row>
    <row r="585" customFormat="false" ht="15" hidden="false" customHeight="false" outlineLevel="0" collapsed="false">
      <c r="A585" s="0" t="n">
        <v>90644</v>
      </c>
      <c r="B585" s="0" t="str">
        <f aca="false">A585&amp;"U"</f>
        <v>90644U</v>
      </c>
      <c r="C585" s="0" t="s">
        <v>6565</v>
      </c>
      <c r="D585" s="0" t="s">
        <v>6498</v>
      </c>
      <c r="E585" s="0" t="n">
        <v>6.7</v>
      </c>
    </row>
    <row r="586" customFormat="false" ht="15" hidden="false" customHeight="false" outlineLevel="0" collapsed="false">
      <c r="A586" s="0" t="n">
        <v>90651</v>
      </c>
      <c r="B586" s="0" t="str">
        <f aca="false">A586&amp;"U"</f>
        <v>90651U</v>
      </c>
      <c r="C586" s="0" t="s">
        <v>6566</v>
      </c>
      <c r="D586" s="0" t="s">
        <v>6498</v>
      </c>
      <c r="E586" s="0" t="n">
        <v>1.18</v>
      </c>
    </row>
    <row r="587" customFormat="false" ht="15" hidden="false" customHeight="false" outlineLevel="0" collapsed="false">
      <c r="A587" s="0" t="n">
        <v>90657</v>
      </c>
      <c r="B587" s="0" t="str">
        <f aca="false">A587&amp;"U"</f>
        <v>90657U</v>
      </c>
      <c r="C587" s="0" t="s">
        <v>6567</v>
      </c>
      <c r="D587" s="0" t="s">
        <v>6498</v>
      </c>
      <c r="E587" s="0" t="n">
        <v>4.36</v>
      </c>
    </row>
    <row r="588" customFormat="false" ht="15" hidden="false" customHeight="false" outlineLevel="0" collapsed="false">
      <c r="A588" s="0" t="n">
        <v>90663</v>
      </c>
      <c r="B588" s="0" t="str">
        <f aca="false">A588&amp;"U"</f>
        <v>90663U</v>
      </c>
      <c r="C588" s="0" t="s">
        <v>6568</v>
      </c>
      <c r="D588" s="0" t="s">
        <v>6498</v>
      </c>
      <c r="E588" s="0" t="n">
        <v>4.66</v>
      </c>
    </row>
    <row r="589" customFormat="false" ht="15" hidden="false" customHeight="false" outlineLevel="0" collapsed="false">
      <c r="A589" s="0" t="n">
        <v>90669</v>
      </c>
      <c r="B589" s="0" t="str">
        <f aca="false">A589&amp;"U"</f>
        <v>90669U</v>
      </c>
      <c r="C589" s="0" t="s">
        <v>6569</v>
      </c>
      <c r="D589" s="0" t="s">
        <v>6498</v>
      </c>
      <c r="E589" s="0" t="n">
        <v>5.96</v>
      </c>
    </row>
    <row r="590" customFormat="false" ht="15" hidden="false" customHeight="false" outlineLevel="0" collapsed="false">
      <c r="A590" s="0" t="n">
        <v>90675</v>
      </c>
      <c r="B590" s="0" t="str">
        <f aca="false">A590&amp;"U"</f>
        <v>90675U</v>
      </c>
      <c r="C590" s="0" t="s">
        <v>6570</v>
      </c>
      <c r="D590" s="0" t="s">
        <v>6498</v>
      </c>
      <c r="E590" s="0" t="n">
        <v>276.94</v>
      </c>
    </row>
    <row r="591" customFormat="false" ht="15" hidden="false" customHeight="false" outlineLevel="0" collapsed="false">
      <c r="A591" s="0" t="n">
        <v>90681</v>
      </c>
      <c r="B591" s="0" t="str">
        <f aca="false">A591&amp;"U"</f>
        <v>90681U</v>
      </c>
      <c r="C591" s="0" t="s">
        <v>6571</v>
      </c>
      <c r="D591" s="0" t="s">
        <v>6498</v>
      </c>
      <c r="E591" s="0" t="n">
        <v>155.95</v>
      </c>
    </row>
    <row r="592" customFormat="false" ht="15" hidden="false" customHeight="false" outlineLevel="0" collapsed="false">
      <c r="A592" s="0" t="n">
        <v>90687</v>
      </c>
      <c r="B592" s="0" t="str">
        <f aca="false">A592&amp;"U"</f>
        <v>90687U</v>
      </c>
      <c r="C592" s="0" t="s">
        <v>6572</v>
      </c>
      <c r="D592" s="0" t="s">
        <v>6498</v>
      </c>
      <c r="E592" s="0" t="n">
        <v>56.88</v>
      </c>
    </row>
    <row r="593" customFormat="false" ht="15" hidden="false" customHeight="false" outlineLevel="0" collapsed="false">
      <c r="A593" s="0" t="n">
        <v>90693</v>
      </c>
      <c r="B593" s="0" t="str">
        <f aca="false">A593&amp;"U"</f>
        <v>90693U</v>
      </c>
      <c r="C593" s="0" t="s">
        <v>6573</v>
      </c>
      <c r="D593" s="0" t="s">
        <v>6498</v>
      </c>
      <c r="E593" s="0" t="n">
        <v>45.84</v>
      </c>
    </row>
    <row r="594" customFormat="false" ht="15" hidden="false" customHeight="false" outlineLevel="0" collapsed="false">
      <c r="A594" s="0" t="n">
        <v>90965</v>
      </c>
      <c r="B594" s="0" t="str">
        <f aca="false">A594&amp;"U"</f>
        <v>90965U</v>
      </c>
      <c r="C594" s="0" t="s">
        <v>6574</v>
      </c>
      <c r="D594" s="0" t="s">
        <v>6498</v>
      </c>
      <c r="E594" s="0" t="n">
        <v>5.93</v>
      </c>
    </row>
    <row r="595" customFormat="false" ht="15" hidden="false" customHeight="false" outlineLevel="0" collapsed="false">
      <c r="A595" s="0" t="n">
        <v>90973</v>
      </c>
      <c r="B595" s="0" t="str">
        <f aca="false">A595&amp;"U"</f>
        <v>90973U</v>
      </c>
      <c r="C595" s="0" t="s">
        <v>6575</v>
      </c>
      <c r="D595" s="0" t="s">
        <v>6498</v>
      </c>
      <c r="E595" s="0" t="n">
        <v>5.94</v>
      </c>
    </row>
    <row r="596" customFormat="false" ht="15" hidden="false" customHeight="false" outlineLevel="0" collapsed="false">
      <c r="A596" s="0" t="n">
        <v>90982</v>
      </c>
      <c r="B596" s="0" t="str">
        <f aca="false">A596&amp;"U"</f>
        <v>90982U</v>
      </c>
      <c r="C596" s="0" t="s">
        <v>6576</v>
      </c>
      <c r="D596" s="0" t="s">
        <v>6498</v>
      </c>
      <c r="E596" s="0" t="n">
        <v>15.1</v>
      </c>
    </row>
    <row r="597" customFormat="false" ht="15" hidden="false" customHeight="false" outlineLevel="0" collapsed="false">
      <c r="A597" s="0" t="n">
        <v>91001</v>
      </c>
      <c r="B597" s="0" t="str">
        <f aca="false">A597&amp;"U"</f>
        <v>91001U</v>
      </c>
      <c r="C597" s="0" t="s">
        <v>6577</v>
      </c>
      <c r="D597" s="0" t="s">
        <v>6498</v>
      </c>
      <c r="E597" s="0" t="n">
        <v>7.05</v>
      </c>
    </row>
    <row r="598" customFormat="false" ht="15" hidden="false" customHeight="false" outlineLevel="0" collapsed="false">
      <c r="A598" s="0" t="n">
        <v>91032</v>
      </c>
      <c r="B598" s="0" t="str">
        <f aca="false">A598&amp;"U"</f>
        <v>91032U</v>
      </c>
      <c r="C598" s="0" t="s">
        <v>6578</v>
      </c>
      <c r="D598" s="0" t="s">
        <v>6498</v>
      </c>
      <c r="E598" s="0" t="n">
        <v>53.32</v>
      </c>
    </row>
    <row r="599" customFormat="false" ht="15" hidden="false" customHeight="false" outlineLevel="0" collapsed="false">
      <c r="A599" s="0" t="n">
        <v>91278</v>
      </c>
      <c r="B599" s="0" t="str">
        <f aca="false">A599&amp;"U"</f>
        <v>91278U</v>
      </c>
      <c r="C599" s="0" t="s">
        <v>6579</v>
      </c>
      <c r="D599" s="0" t="s">
        <v>6498</v>
      </c>
      <c r="E599" s="0" t="n">
        <v>0.58</v>
      </c>
    </row>
    <row r="600" customFormat="false" ht="15" hidden="false" customHeight="false" outlineLevel="0" collapsed="false">
      <c r="A600" s="0" t="n">
        <v>91285</v>
      </c>
      <c r="B600" s="0" t="str">
        <f aca="false">A600&amp;"U"</f>
        <v>91285U</v>
      </c>
      <c r="C600" s="0" t="s">
        <v>6580</v>
      </c>
      <c r="D600" s="0" t="s">
        <v>6498</v>
      </c>
      <c r="E600" s="0" t="n">
        <v>0.87</v>
      </c>
    </row>
    <row r="601" customFormat="false" ht="15" hidden="false" customHeight="false" outlineLevel="0" collapsed="false">
      <c r="A601" s="0" t="n">
        <v>91387</v>
      </c>
      <c r="B601" s="0" t="str">
        <f aca="false">A601&amp;"U"</f>
        <v>91387U</v>
      </c>
      <c r="C601" s="0" t="s">
        <v>6581</v>
      </c>
      <c r="D601" s="0" t="s">
        <v>6498</v>
      </c>
      <c r="E601" s="0" t="n">
        <v>57.05</v>
      </c>
    </row>
    <row r="602" customFormat="false" ht="15" hidden="false" customHeight="false" outlineLevel="0" collapsed="false">
      <c r="A602" s="0" t="n">
        <v>91395</v>
      </c>
      <c r="B602" s="0" t="str">
        <f aca="false">A602&amp;"U"</f>
        <v>91395U</v>
      </c>
      <c r="C602" s="0" t="s">
        <v>6582</v>
      </c>
      <c r="D602" s="0" t="s">
        <v>6498</v>
      </c>
      <c r="E602" s="0" t="n">
        <v>46.96</v>
      </c>
    </row>
    <row r="603" customFormat="false" ht="15" hidden="false" customHeight="false" outlineLevel="0" collapsed="false">
      <c r="A603" s="0" t="n">
        <v>91486</v>
      </c>
      <c r="B603" s="0" t="str">
        <f aca="false">A603&amp;"U"</f>
        <v>91486U</v>
      </c>
      <c r="C603" s="0" t="s">
        <v>6583</v>
      </c>
      <c r="D603" s="0" t="s">
        <v>6498</v>
      </c>
      <c r="E603" s="0" t="n">
        <v>56.11</v>
      </c>
    </row>
    <row r="604" customFormat="false" ht="15" hidden="false" customHeight="false" outlineLevel="0" collapsed="false">
      <c r="A604" s="0" t="n">
        <v>91534</v>
      </c>
      <c r="B604" s="0" t="str">
        <f aca="false">A604&amp;"U"</f>
        <v>91534U</v>
      </c>
      <c r="C604" s="0" t="s">
        <v>6584</v>
      </c>
      <c r="D604" s="0" t="s">
        <v>6498</v>
      </c>
      <c r="E604" s="0" t="n">
        <v>24.58</v>
      </c>
    </row>
    <row r="605" customFormat="false" ht="15" hidden="false" customHeight="false" outlineLevel="0" collapsed="false">
      <c r="A605" s="0" t="n">
        <v>91635</v>
      </c>
      <c r="B605" s="0" t="str">
        <f aca="false">A605&amp;"U"</f>
        <v>91635U</v>
      </c>
      <c r="C605" s="0" t="s">
        <v>6585</v>
      </c>
      <c r="D605" s="0" t="s">
        <v>6498</v>
      </c>
      <c r="E605" s="0" t="n">
        <v>50.95</v>
      </c>
    </row>
    <row r="606" customFormat="false" ht="15" hidden="false" customHeight="false" outlineLevel="0" collapsed="false">
      <c r="A606" s="0" t="n">
        <v>91646</v>
      </c>
      <c r="B606" s="0" t="str">
        <f aca="false">A606&amp;"U"</f>
        <v>91646U</v>
      </c>
      <c r="C606" s="0" t="s">
        <v>6586</v>
      </c>
      <c r="D606" s="0" t="s">
        <v>6498</v>
      </c>
      <c r="E606" s="0" t="n">
        <v>78.97</v>
      </c>
    </row>
    <row r="607" customFormat="false" ht="15" hidden="false" customHeight="false" outlineLevel="0" collapsed="false">
      <c r="A607" s="0" t="n">
        <v>91693</v>
      </c>
      <c r="B607" s="0" t="str">
        <f aca="false">A607&amp;"U"</f>
        <v>91693U</v>
      </c>
      <c r="C607" s="0" t="s">
        <v>6587</v>
      </c>
      <c r="D607" s="0" t="s">
        <v>6498</v>
      </c>
      <c r="E607" s="0" t="n">
        <v>23.81</v>
      </c>
    </row>
    <row r="608" customFormat="false" ht="15" hidden="false" customHeight="false" outlineLevel="0" collapsed="false">
      <c r="A608" s="0" t="n">
        <v>92044</v>
      </c>
      <c r="B608" s="0" t="str">
        <f aca="false">A608&amp;"U"</f>
        <v>92044U</v>
      </c>
      <c r="C608" s="0" t="s">
        <v>6588</v>
      </c>
      <c r="D608" s="0" t="s">
        <v>6498</v>
      </c>
      <c r="E608" s="0" t="n">
        <v>7.59</v>
      </c>
    </row>
    <row r="609" customFormat="false" ht="15" hidden="false" customHeight="false" outlineLevel="0" collapsed="false">
      <c r="A609" s="0" t="n">
        <v>92107</v>
      </c>
      <c r="B609" s="0" t="str">
        <f aca="false">A609&amp;"U"</f>
        <v>92107U</v>
      </c>
      <c r="C609" s="0" t="s">
        <v>6589</v>
      </c>
      <c r="D609" s="0" t="s">
        <v>6498</v>
      </c>
      <c r="E609" s="0" t="n">
        <v>69.68</v>
      </c>
    </row>
    <row r="610" customFormat="false" ht="15" hidden="false" customHeight="false" outlineLevel="0" collapsed="false">
      <c r="A610" s="0" t="n">
        <v>92113</v>
      </c>
      <c r="B610" s="0" t="str">
        <f aca="false">A610&amp;"U"</f>
        <v>92113U</v>
      </c>
      <c r="C610" s="0" t="s">
        <v>6590</v>
      </c>
      <c r="D610" s="0" t="s">
        <v>6498</v>
      </c>
      <c r="E610" s="0" t="n">
        <v>1.04</v>
      </c>
    </row>
    <row r="611" customFormat="false" ht="15" hidden="false" customHeight="false" outlineLevel="0" collapsed="false">
      <c r="A611" s="0" t="n">
        <v>92119</v>
      </c>
      <c r="B611" s="0" t="str">
        <f aca="false">A611&amp;"U"</f>
        <v>92119U</v>
      </c>
      <c r="C611" s="0" t="s">
        <v>6591</v>
      </c>
      <c r="D611" s="0" t="s">
        <v>6498</v>
      </c>
      <c r="E611" s="0" t="n">
        <v>0.11</v>
      </c>
    </row>
    <row r="612" customFormat="false" ht="15" hidden="false" customHeight="false" outlineLevel="0" collapsed="false">
      <c r="A612" s="0" t="n">
        <v>92139</v>
      </c>
      <c r="B612" s="0" t="str">
        <f aca="false">A612&amp;"U"</f>
        <v>92139U</v>
      </c>
      <c r="C612" s="0" t="s">
        <v>6592</v>
      </c>
      <c r="D612" s="0" t="s">
        <v>6498</v>
      </c>
      <c r="E612" s="0" t="n">
        <v>40.11</v>
      </c>
    </row>
    <row r="613" customFormat="false" ht="15" hidden="false" customHeight="false" outlineLevel="0" collapsed="false">
      <c r="A613" s="0" t="n">
        <v>92146</v>
      </c>
      <c r="B613" s="0" t="str">
        <f aca="false">A613&amp;"U"</f>
        <v>92146U</v>
      </c>
      <c r="C613" s="0" t="s">
        <v>6593</v>
      </c>
      <c r="D613" s="0" t="s">
        <v>6498</v>
      </c>
      <c r="E613" s="0" t="n">
        <v>30.24</v>
      </c>
    </row>
    <row r="614" customFormat="false" ht="15" hidden="false" customHeight="false" outlineLevel="0" collapsed="false">
      <c r="A614" s="0" t="n">
        <v>92243</v>
      </c>
      <c r="B614" s="0" t="str">
        <f aca="false">A614&amp;"U"</f>
        <v>92243U</v>
      </c>
      <c r="C614" s="0" t="s">
        <v>6594</v>
      </c>
      <c r="D614" s="0" t="s">
        <v>6498</v>
      </c>
      <c r="E614" s="0" t="n">
        <v>66.16</v>
      </c>
    </row>
    <row r="615" customFormat="false" ht="15" hidden="false" customHeight="false" outlineLevel="0" collapsed="false">
      <c r="A615" s="0" t="n">
        <v>92717</v>
      </c>
      <c r="B615" s="0" t="str">
        <f aca="false">A615&amp;"U"</f>
        <v>92717U</v>
      </c>
      <c r="C615" s="0" t="s">
        <v>6595</v>
      </c>
      <c r="D615" s="0" t="s">
        <v>6498</v>
      </c>
      <c r="E615" s="0" t="n">
        <v>0.19</v>
      </c>
    </row>
    <row r="616" customFormat="false" ht="15" hidden="false" customHeight="false" outlineLevel="0" collapsed="false">
      <c r="A616" s="0" t="n">
        <v>92961</v>
      </c>
      <c r="B616" s="0" t="str">
        <f aca="false">A616&amp;"U"</f>
        <v>92961U</v>
      </c>
      <c r="C616" s="0" t="s">
        <v>6596</v>
      </c>
      <c r="D616" s="0" t="s">
        <v>6498</v>
      </c>
      <c r="E616" s="0" t="n">
        <v>5.04</v>
      </c>
    </row>
    <row r="617" customFormat="false" ht="15" hidden="false" customHeight="false" outlineLevel="0" collapsed="false">
      <c r="A617" s="0" t="n">
        <v>92967</v>
      </c>
      <c r="B617" s="0" t="str">
        <f aca="false">A617&amp;"U"</f>
        <v>92967U</v>
      </c>
      <c r="C617" s="0" t="s">
        <v>6597</v>
      </c>
      <c r="D617" s="0" t="s">
        <v>6498</v>
      </c>
      <c r="E617" s="0" t="n">
        <v>19.36</v>
      </c>
    </row>
    <row r="618" customFormat="false" ht="15" hidden="false" customHeight="false" outlineLevel="0" collapsed="false">
      <c r="A618" s="0" t="n">
        <v>93225</v>
      </c>
      <c r="B618" s="0" t="str">
        <f aca="false">A618&amp;"U"</f>
        <v>93225U</v>
      </c>
      <c r="C618" s="0" t="s">
        <v>6598</v>
      </c>
      <c r="D618" s="0" t="s">
        <v>6498</v>
      </c>
      <c r="E618" s="0" t="n">
        <v>417.46</v>
      </c>
    </row>
    <row r="619" customFormat="false" ht="15" hidden="false" customHeight="false" outlineLevel="0" collapsed="false">
      <c r="A619" s="0" t="n">
        <v>93234</v>
      </c>
      <c r="B619" s="0" t="str">
        <f aca="false">A619&amp;"U"</f>
        <v>93234U</v>
      </c>
      <c r="C619" s="0" t="s">
        <v>6599</v>
      </c>
      <c r="D619" s="0" t="s">
        <v>6498</v>
      </c>
      <c r="E619" s="0" t="n">
        <v>0.44</v>
      </c>
    </row>
    <row r="620" customFormat="false" ht="15" hidden="false" customHeight="false" outlineLevel="0" collapsed="false">
      <c r="A620" s="0" t="n">
        <v>93244</v>
      </c>
      <c r="B620" s="0" t="str">
        <f aca="false">A620&amp;"U"</f>
        <v>93244U</v>
      </c>
      <c r="C620" s="0" t="s">
        <v>6600</v>
      </c>
      <c r="D620" s="0" t="s">
        <v>6498</v>
      </c>
      <c r="E620" s="0" t="n">
        <v>59.04</v>
      </c>
    </row>
    <row r="621" customFormat="false" ht="15" hidden="false" customHeight="false" outlineLevel="0" collapsed="false">
      <c r="A621" s="0" t="n">
        <v>93274</v>
      </c>
      <c r="B621" s="0" t="str">
        <f aca="false">A621&amp;"U"</f>
        <v>93274U</v>
      </c>
      <c r="C621" s="0" t="s">
        <v>6601</v>
      </c>
      <c r="D621" s="0" t="s">
        <v>6498</v>
      </c>
      <c r="E621" s="0" t="n">
        <v>75.15</v>
      </c>
    </row>
    <row r="622" customFormat="false" ht="15" hidden="false" customHeight="false" outlineLevel="0" collapsed="false">
      <c r="A622" s="0" t="n">
        <v>93282</v>
      </c>
      <c r="B622" s="0" t="str">
        <f aca="false">A622&amp;"U"</f>
        <v>93282U</v>
      </c>
      <c r="C622" s="0" t="s">
        <v>6602</v>
      </c>
      <c r="D622" s="0" t="s">
        <v>6498</v>
      </c>
      <c r="E622" s="0" t="n">
        <v>19.19</v>
      </c>
    </row>
    <row r="623" customFormat="false" ht="15" hidden="false" customHeight="false" outlineLevel="0" collapsed="false">
      <c r="A623" s="0" t="n">
        <v>93288</v>
      </c>
      <c r="B623" s="0" t="str">
        <f aca="false">A623&amp;"U"</f>
        <v>93288U</v>
      </c>
      <c r="C623" s="0" t="s">
        <v>6603</v>
      </c>
      <c r="D623" s="0" t="s">
        <v>6498</v>
      </c>
      <c r="E623" s="0" t="n">
        <v>150.02</v>
      </c>
    </row>
    <row r="624" customFormat="false" ht="15" hidden="false" customHeight="false" outlineLevel="0" collapsed="false">
      <c r="A624" s="0" t="n">
        <v>93403</v>
      </c>
      <c r="B624" s="0" t="str">
        <f aca="false">A624&amp;"U"</f>
        <v>93403U</v>
      </c>
      <c r="C624" s="0" t="s">
        <v>6604</v>
      </c>
      <c r="D624" s="0" t="s">
        <v>6498</v>
      </c>
      <c r="E624" s="0" t="n">
        <v>54.84</v>
      </c>
    </row>
    <row r="625" customFormat="false" ht="15" hidden="false" customHeight="false" outlineLevel="0" collapsed="false">
      <c r="A625" s="0" t="n">
        <v>93409</v>
      </c>
      <c r="B625" s="0" t="str">
        <f aca="false">A625&amp;"U"</f>
        <v>93409U</v>
      </c>
      <c r="C625" s="0" t="s">
        <v>6605</v>
      </c>
      <c r="D625" s="0" t="s">
        <v>6498</v>
      </c>
      <c r="E625" s="0" t="n">
        <v>32.95</v>
      </c>
    </row>
    <row r="626" customFormat="false" ht="15" hidden="false" customHeight="false" outlineLevel="0" collapsed="false">
      <c r="A626" s="0" t="n">
        <v>93416</v>
      </c>
      <c r="B626" s="0" t="str">
        <f aca="false">A626&amp;"U"</f>
        <v>93416U</v>
      </c>
      <c r="C626" s="0" t="s">
        <v>6606</v>
      </c>
      <c r="D626" s="0" t="s">
        <v>6498</v>
      </c>
      <c r="E626" s="0" t="n">
        <v>0.33</v>
      </c>
    </row>
    <row r="627" customFormat="false" ht="15" hidden="false" customHeight="false" outlineLevel="0" collapsed="false">
      <c r="A627" s="0" t="n">
        <v>93422</v>
      </c>
      <c r="B627" s="0" t="str">
        <f aca="false">A627&amp;"U"</f>
        <v>93422U</v>
      </c>
      <c r="C627" s="0" t="s">
        <v>6607</v>
      </c>
      <c r="D627" s="0" t="s">
        <v>6498</v>
      </c>
      <c r="E627" s="0" t="n">
        <v>4.44</v>
      </c>
    </row>
    <row r="628" customFormat="false" ht="15" hidden="false" customHeight="false" outlineLevel="0" collapsed="false">
      <c r="A628" s="0" t="n">
        <v>93428</v>
      </c>
      <c r="B628" s="0" t="str">
        <f aca="false">A628&amp;"U"</f>
        <v>93428U</v>
      </c>
      <c r="C628" s="0" t="s">
        <v>6608</v>
      </c>
      <c r="D628" s="0" t="s">
        <v>6498</v>
      </c>
      <c r="E628" s="0" t="n">
        <v>6.3</v>
      </c>
    </row>
    <row r="629" customFormat="false" ht="15" hidden="false" customHeight="false" outlineLevel="0" collapsed="false">
      <c r="A629" s="0" t="n">
        <v>93434</v>
      </c>
      <c r="B629" s="0" t="str">
        <f aca="false">A629&amp;"U"</f>
        <v>93434U</v>
      </c>
      <c r="C629" s="0" t="s">
        <v>6609</v>
      </c>
      <c r="D629" s="0" t="s">
        <v>6498</v>
      </c>
      <c r="E629" s="0" t="n">
        <v>214.21</v>
      </c>
    </row>
    <row r="630" customFormat="false" ht="15" hidden="false" customHeight="false" outlineLevel="0" collapsed="false">
      <c r="A630" s="0" t="n">
        <v>93440</v>
      </c>
      <c r="B630" s="0" t="str">
        <f aca="false">A630&amp;"U"</f>
        <v>93440U</v>
      </c>
      <c r="C630" s="0" t="s">
        <v>6610</v>
      </c>
      <c r="D630" s="0" t="s">
        <v>6498</v>
      </c>
      <c r="E630" s="0" t="n">
        <v>96.05</v>
      </c>
    </row>
    <row r="631" customFormat="false" ht="15" hidden="false" customHeight="false" outlineLevel="0" collapsed="false">
      <c r="A631" s="0" t="n">
        <v>95122</v>
      </c>
      <c r="B631" s="0" t="str">
        <f aca="false">A631&amp;"U"</f>
        <v>95122U</v>
      </c>
      <c r="C631" s="0" t="s">
        <v>6611</v>
      </c>
      <c r="D631" s="0" t="s">
        <v>6498</v>
      </c>
      <c r="E631" s="0" t="n">
        <v>161.43</v>
      </c>
    </row>
    <row r="632" customFormat="false" ht="15" hidden="false" customHeight="false" outlineLevel="0" collapsed="false">
      <c r="A632" s="0" t="n">
        <v>95128</v>
      </c>
      <c r="B632" s="0" t="str">
        <f aca="false">A632&amp;"U"</f>
        <v>95128U</v>
      </c>
      <c r="C632" s="0" t="s">
        <v>6612</v>
      </c>
      <c r="D632" s="0" t="s">
        <v>6498</v>
      </c>
      <c r="E632" s="0" t="n">
        <v>45.65</v>
      </c>
    </row>
    <row r="633" customFormat="false" ht="15" hidden="false" customHeight="false" outlineLevel="0" collapsed="false">
      <c r="A633" s="0" t="n">
        <v>95140</v>
      </c>
      <c r="B633" s="0" t="str">
        <f aca="false">A633&amp;"U"</f>
        <v>95140U</v>
      </c>
      <c r="C633" s="0" t="s">
        <v>6613</v>
      </c>
      <c r="D633" s="0" t="s">
        <v>6498</v>
      </c>
      <c r="E633" s="0" t="n">
        <v>0.03</v>
      </c>
    </row>
    <row r="634" customFormat="false" ht="15" hidden="false" customHeight="false" outlineLevel="0" collapsed="false">
      <c r="A634" s="0" t="n">
        <v>95213</v>
      </c>
      <c r="B634" s="0" t="str">
        <f aca="false">A634&amp;"U"</f>
        <v>95213U</v>
      </c>
      <c r="C634" s="0" t="s">
        <v>6614</v>
      </c>
      <c r="D634" s="0" t="s">
        <v>6498</v>
      </c>
      <c r="E634" s="0" t="n">
        <v>81.85</v>
      </c>
    </row>
    <row r="635" customFormat="false" ht="15" hidden="false" customHeight="false" outlineLevel="0" collapsed="false">
      <c r="A635" s="0" t="n">
        <v>95259</v>
      </c>
      <c r="B635" s="0" t="str">
        <f aca="false">A635&amp;"U"</f>
        <v>95259U</v>
      </c>
      <c r="C635" s="0" t="s">
        <v>6615</v>
      </c>
      <c r="D635" s="0" t="s">
        <v>6498</v>
      </c>
      <c r="E635" s="0" t="n">
        <v>19.17</v>
      </c>
    </row>
    <row r="636" customFormat="false" ht="15" hidden="false" customHeight="false" outlineLevel="0" collapsed="false">
      <c r="A636" s="0" t="n">
        <v>95265</v>
      </c>
      <c r="B636" s="0" t="str">
        <f aca="false">A636&amp;"U"</f>
        <v>95265U</v>
      </c>
      <c r="C636" s="0" t="s">
        <v>6616</v>
      </c>
      <c r="D636" s="0" t="s">
        <v>6498</v>
      </c>
      <c r="E636" s="0" t="n">
        <v>0.73</v>
      </c>
    </row>
    <row r="637" customFormat="false" ht="15" hidden="false" customHeight="false" outlineLevel="0" collapsed="false">
      <c r="A637" s="0" t="n">
        <v>95271</v>
      </c>
      <c r="B637" s="0" t="str">
        <f aca="false">A637&amp;"U"</f>
        <v>95271U</v>
      </c>
      <c r="C637" s="0" t="s">
        <v>6617</v>
      </c>
      <c r="D637" s="0" t="s">
        <v>6498</v>
      </c>
      <c r="E637" s="0" t="n">
        <v>0.5</v>
      </c>
    </row>
    <row r="638" customFormat="false" ht="15" hidden="false" customHeight="false" outlineLevel="0" collapsed="false">
      <c r="A638" s="0" t="n">
        <v>95277</v>
      </c>
      <c r="B638" s="0" t="str">
        <f aca="false">A638&amp;"U"</f>
        <v>95277U</v>
      </c>
      <c r="C638" s="0" t="s">
        <v>6618</v>
      </c>
      <c r="D638" s="0" t="s">
        <v>6498</v>
      </c>
      <c r="E638" s="0" t="n">
        <v>0.5</v>
      </c>
    </row>
    <row r="639" customFormat="false" ht="15" hidden="false" customHeight="false" outlineLevel="0" collapsed="false">
      <c r="A639" s="0" t="n">
        <v>95283</v>
      </c>
      <c r="B639" s="0" t="str">
        <f aca="false">A639&amp;"U"</f>
        <v>95283U</v>
      </c>
      <c r="C639" s="0" t="s">
        <v>6619</v>
      </c>
      <c r="D639" s="0" t="s">
        <v>6498</v>
      </c>
      <c r="E639" s="0" t="n">
        <v>0.6</v>
      </c>
    </row>
    <row r="640" customFormat="false" ht="15" hidden="false" customHeight="false" outlineLevel="0" collapsed="false">
      <c r="A640" s="0" t="n">
        <v>95621</v>
      </c>
      <c r="B640" s="0" t="str">
        <f aca="false">A640&amp;"U"</f>
        <v>95621U</v>
      </c>
      <c r="C640" s="0" t="s">
        <v>6620</v>
      </c>
      <c r="D640" s="0" t="s">
        <v>6498</v>
      </c>
      <c r="E640" s="0" t="n">
        <v>18.96</v>
      </c>
    </row>
    <row r="641" customFormat="false" ht="15" hidden="false" customHeight="false" outlineLevel="0" collapsed="false">
      <c r="A641" s="0" t="n">
        <v>95632</v>
      </c>
      <c r="B641" s="0" t="str">
        <f aca="false">A641&amp;"U"</f>
        <v>95632U</v>
      </c>
      <c r="C641" s="0" t="s">
        <v>6621</v>
      </c>
      <c r="D641" s="0" t="s">
        <v>6498</v>
      </c>
      <c r="E641" s="0" t="n">
        <v>74.56</v>
      </c>
    </row>
    <row r="642" customFormat="false" ht="15" hidden="false" customHeight="false" outlineLevel="0" collapsed="false">
      <c r="A642" s="0" t="n">
        <v>95703</v>
      </c>
      <c r="B642" s="0" t="str">
        <f aca="false">A642&amp;"U"</f>
        <v>95703U</v>
      </c>
      <c r="C642" s="0" t="s">
        <v>6622</v>
      </c>
      <c r="D642" s="0" t="s">
        <v>6498</v>
      </c>
      <c r="E642" s="0" t="n">
        <v>27.71</v>
      </c>
    </row>
    <row r="643" customFormat="false" ht="15" hidden="false" customHeight="false" outlineLevel="0" collapsed="false">
      <c r="A643" s="0" t="n">
        <v>95709</v>
      </c>
      <c r="B643" s="0" t="str">
        <f aca="false">A643&amp;"U"</f>
        <v>95709U</v>
      </c>
      <c r="C643" s="0" t="s">
        <v>6623</v>
      </c>
      <c r="D643" s="0" t="s">
        <v>6498</v>
      </c>
      <c r="E643" s="0" t="n">
        <v>76.51</v>
      </c>
    </row>
    <row r="644" customFormat="false" ht="15" hidden="false" customHeight="false" outlineLevel="0" collapsed="false">
      <c r="A644" s="0" t="n">
        <v>95715</v>
      </c>
      <c r="B644" s="0" t="str">
        <f aca="false">A644&amp;"U"</f>
        <v>95715U</v>
      </c>
      <c r="C644" s="0" t="s">
        <v>6624</v>
      </c>
      <c r="D644" s="0" t="s">
        <v>6498</v>
      </c>
      <c r="E644" s="0" t="n">
        <v>92.76</v>
      </c>
    </row>
    <row r="645" customFormat="false" ht="15" hidden="false" customHeight="false" outlineLevel="0" collapsed="false">
      <c r="A645" s="0" t="n">
        <v>95721</v>
      </c>
      <c r="B645" s="0" t="str">
        <f aca="false">A645&amp;"U"</f>
        <v>95721U</v>
      </c>
      <c r="C645" s="0" t="s">
        <v>6625</v>
      </c>
      <c r="D645" s="0" t="s">
        <v>6498</v>
      </c>
      <c r="E645" s="0" t="n">
        <v>90.39</v>
      </c>
    </row>
    <row r="646" customFormat="false" ht="15" hidden="false" customHeight="false" outlineLevel="0" collapsed="false">
      <c r="A646" s="0" t="n">
        <v>95873</v>
      </c>
      <c r="B646" s="0" t="str">
        <f aca="false">A646&amp;"U"</f>
        <v>95873U</v>
      </c>
      <c r="C646" s="0" t="s">
        <v>6626</v>
      </c>
      <c r="D646" s="0" t="s">
        <v>6498</v>
      </c>
      <c r="E646" s="0" t="n">
        <v>10.07</v>
      </c>
    </row>
    <row r="647" customFormat="false" ht="15" hidden="false" customHeight="false" outlineLevel="0" collapsed="false">
      <c r="A647" s="0" t="n">
        <v>96014</v>
      </c>
      <c r="B647" s="0" t="str">
        <f aca="false">A647&amp;"U"</f>
        <v>96014U</v>
      </c>
      <c r="C647" s="0" t="s">
        <v>6627</v>
      </c>
      <c r="D647" s="0" t="s">
        <v>6498</v>
      </c>
      <c r="E647" s="0" t="n">
        <v>51.55</v>
      </c>
    </row>
    <row r="648" customFormat="false" ht="15" hidden="false" customHeight="false" outlineLevel="0" collapsed="false">
      <c r="A648" s="0" t="n">
        <v>96021</v>
      </c>
      <c r="B648" s="0" t="str">
        <f aca="false">A648&amp;"U"</f>
        <v>96021U</v>
      </c>
      <c r="C648" s="0" t="s">
        <v>6628</v>
      </c>
      <c r="D648" s="0" t="s">
        <v>6498</v>
      </c>
      <c r="E648" s="0" t="n">
        <v>51.25</v>
      </c>
    </row>
    <row r="649" customFormat="false" ht="15" hidden="false" customHeight="false" outlineLevel="0" collapsed="false">
      <c r="A649" s="0" t="n">
        <v>96029</v>
      </c>
      <c r="B649" s="0" t="str">
        <f aca="false">A649&amp;"U"</f>
        <v>96029U</v>
      </c>
      <c r="C649" s="0" t="s">
        <v>6629</v>
      </c>
      <c r="D649" s="0" t="s">
        <v>6498</v>
      </c>
      <c r="E649" s="0" t="n">
        <v>45.44</v>
      </c>
    </row>
    <row r="650" customFormat="false" ht="15" hidden="false" customHeight="false" outlineLevel="0" collapsed="false">
      <c r="A650" s="0" t="n">
        <v>96036</v>
      </c>
      <c r="B650" s="0" t="str">
        <f aca="false">A650&amp;"U"</f>
        <v>96036U</v>
      </c>
      <c r="C650" s="0" t="s">
        <v>6630</v>
      </c>
      <c r="D650" s="0" t="s">
        <v>6498</v>
      </c>
      <c r="E650" s="0" t="n">
        <v>62.63</v>
      </c>
    </row>
    <row r="651" customFormat="false" ht="15" hidden="false" customHeight="false" outlineLevel="0" collapsed="false">
      <c r="A651" s="0" t="n">
        <v>96155</v>
      </c>
      <c r="B651" s="0" t="str">
        <f aca="false">A651&amp;"U"</f>
        <v>96155U</v>
      </c>
      <c r="C651" s="0" t="s">
        <v>6631</v>
      </c>
      <c r="D651" s="0" t="s">
        <v>6498</v>
      </c>
      <c r="E651" s="0" t="n">
        <v>45.74</v>
      </c>
    </row>
    <row r="652" customFormat="false" ht="15" hidden="false" customHeight="false" outlineLevel="0" collapsed="false">
      <c r="A652" s="0" t="n">
        <v>96156</v>
      </c>
      <c r="B652" s="0" t="str">
        <f aca="false">A652&amp;"U"</f>
        <v>96156U</v>
      </c>
      <c r="C652" s="0" t="s">
        <v>6632</v>
      </c>
      <c r="D652" s="0" t="s">
        <v>6498</v>
      </c>
      <c r="E652" s="0" t="n">
        <v>53.33</v>
      </c>
    </row>
    <row r="653" customFormat="false" ht="15" hidden="false" customHeight="false" outlineLevel="0" collapsed="false">
      <c r="A653" s="0" t="n">
        <v>96159</v>
      </c>
      <c r="B653" s="0" t="str">
        <f aca="false">A653&amp;"U"</f>
        <v>96159U</v>
      </c>
      <c r="C653" s="0" t="s">
        <v>6633</v>
      </c>
      <c r="D653" s="0" t="s">
        <v>6498</v>
      </c>
      <c r="E653" s="0" t="n">
        <v>87.34</v>
      </c>
    </row>
    <row r="654" customFormat="false" ht="15" hidden="false" customHeight="false" outlineLevel="0" collapsed="false">
      <c r="A654" s="0" t="n">
        <v>96246</v>
      </c>
      <c r="B654" s="0" t="str">
        <f aca="false">A654&amp;"U"</f>
        <v>96246U</v>
      </c>
      <c r="C654" s="0" t="s">
        <v>6634</v>
      </c>
      <c r="D654" s="0" t="s">
        <v>6498</v>
      </c>
      <c r="E654" s="0" t="n">
        <v>53.02</v>
      </c>
    </row>
    <row r="655" customFormat="false" ht="15" hidden="false" customHeight="false" outlineLevel="0" collapsed="false">
      <c r="A655" s="0" t="n">
        <v>96464</v>
      </c>
      <c r="B655" s="0" t="str">
        <f aca="false">A655&amp;"U"</f>
        <v>96464U</v>
      </c>
      <c r="C655" s="0" t="s">
        <v>6635</v>
      </c>
      <c r="D655" s="0" t="s">
        <v>6498</v>
      </c>
      <c r="E655" s="0" t="n">
        <v>80.12</v>
      </c>
    </row>
    <row r="656" customFormat="false" ht="15" hidden="false" customHeight="false" outlineLevel="0" collapsed="false">
      <c r="A656" s="0" t="n">
        <v>98765</v>
      </c>
      <c r="B656" s="0" t="str">
        <f aca="false">A656&amp;"U"</f>
        <v>98765U</v>
      </c>
      <c r="C656" s="0" t="s">
        <v>6636</v>
      </c>
      <c r="D656" s="0" t="s">
        <v>6498</v>
      </c>
      <c r="E656" s="0" t="n">
        <v>0.06</v>
      </c>
    </row>
    <row r="657" customFormat="false" ht="15" hidden="false" customHeight="false" outlineLevel="0" collapsed="false">
      <c r="A657" s="0" t="n">
        <v>99834</v>
      </c>
      <c r="B657" s="0" t="str">
        <f aca="false">A657&amp;"U"</f>
        <v>99834U</v>
      </c>
      <c r="C657" s="0" t="s">
        <v>6637</v>
      </c>
      <c r="D657" s="0" t="s">
        <v>6498</v>
      </c>
      <c r="E657" s="0" t="n">
        <v>0.21</v>
      </c>
    </row>
    <row r="658" customFormat="false" ht="15" hidden="false" customHeight="false" outlineLevel="0" collapsed="false">
      <c r="A658" s="0" t="n">
        <v>100642</v>
      </c>
      <c r="B658" s="0" t="str">
        <f aca="false">A658&amp;"U"</f>
        <v>100642U</v>
      </c>
      <c r="C658" s="0" t="s">
        <v>6638</v>
      </c>
      <c r="D658" s="0" t="s">
        <v>6498</v>
      </c>
      <c r="E658" s="0" t="n">
        <v>178.57</v>
      </c>
    </row>
    <row r="659" customFormat="false" ht="15" hidden="false" customHeight="false" outlineLevel="0" collapsed="false">
      <c r="A659" s="0" t="n">
        <v>100648</v>
      </c>
      <c r="B659" s="0" t="str">
        <f aca="false">A659&amp;"U"</f>
        <v>100648U</v>
      </c>
      <c r="C659" s="0" t="s">
        <v>6639</v>
      </c>
      <c r="D659" s="0" t="s">
        <v>6498</v>
      </c>
      <c r="E659" s="0" t="n">
        <v>429.5</v>
      </c>
    </row>
    <row r="660" customFormat="false" ht="15" hidden="false" customHeight="false" outlineLevel="0" collapsed="false">
      <c r="A660" s="0" t="n">
        <v>102274</v>
      </c>
      <c r="B660" s="0" t="str">
        <f aca="false">A660&amp;"U"</f>
        <v>102274U</v>
      </c>
      <c r="C660" s="0" t="s">
        <v>6640</v>
      </c>
      <c r="D660" s="0" t="s">
        <v>6498</v>
      </c>
      <c r="E660" s="0" t="n">
        <v>18.57</v>
      </c>
    </row>
    <row r="661" customFormat="false" ht="15" hidden="false" customHeight="false" outlineLevel="0" collapsed="false">
      <c r="A661" s="0" t="n">
        <v>104092</v>
      </c>
      <c r="B661" s="0" t="str">
        <f aca="false">A661&amp;"U"</f>
        <v>104092U</v>
      </c>
      <c r="C661" s="0" t="s">
        <v>6641</v>
      </c>
      <c r="D661" s="0" t="s">
        <v>6498</v>
      </c>
      <c r="E661" s="0" t="n">
        <v>0.13</v>
      </c>
    </row>
    <row r="662" customFormat="false" ht="15" hidden="false" customHeight="false" outlineLevel="0" collapsed="false">
      <c r="A662" s="0" t="n">
        <v>104098</v>
      </c>
      <c r="B662" s="0" t="str">
        <f aca="false">A662&amp;"U"</f>
        <v>104098U</v>
      </c>
      <c r="C662" s="0" t="s">
        <v>6642</v>
      </c>
      <c r="D662" s="0" t="s">
        <v>6498</v>
      </c>
      <c r="E662" s="0" t="n">
        <v>0.18</v>
      </c>
    </row>
    <row r="663" customFormat="false" ht="15" hidden="false" customHeight="false" outlineLevel="0" collapsed="false">
      <c r="A663" s="0" t="n">
        <v>5089</v>
      </c>
      <c r="B663" s="0" t="str">
        <f aca="false">A663&amp;"U"</f>
        <v>5089U</v>
      </c>
      <c r="C663" s="0" t="s">
        <v>6643</v>
      </c>
      <c r="D663" s="0" t="s">
        <v>378</v>
      </c>
      <c r="E663" s="0" t="n">
        <v>38.87</v>
      </c>
    </row>
    <row r="664" customFormat="false" ht="15" hidden="false" customHeight="false" outlineLevel="0" collapsed="false">
      <c r="A664" s="0" t="n">
        <v>5627</v>
      </c>
      <c r="B664" s="0" t="str">
        <f aca="false">A664&amp;"U"</f>
        <v>5627U</v>
      </c>
      <c r="C664" s="0" t="s">
        <v>6644</v>
      </c>
      <c r="D664" s="0" t="s">
        <v>378</v>
      </c>
      <c r="E664" s="0" t="n">
        <v>47.6</v>
      </c>
    </row>
    <row r="665" customFormat="false" ht="15" hidden="false" customHeight="false" outlineLevel="0" collapsed="false">
      <c r="A665" s="0" t="n">
        <v>5628</v>
      </c>
      <c r="B665" s="0" t="str">
        <f aca="false">A665&amp;"U"</f>
        <v>5628U</v>
      </c>
      <c r="C665" s="0" t="s">
        <v>6645</v>
      </c>
      <c r="D665" s="0" t="s">
        <v>378</v>
      </c>
      <c r="E665" s="0" t="n">
        <v>6.46</v>
      </c>
    </row>
    <row r="666" customFormat="false" ht="15" hidden="false" customHeight="false" outlineLevel="0" collapsed="false">
      <c r="A666" s="0" t="n">
        <v>5629</v>
      </c>
      <c r="B666" s="0" t="str">
        <f aca="false">A666&amp;"U"</f>
        <v>5629U</v>
      </c>
      <c r="C666" s="0" t="s">
        <v>6646</v>
      </c>
      <c r="D666" s="0" t="s">
        <v>378</v>
      </c>
      <c r="E666" s="0" t="n">
        <v>59.5</v>
      </c>
    </row>
    <row r="667" customFormat="false" ht="15" hidden="false" customHeight="false" outlineLevel="0" collapsed="false">
      <c r="A667" s="0" t="n">
        <v>5630</v>
      </c>
      <c r="B667" s="0" t="str">
        <f aca="false">A667&amp;"U"</f>
        <v>5630U</v>
      </c>
      <c r="C667" s="0" t="s">
        <v>6647</v>
      </c>
      <c r="D667" s="0" t="s">
        <v>378</v>
      </c>
      <c r="E667" s="0" t="n">
        <v>80.77</v>
      </c>
    </row>
    <row r="668" customFormat="false" ht="15" hidden="false" customHeight="false" outlineLevel="0" collapsed="false">
      <c r="A668" s="0" t="n">
        <v>5658</v>
      </c>
      <c r="B668" s="0" t="str">
        <f aca="false">A668&amp;"U"</f>
        <v>5658U</v>
      </c>
      <c r="C668" s="0" t="s">
        <v>6648</v>
      </c>
      <c r="D668" s="0" t="s">
        <v>378</v>
      </c>
      <c r="E668" s="0" t="n">
        <v>2.86</v>
      </c>
    </row>
    <row r="669" customFormat="false" ht="15" hidden="false" customHeight="false" outlineLevel="0" collapsed="false">
      <c r="A669" s="0" t="n">
        <v>5664</v>
      </c>
      <c r="B669" s="0" t="str">
        <f aca="false">A669&amp;"U"</f>
        <v>5664U</v>
      </c>
      <c r="C669" s="0" t="s">
        <v>6649</v>
      </c>
      <c r="D669" s="0" t="s">
        <v>378</v>
      </c>
      <c r="E669" s="0" t="n">
        <v>30.29</v>
      </c>
    </row>
    <row r="670" customFormat="false" ht="15" hidden="false" customHeight="false" outlineLevel="0" collapsed="false">
      <c r="A670" s="0" t="n">
        <v>5667</v>
      </c>
      <c r="B670" s="0" t="str">
        <f aca="false">A670&amp;"U"</f>
        <v>5667U</v>
      </c>
      <c r="C670" s="0" t="s">
        <v>6650</v>
      </c>
      <c r="D670" s="0" t="s">
        <v>378</v>
      </c>
      <c r="E670" s="0" t="n">
        <v>26.94</v>
      </c>
    </row>
    <row r="671" customFormat="false" ht="15" hidden="false" customHeight="false" outlineLevel="0" collapsed="false">
      <c r="A671" s="0" t="n">
        <v>5668</v>
      </c>
      <c r="B671" s="0" t="str">
        <f aca="false">A671&amp;"U"</f>
        <v>5668U</v>
      </c>
      <c r="C671" s="0" t="s">
        <v>6651</v>
      </c>
      <c r="D671" s="0" t="s">
        <v>378</v>
      </c>
      <c r="E671" s="0" t="n">
        <v>57.45</v>
      </c>
    </row>
    <row r="672" customFormat="false" ht="15" hidden="false" customHeight="false" outlineLevel="0" collapsed="false">
      <c r="A672" s="0" t="n">
        <v>5674</v>
      </c>
      <c r="B672" s="0" t="str">
        <f aca="false">A672&amp;"U"</f>
        <v>5674U</v>
      </c>
      <c r="C672" s="0" t="s">
        <v>6652</v>
      </c>
      <c r="D672" s="0" t="s">
        <v>378</v>
      </c>
      <c r="E672" s="0" t="n">
        <v>37.39</v>
      </c>
    </row>
    <row r="673" customFormat="false" ht="15" hidden="false" customHeight="false" outlineLevel="0" collapsed="false">
      <c r="A673" s="0" t="n">
        <v>5692</v>
      </c>
      <c r="B673" s="0" t="str">
        <f aca="false">A673&amp;"U"</f>
        <v>5692U</v>
      </c>
      <c r="C673" s="0" t="s">
        <v>6653</v>
      </c>
      <c r="D673" s="0" t="s">
        <v>378</v>
      </c>
      <c r="E673" s="0" t="n">
        <v>0.33</v>
      </c>
    </row>
    <row r="674" customFormat="false" ht="15" hidden="false" customHeight="false" outlineLevel="0" collapsed="false">
      <c r="A674" s="0" t="n">
        <v>5693</v>
      </c>
      <c r="B674" s="0" t="str">
        <f aca="false">A674&amp;"U"</f>
        <v>5693U</v>
      </c>
      <c r="C674" s="0" t="s">
        <v>6654</v>
      </c>
      <c r="D674" s="0" t="s">
        <v>378</v>
      </c>
      <c r="E674" s="0" t="n">
        <v>19.91</v>
      </c>
    </row>
    <row r="675" customFormat="false" ht="15" hidden="false" customHeight="false" outlineLevel="0" collapsed="false">
      <c r="A675" s="0" t="n">
        <v>5695</v>
      </c>
      <c r="B675" s="0" t="str">
        <f aca="false">A675&amp;"U"</f>
        <v>5695U</v>
      </c>
      <c r="C675" s="0" t="s">
        <v>6655</v>
      </c>
      <c r="D675" s="0" t="s">
        <v>378</v>
      </c>
      <c r="E675" s="0" t="n">
        <v>33.79</v>
      </c>
    </row>
    <row r="676" customFormat="false" ht="15" hidden="false" customHeight="false" outlineLevel="0" collapsed="false">
      <c r="A676" s="0" t="n">
        <v>5703</v>
      </c>
      <c r="B676" s="0" t="str">
        <f aca="false">A676&amp;"U"</f>
        <v>5703U</v>
      </c>
      <c r="C676" s="0" t="s">
        <v>6656</v>
      </c>
      <c r="D676" s="0" t="s">
        <v>378</v>
      </c>
      <c r="E676" s="0" t="n">
        <v>22.13</v>
      </c>
    </row>
    <row r="677" customFormat="false" ht="15" hidden="false" customHeight="false" outlineLevel="0" collapsed="false">
      <c r="A677" s="0" t="n">
        <v>5705</v>
      </c>
      <c r="B677" s="0" t="str">
        <f aca="false">A677&amp;"U"</f>
        <v>5705U</v>
      </c>
      <c r="C677" s="0" t="s">
        <v>6657</v>
      </c>
      <c r="D677" s="0" t="s">
        <v>378</v>
      </c>
      <c r="E677" s="0" t="n">
        <v>32.38</v>
      </c>
    </row>
    <row r="678" customFormat="false" ht="15" hidden="false" customHeight="false" outlineLevel="0" collapsed="false">
      <c r="A678" s="0" t="n">
        <v>5707</v>
      </c>
      <c r="B678" s="0" t="str">
        <f aca="false">A678&amp;"U"</f>
        <v>5707U</v>
      </c>
      <c r="C678" s="0" t="s">
        <v>6658</v>
      </c>
      <c r="D678" s="0" t="s">
        <v>378</v>
      </c>
      <c r="E678" s="0" t="n">
        <v>68.36</v>
      </c>
    </row>
    <row r="679" customFormat="false" ht="15" hidden="false" customHeight="false" outlineLevel="0" collapsed="false">
      <c r="A679" s="0" t="n">
        <v>5710</v>
      </c>
      <c r="B679" s="0" t="str">
        <f aca="false">A679&amp;"U"</f>
        <v>5710U</v>
      </c>
      <c r="C679" s="0" t="s">
        <v>6659</v>
      </c>
      <c r="D679" s="0" t="s">
        <v>378</v>
      </c>
      <c r="E679" s="0" t="n">
        <v>160.32</v>
      </c>
    </row>
    <row r="680" customFormat="false" ht="15" hidden="false" customHeight="false" outlineLevel="0" collapsed="false">
      <c r="A680" s="0" t="n">
        <v>5711</v>
      </c>
      <c r="B680" s="0" t="str">
        <f aca="false">A680&amp;"U"</f>
        <v>5711U</v>
      </c>
      <c r="C680" s="0" t="s">
        <v>6660</v>
      </c>
      <c r="D680" s="0" t="s">
        <v>378</v>
      </c>
      <c r="E680" s="0" t="n">
        <v>111.6</v>
      </c>
    </row>
    <row r="681" customFormat="false" ht="15" hidden="false" customHeight="false" outlineLevel="0" collapsed="false">
      <c r="A681" s="0" t="n">
        <v>5714</v>
      </c>
      <c r="B681" s="0" t="str">
        <f aca="false">A681&amp;"U"</f>
        <v>5714U</v>
      </c>
      <c r="C681" s="0" t="s">
        <v>6661</v>
      </c>
      <c r="D681" s="0" t="s">
        <v>378</v>
      </c>
      <c r="E681" s="0" t="n">
        <v>15.3</v>
      </c>
    </row>
    <row r="682" customFormat="false" ht="15" hidden="false" customHeight="false" outlineLevel="0" collapsed="false">
      <c r="A682" s="0" t="n">
        <v>5715</v>
      </c>
      <c r="B682" s="0" t="str">
        <f aca="false">A682&amp;"U"</f>
        <v>5715U</v>
      </c>
      <c r="C682" s="0" t="s">
        <v>6662</v>
      </c>
      <c r="D682" s="0" t="s">
        <v>378</v>
      </c>
      <c r="E682" s="0" t="n">
        <v>84.45</v>
      </c>
    </row>
    <row r="683" customFormat="false" ht="15" hidden="false" customHeight="false" outlineLevel="0" collapsed="false">
      <c r="A683" s="0" t="n">
        <v>5718</v>
      </c>
      <c r="B683" s="0" t="str">
        <f aca="false">A683&amp;"U"</f>
        <v>5718U</v>
      </c>
      <c r="C683" s="0" t="s">
        <v>6663</v>
      </c>
      <c r="D683" s="0" t="s">
        <v>378</v>
      </c>
      <c r="E683" s="0" t="n">
        <v>133.2</v>
      </c>
    </row>
    <row r="684" customFormat="false" ht="15" hidden="false" customHeight="false" outlineLevel="0" collapsed="false">
      <c r="A684" s="0" t="n">
        <v>5721</v>
      </c>
      <c r="B684" s="0" t="str">
        <f aca="false">A684&amp;"U"</f>
        <v>5721U</v>
      </c>
      <c r="C684" s="0" t="s">
        <v>6664</v>
      </c>
      <c r="D684" s="0" t="s">
        <v>378</v>
      </c>
      <c r="E684" s="0" t="n">
        <v>117.52</v>
      </c>
    </row>
    <row r="685" customFormat="false" ht="15" hidden="false" customHeight="false" outlineLevel="0" collapsed="false">
      <c r="A685" s="0" t="n">
        <v>5722</v>
      </c>
      <c r="B685" s="0" t="str">
        <f aca="false">A685&amp;"U"</f>
        <v>5722U</v>
      </c>
      <c r="C685" s="0" t="s">
        <v>6665</v>
      </c>
      <c r="D685" s="0" t="s">
        <v>378</v>
      </c>
      <c r="E685" s="0" t="n">
        <v>271.8</v>
      </c>
    </row>
    <row r="686" customFormat="false" ht="15" hidden="false" customHeight="false" outlineLevel="0" collapsed="false">
      <c r="A686" s="0" t="n">
        <v>5724</v>
      </c>
      <c r="B686" s="0" t="str">
        <f aca="false">A686&amp;"U"</f>
        <v>5724U</v>
      </c>
      <c r="C686" s="0" t="s">
        <v>6666</v>
      </c>
      <c r="D686" s="0" t="s">
        <v>378</v>
      </c>
      <c r="E686" s="0" t="n">
        <v>56.61</v>
      </c>
    </row>
    <row r="687" customFormat="false" ht="15" hidden="false" customHeight="false" outlineLevel="0" collapsed="false">
      <c r="A687" s="0" t="n">
        <v>5727</v>
      </c>
      <c r="B687" s="0" t="str">
        <f aca="false">A687&amp;"U"</f>
        <v>5727U</v>
      </c>
      <c r="C687" s="0" t="s">
        <v>6667</v>
      </c>
      <c r="D687" s="0" t="s">
        <v>378</v>
      </c>
      <c r="E687" s="0" t="n">
        <v>11.28</v>
      </c>
    </row>
    <row r="688" customFormat="false" ht="15" hidden="false" customHeight="false" outlineLevel="0" collapsed="false">
      <c r="A688" s="0" t="n">
        <v>5729</v>
      </c>
      <c r="B688" s="0" t="str">
        <f aca="false">A688&amp;"U"</f>
        <v>5729U</v>
      </c>
      <c r="C688" s="0" t="s">
        <v>6668</v>
      </c>
      <c r="D688" s="0" t="s">
        <v>378</v>
      </c>
      <c r="E688" s="0" t="n">
        <v>45.91</v>
      </c>
    </row>
    <row r="689" customFormat="false" ht="15" hidden="false" customHeight="false" outlineLevel="0" collapsed="false">
      <c r="A689" s="0" t="n">
        <v>5730</v>
      </c>
      <c r="B689" s="0" t="str">
        <f aca="false">A689&amp;"U"</f>
        <v>5730U</v>
      </c>
      <c r="C689" s="0" t="s">
        <v>6669</v>
      </c>
      <c r="D689" s="0" t="s">
        <v>378</v>
      </c>
      <c r="E689" s="0" t="n">
        <v>51.22</v>
      </c>
    </row>
    <row r="690" customFormat="false" ht="15" hidden="false" customHeight="false" outlineLevel="0" collapsed="false">
      <c r="A690" s="0" t="n">
        <v>5735</v>
      </c>
      <c r="B690" s="0" t="str">
        <f aca="false">A690&amp;"U"</f>
        <v>5735U</v>
      </c>
      <c r="C690" s="0" t="s">
        <v>6670</v>
      </c>
      <c r="D690" s="0" t="s">
        <v>378</v>
      </c>
      <c r="E690" s="0" t="n">
        <v>29.22</v>
      </c>
    </row>
    <row r="691" customFormat="false" ht="15" hidden="false" customHeight="false" outlineLevel="0" collapsed="false">
      <c r="A691" s="0" t="n">
        <v>5736</v>
      </c>
      <c r="B691" s="0" t="str">
        <f aca="false">A691&amp;"U"</f>
        <v>5736U</v>
      </c>
      <c r="C691" s="0" t="s">
        <v>6671</v>
      </c>
      <c r="D691" s="0" t="s">
        <v>378</v>
      </c>
      <c r="E691" s="0" t="n">
        <v>52.35</v>
      </c>
    </row>
    <row r="692" customFormat="false" ht="15" hidden="false" customHeight="false" outlineLevel="0" collapsed="false">
      <c r="A692" s="0" t="n">
        <v>5738</v>
      </c>
      <c r="B692" s="0" t="str">
        <f aca="false">A692&amp;"U"</f>
        <v>5738U</v>
      </c>
      <c r="C692" s="0" t="s">
        <v>6672</v>
      </c>
      <c r="D692" s="0" t="s">
        <v>378</v>
      </c>
      <c r="E692" s="0" t="n">
        <v>40.83</v>
      </c>
    </row>
    <row r="693" customFormat="false" ht="15" hidden="false" customHeight="false" outlineLevel="0" collapsed="false">
      <c r="A693" s="0" t="n">
        <v>5739</v>
      </c>
      <c r="B693" s="0" t="str">
        <f aca="false">A693&amp;"U"</f>
        <v>5739U</v>
      </c>
      <c r="C693" s="0" t="s">
        <v>6673</v>
      </c>
      <c r="D693" s="0" t="s">
        <v>378</v>
      </c>
      <c r="E693" s="0" t="n">
        <v>51.09</v>
      </c>
    </row>
    <row r="694" customFormat="false" ht="15" hidden="false" customHeight="false" outlineLevel="0" collapsed="false">
      <c r="A694" s="0" t="n">
        <v>5741</v>
      </c>
      <c r="B694" s="0" t="str">
        <f aca="false">A694&amp;"U"</f>
        <v>5741U</v>
      </c>
      <c r="C694" s="0" t="s">
        <v>6674</v>
      </c>
      <c r="D694" s="0" t="s">
        <v>378</v>
      </c>
      <c r="E694" s="0" t="n">
        <v>45.36</v>
      </c>
    </row>
    <row r="695" customFormat="false" ht="15" hidden="false" customHeight="false" outlineLevel="0" collapsed="false">
      <c r="A695" s="0" t="n">
        <v>5742</v>
      </c>
      <c r="B695" s="0" t="str">
        <f aca="false">A695&amp;"U"</f>
        <v>5742U</v>
      </c>
      <c r="C695" s="0" t="s">
        <v>6675</v>
      </c>
      <c r="D695" s="0" t="s">
        <v>378</v>
      </c>
      <c r="E695" s="0" t="n">
        <v>34.57</v>
      </c>
    </row>
    <row r="696" customFormat="false" ht="15" hidden="false" customHeight="false" outlineLevel="0" collapsed="false">
      <c r="A696" s="0" t="n">
        <v>5747</v>
      </c>
      <c r="B696" s="0" t="str">
        <f aca="false">A696&amp;"U"</f>
        <v>5747U</v>
      </c>
      <c r="C696" s="0" t="s">
        <v>6676</v>
      </c>
      <c r="D696" s="0" t="s">
        <v>378</v>
      </c>
      <c r="E696" s="0" t="n">
        <v>198.22</v>
      </c>
    </row>
    <row r="697" customFormat="false" ht="15" hidden="false" customHeight="false" outlineLevel="0" collapsed="false">
      <c r="A697" s="0" t="n">
        <v>5751</v>
      </c>
      <c r="B697" s="0" t="str">
        <f aca="false">A697&amp;"U"</f>
        <v>5751U</v>
      </c>
      <c r="C697" s="0" t="s">
        <v>6677</v>
      </c>
      <c r="D697" s="0" t="s">
        <v>378</v>
      </c>
      <c r="E697" s="0" t="n">
        <v>27.72</v>
      </c>
    </row>
    <row r="698" customFormat="false" ht="15" hidden="false" customHeight="false" outlineLevel="0" collapsed="false">
      <c r="A698" s="0" t="n">
        <v>5754</v>
      </c>
      <c r="B698" s="0" t="str">
        <f aca="false">A698&amp;"U"</f>
        <v>5754U</v>
      </c>
      <c r="C698" s="0" t="s">
        <v>6678</v>
      </c>
      <c r="D698" s="0" t="s">
        <v>378</v>
      </c>
      <c r="E698" s="0" t="n">
        <v>30.43</v>
      </c>
    </row>
    <row r="699" customFormat="false" ht="15" hidden="false" customHeight="false" outlineLevel="0" collapsed="false">
      <c r="A699" s="0" t="n">
        <v>5763</v>
      </c>
      <c r="B699" s="0" t="str">
        <f aca="false">A699&amp;"U"</f>
        <v>5763U</v>
      </c>
      <c r="C699" s="0" t="s">
        <v>6679</v>
      </c>
      <c r="D699" s="0" t="s">
        <v>378</v>
      </c>
      <c r="E699" s="0" t="n">
        <v>44.16</v>
      </c>
    </row>
    <row r="700" customFormat="false" ht="15" hidden="false" customHeight="false" outlineLevel="0" collapsed="false">
      <c r="A700" s="0" t="n">
        <v>5765</v>
      </c>
      <c r="B700" s="0" t="str">
        <f aca="false">A700&amp;"U"</f>
        <v>5765U</v>
      </c>
      <c r="C700" s="0" t="s">
        <v>6680</v>
      </c>
      <c r="D700" s="0" t="s">
        <v>378</v>
      </c>
      <c r="E700" s="0" t="n">
        <v>4.92</v>
      </c>
    </row>
    <row r="701" customFormat="false" ht="15" hidden="false" customHeight="false" outlineLevel="0" collapsed="false">
      <c r="A701" s="0" t="n">
        <v>5766</v>
      </c>
      <c r="B701" s="0" t="str">
        <f aca="false">A701&amp;"U"</f>
        <v>5766U</v>
      </c>
      <c r="C701" s="0" t="s">
        <v>6681</v>
      </c>
      <c r="D701" s="0" t="s">
        <v>378</v>
      </c>
      <c r="E701" s="0" t="n">
        <v>2.77</v>
      </c>
    </row>
    <row r="702" customFormat="false" ht="15" hidden="false" customHeight="false" outlineLevel="0" collapsed="false">
      <c r="A702" s="0" t="n">
        <v>5779</v>
      </c>
      <c r="B702" s="0" t="str">
        <f aca="false">A702&amp;"U"</f>
        <v>5779U</v>
      </c>
      <c r="C702" s="0" t="s">
        <v>6682</v>
      </c>
      <c r="D702" s="0" t="s">
        <v>378</v>
      </c>
      <c r="E702" s="0" t="n">
        <v>67.09</v>
      </c>
    </row>
    <row r="703" customFormat="false" ht="15" hidden="false" customHeight="false" outlineLevel="0" collapsed="false">
      <c r="A703" s="0" t="n">
        <v>5787</v>
      </c>
      <c r="B703" s="0" t="str">
        <f aca="false">A703&amp;"U"</f>
        <v>5787U</v>
      </c>
      <c r="C703" s="0" t="s">
        <v>6683</v>
      </c>
      <c r="D703" s="0" t="s">
        <v>378</v>
      </c>
      <c r="E703" s="0" t="n">
        <v>88.2</v>
      </c>
    </row>
    <row r="704" customFormat="false" ht="15" hidden="false" customHeight="false" outlineLevel="0" collapsed="false">
      <c r="A704" s="0" t="n">
        <v>5797</v>
      </c>
      <c r="B704" s="0" t="str">
        <f aca="false">A704&amp;"U"</f>
        <v>5797U</v>
      </c>
      <c r="C704" s="0" t="s">
        <v>6684</v>
      </c>
      <c r="D704" s="0" t="s">
        <v>378</v>
      </c>
      <c r="E704" s="0" t="n">
        <v>4.88</v>
      </c>
    </row>
    <row r="705" customFormat="false" ht="15" hidden="false" customHeight="false" outlineLevel="0" collapsed="false">
      <c r="A705" s="0" t="n">
        <v>5800</v>
      </c>
      <c r="B705" s="0" t="str">
        <f aca="false">A705&amp;"U"</f>
        <v>5800U</v>
      </c>
      <c r="C705" s="0" t="s">
        <v>6685</v>
      </c>
      <c r="D705" s="0" t="s">
        <v>378</v>
      </c>
      <c r="E705" s="0" t="n">
        <v>0.37</v>
      </c>
    </row>
    <row r="706" customFormat="false" ht="15" hidden="false" customHeight="false" outlineLevel="0" collapsed="false">
      <c r="A706" s="0" t="n">
        <v>7032</v>
      </c>
      <c r="B706" s="0" t="str">
        <f aca="false">A706&amp;"U"</f>
        <v>7032U</v>
      </c>
      <c r="C706" s="0" t="s">
        <v>6686</v>
      </c>
      <c r="D706" s="0" t="s">
        <v>378</v>
      </c>
      <c r="E706" s="0" t="n">
        <v>5.2</v>
      </c>
    </row>
    <row r="707" customFormat="false" ht="15" hidden="false" customHeight="false" outlineLevel="0" collapsed="false">
      <c r="A707" s="0" t="n">
        <v>7033</v>
      </c>
      <c r="B707" s="0" t="str">
        <f aca="false">A707&amp;"U"</f>
        <v>7033U</v>
      </c>
      <c r="C707" s="0" t="s">
        <v>6687</v>
      </c>
      <c r="D707" s="0" t="s">
        <v>378</v>
      </c>
      <c r="E707" s="0" t="n">
        <v>0.82</v>
      </c>
    </row>
    <row r="708" customFormat="false" ht="15" hidden="false" customHeight="false" outlineLevel="0" collapsed="false">
      <c r="A708" s="0" t="n">
        <v>7034</v>
      </c>
      <c r="B708" s="0" t="str">
        <f aca="false">A708&amp;"U"</f>
        <v>7034U</v>
      </c>
      <c r="C708" s="0" t="s">
        <v>6688</v>
      </c>
      <c r="D708" s="0" t="s">
        <v>378</v>
      </c>
      <c r="E708" s="0" t="n">
        <v>4.33</v>
      </c>
    </row>
    <row r="709" customFormat="false" ht="15" hidden="false" customHeight="false" outlineLevel="0" collapsed="false">
      <c r="A709" s="0" t="n">
        <v>7035</v>
      </c>
      <c r="B709" s="0" t="str">
        <f aca="false">A709&amp;"U"</f>
        <v>7035U</v>
      </c>
      <c r="C709" s="0" t="s">
        <v>6689</v>
      </c>
      <c r="D709" s="0" t="s">
        <v>378</v>
      </c>
      <c r="E709" s="0" t="n">
        <v>321.45</v>
      </c>
    </row>
    <row r="710" customFormat="false" ht="15" hidden="false" customHeight="false" outlineLevel="0" collapsed="false">
      <c r="A710" s="0" t="n">
        <v>7038</v>
      </c>
      <c r="B710" s="0" t="str">
        <f aca="false">A710&amp;"U"</f>
        <v>7038U</v>
      </c>
      <c r="C710" s="0" t="s">
        <v>6690</v>
      </c>
      <c r="D710" s="0" t="s">
        <v>378</v>
      </c>
      <c r="E710" s="0" t="n">
        <v>46.7</v>
      </c>
    </row>
    <row r="711" customFormat="false" ht="15" hidden="false" customHeight="false" outlineLevel="0" collapsed="false">
      <c r="A711" s="0" t="n">
        <v>7039</v>
      </c>
      <c r="B711" s="0" t="str">
        <f aca="false">A711&amp;"U"</f>
        <v>7039U</v>
      </c>
      <c r="C711" s="0" t="s">
        <v>6691</v>
      </c>
      <c r="D711" s="0" t="s">
        <v>378</v>
      </c>
      <c r="E711" s="0" t="n">
        <v>6.48</v>
      </c>
    </row>
    <row r="712" customFormat="false" ht="15" hidden="false" customHeight="false" outlineLevel="0" collapsed="false">
      <c r="A712" s="0" t="n">
        <v>7040</v>
      </c>
      <c r="B712" s="0" t="str">
        <f aca="false">A712&amp;"U"</f>
        <v>7040U</v>
      </c>
      <c r="C712" s="0" t="s">
        <v>6692</v>
      </c>
      <c r="D712" s="0" t="s">
        <v>378</v>
      </c>
      <c r="E712" s="0" t="n">
        <v>58.44</v>
      </c>
    </row>
    <row r="713" customFormat="false" ht="15" hidden="false" customHeight="false" outlineLevel="0" collapsed="false">
      <c r="A713" s="0" t="n">
        <v>7044</v>
      </c>
      <c r="B713" s="0" t="str">
        <f aca="false">A713&amp;"U"</f>
        <v>7044U</v>
      </c>
      <c r="C713" s="0" t="s">
        <v>6693</v>
      </c>
      <c r="D713" s="0" t="s">
        <v>378</v>
      </c>
      <c r="E713" s="0" t="n">
        <v>0.37</v>
      </c>
    </row>
    <row r="714" customFormat="false" ht="15" hidden="false" customHeight="false" outlineLevel="0" collapsed="false">
      <c r="A714" s="0" t="n">
        <v>7045</v>
      </c>
      <c r="B714" s="0" t="str">
        <f aca="false">A714&amp;"U"</f>
        <v>7045U</v>
      </c>
      <c r="C714" s="0" t="s">
        <v>6694</v>
      </c>
      <c r="D714" s="0" t="s">
        <v>378</v>
      </c>
      <c r="E714" s="0" t="n">
        <v>0.04</v>
      </c>
    </row>
    <row r="715" customFormat="false" ht="15" hidden="false" customHeight="false" outlineLevel="0" collapsed="false">
      <c r="A715" s="0" t="n">
        <v>7046</v>
      </c>
      <c r="B715" s="0" t="str">
        <f aca="false">A715&amp;"U"</f>
        <v>7046U</v>
      </c>
      <c r="C715" s="0" t="s">
        <v>6695</v>
      </c>
      <c r="D715" s="0" t="s">
        <v>378</v>
      </c>
      <c r="E715" s="0" t="n">
        <v>0.4</v>
      </c>
    </row>
    <row r="716" customFormat="false" ht="15" hidden="false" customHeight="false" outlineLevel="0" collapsed="false">
      <c r="A716" s="0" t="n">
        <v>7047</v>
      </c>
      <c r="B716" s="0" t="str">
        <f aca="false">A716&amp;"U"</f>
        <v>7047U</v>
      </c>
      <c r="C716" s="0" t="s">
        <v>6696</v>
      </c>
      <c r="D716" s="0" t="s">
        <v>378</v>
      </c>
      <c r="E716" s="0" t="n">
        <v>23.5</v>
      </c>
    </row>
    <row r="717" customFormat="false" ht="15" hidden="false" customHeight="false" outlineLevel="0" collapsed="false">
      <c r="A717" s="0" t="n">
        <v>7051</v>
      </c>
      <c r="B717" s="0" t="str">
        <f aca="false">A717&amp;"U"</f>
        <v>7051U</v>
      </c>
      <c r="C717" s="0" t="s">
        <v>6697</v>
      </c>
      <c r="D717" s="0" t="s">
        <v>378</v>
      </c>
      <c r="E717" s="0" t="n">
        <v>41.42</v>
      </c>
    </row>
    <row r="718" customFormat="false" ht="15" hidden="false" customHeight="false" outlineLevel="0" collapsed="false">
      <c r="A718" s="0" t="n">
        <v>7052</v>
      </c>
      <c r="B718" s="0" t="str">
        <f aca="false">A718&amp;"U"</f>
        <v>7052U</v>
      </c>
      <c r="C718" s="0" t="s">
        <v>6698</v>
      </c>
      <c r="D718" s="0" t="s">
        <v>378</v>
      </c>
      <c r="E718" s="0" t="n">
        <v>5.75</v>
      </c>
    </row>
    <row r="719" customFormat="false" ht="15" hidden="false" customHeight="false" outlineLevel="0" collapsed="false">
      <c r="A719" s="0" t="n">
        <v>7053</v>
      </c>
      <c r="B719" s="0" t="str">
        <f aca="false">A719&amp;"U"</f>
        <v>7053U</v>
      </c>
      <c r="C719" s="0" t="s">
        <v>6699</v>
      </c>
      <c r="D719" s="0" t="s">
        <v>378</v>
      </c>
      <c r="E719" s="0" t="n">
        <v>51.83</v>
      </c>
    </row>
    <row r="720" customFormat="false" ht="15" hidden="false" customHeight="false" outlineLevel="0" collapsed="false">
      <c r="A720" s="0" t="n">
        <v>7054</v>
      </c>
      <c r="B720" s="0" t="str">
        <f aca="false">A720&amp;"U"</f>
        <v>7054U</v>
      </c>
      <c r="C720" s="0" t="s">
        <v>6700</v>
      </c>
      <c r="D720" s="0" t="s">
        <v>378</v>
      </c>
      <c r="E720" s="0" t="n">
        <v>111.9</v>
      </c>
    </row>
    <row r="721" customFormat="false" ht="15" hidden="false" customHeight="false" outlineLevel="0" collapsed="false">
      <c r="A721" s="0" t="n">
        <v>7058</v>
      </c>
      <c r="B721" s="0" t="str">
        <f aca="false">A721&amp;"U"</f>
        <v>7058U</v>
      </c>
      <c r="C721" s="0" t="s">
        <v>6701</v>
      </c>
      <c r="D721" s="0" t="s">
        <v>378</v>
      </c>
      <c r="E721" s="0" t="n">
        <v>19.42</v>
      </c>
    </row>
    <row r="722" customFormat="false" ht="15" hidden="false" customHeight="false" outlineLevel="0" collapsed="false">
      <c r="A722" s="0" t="n">
        <v>7059</v>
      </c>
      <c r="B722" s="0" t="str">
        <f aca="false">A722&amp;"U"</f>
        <v>7059U</v>
      </c>
      <c r="C722" s="0" t="s">
        <v>6702</v>
      </c>
      <c r="D722" s="0" t="s">
        <v>378</v>
      </c>
      <c r="E722" s="0" t="n">
        <v>3.79</v>
      </c>
    </row>
    <row r="723" customFormat="false" ht="15" hidden="false" customHeight="false" outlineLevel="0" collapsed="false">
      <c r="A723" s="0" t="n">
        <v>7060</v>
      </c>
      <c r="B723" s="0" t="str">
        <f aca="false">A723&amp;"U"</f>
        <v>7060U</v>
      </c>
      <c r="C723" s="0" t="s">
        <v>6703</v>
      </c>
      <c r="D723" s="0" t="s">
        <v>378</v>
      </c>
      <c r="E723" s="0" t="n">
        <v>34.95</v>
      </c>
    </row>
    <row r="724" customFormat="false" ht="15" hidden="false" customHeight="false" outlineLevel="0" collapsed="false">
      <c r="A724" s="0" t="n">
        <v>7061</v>
      </c>
      <c r="B724" s="0" t="str">
        <f aca="false">A724&amp;"U"</f>
        <v>7061U</v>
      </c>
      <c r="C724" s="0" t="s">
        <v>6704</v>
      </c>
      <c r="D724" s="0" t="s">
        <v>378</v>
      </c>
      <c r="E724" s="0" t="n">
        <v>102.15</v>
      </c>
    </row>
    <row r="725" customFormat="false" ht="15" hidden="false" customHeight="false" outlineLevel="0" collapsed="false">
      <c r="A725" s="0" t="n">
        <v>7063</v>
      </c>
      <c r="B725" s="0" t="str">
        <f aca="false">A725&amp;"U"</f>
        <v>7063U</v>
      </c>
      <c r="C725" s="0" t="s">
        <v>6705</v>
      </c>
      <c r="D725" s="0" t="s">
        <v>378</v>
      </c>
      <c r="E725" s="0" t="n">
        <v>19.09</v>
      </c>
    </row>
    <row r="726" customFormat="false" ht="15" hidden="false" customHeight="false" outlineLevel="0" collapsed="false">
      <c r="A726" s="0" t="n">
        <v>7064</v>
      </c>
      <c r="B726" s="0" t="str">
        <f aca="false">A726&amp;"U"</f>
        <v>7064U</v>
      </c>
      <c r="C726" s="0" t="s">
        <v>6706</v>
      </c>
      <c r="D726" s="0" t="s">
        <v>378</v>
      </c>
      <c r="E726" s="0" t="n">
        <v>2.65</v>
      </c>
    </row>
    <row r="727" customFormat="false" ht="15" hidden="false" customHeight="false" outlineLevel="0" collapsed="false">
      <c r="A727" s="0" t="n">
        <v>7065</v>
      </c>
      <c r="B727" s="0" t="str">
        <f aca="false">A727&amp;"U"</f>
        <v>7065U</v>
      </c>
      <c r="C727" s="0" t="s">
        <v>6707</v>
      </c>
      <c r="D727" s="0" t="s">
        <v>378</v>
      </c>
      <c r="E727" s="0" t="n">
        <v>20.88</v>
      </c>
    </row>
    <row r="728" customFormat="false" ht="15" hidden="false" customHeight="false" outlineLevel="0" collapsed="false">
      <c r="A728" s="0" t="n">
        <v>7066</v>
      </c>
      <c r="B728" s="0" t="str">
        <f aca="false">A728&amp;"U"</f>
        <v>7066U</v>
      </c>
      <c r="C728" s="0" t="s">
        <v>6708</v>
      </c>
      <c r="D728" s="0" t="s">
        <v>378</v>
      </c>
      <c r="E728" s="0" t="n">
        <v>121.2</v>
      </c>
    </row>
    <row r="729" customFormat="false" ht="15" hidden="false" customHeight="false" outlineLevel="0" collapsed="false">
      <c r="A729" s="0" t="n">
        <v>53786</v>
      </c>
      <c r="B729" s="0" t="str">
        <f aca="false">A729&amp;"U"</f>
        <v>53786U</v>
      </c>
      <c r="C729" s="0" t="s">
        <v>6709</v>
      </c>
      <c r="D729" s="0" t="s">
        <v>378</v>
      </c>
      <c r="E729" s="0" t="n">
        <v>63.97</v>
      </c>
    </row>
    <row r="730" customFormat="false" ht="15" hidden="false" customHeight="false" outlineLevel="0" collapsed="false">
      <c r="A730" s="0" t="n">
        <v>53788</v>
      </c>
      <c r="B730" s="0" t="str">
        <f aca="false">A730&amp;"U"</f>
        <v>53788U</v>
      </c>
      <c r="C730" s="0" t="s">
        <v>6710</v>
      </c>
      <c r="D730" s="0" t="s">
        <v>378</v>
      </c>
      <c r="E730" s="0" t="n">
        <v>71.62</v>
      </c>
    </row>
    <row r="731" customFormat="false" ht="15" hidden="false" customHeight="false" outlineLevel="0" collapsed="false">
      <c r="A731" s="0" t="n">
        <v>53792</v>
      </c>
      <c r="B731" s="0" t="str">
        <f aca="false">A731&amp;"U"</f>
        <v>53792U</v>
      </c>
      <c r="C731" s="0" t="s">
        <v>6711</v>
      </c>
      <c r="D731" s="0" t="s">
        <v>378</v>
      </c>
      <c r="E731" s="0" t="n">
        <v>126.97</v>
      </c>
    </row>
    <row r="732" customFormat="false" ht="15" hidden="false" customHeight="false" outlineLevel="0" collapsed="false">
      <c r="A732" s="0" t="n">
        <v>53794</v>
      </c>
      <c r="B732" s="0" t="str">
        <f aca="false">A732&amp;"U"</f>
        <v>53794U</v>
      </c>
      <c r="C732" s="0" t="s">
        <v>6712</v>
      </c>
      <c r="D732" s="0" t="s">
        <v>378</v>
      </c>
      <c r="E732" s="0" t="n">
        <v>35</v>
      </c>
    </row>
    <row r="733" customFormat="false" ht="15" hidden="false" customHeight="false" outlineLevel="0" collapsed="false">
      <c r="A733" s="0" t="n">
        <v>53797</v>
      </c>
      <c r="B733" s="0" t="str">
        <f aca="false">A733&amp;"U"</f>
        <v>53797U</v>
      </c>
      <c r="C733" s="0" t="s">
        <v>6713</v>
      </c>
      <c r="D733" s="0" t="s">
        <v>378</v>
      </c>
      <c r="E733" s="0" t="n">
        <v>146.02</v>
      </c>
    </row>
    <row r="734" customFormat="false" ht="15" hidden="false" customHeight="false" outlineLevel="0" collapsed="false">
      <c r="A734" s="0" t="n">
        <v>53804</v>
      </c>
      <c r="B734" s="0" t="str">
        <f aca="false">A734&amp;"U"</f>
        <v>53804U</v>
      </c>
      <c r="C734" s="0" t="s">
        <v>6714</v>
      </c>
      <c r="D734" s="0" t="s">
        <v>378</v>
      </c>
      <c r="E734" s="0" t="n">
        <v>5.96</v>
      </c>
    </row>
    <row r="735" customFormat="false" ht="15" hidden="false" customHeight="false" outlineLevel="0" collapsed="false">
      <c r="A735" s="0" t="n">
        <v>53806</v>
      </c>
      <c r="B735" s="0" t="str">
        <f aca="false">A735&amp;"U"</f>
        <v>53806U</v>
      </c>
      <c r="C735" s="0" t="s">
        <v>6715</v>
      </c>
      <c r="D735" s="0" t="s">
        <v>378</v>
      </c>
      <c r="E735" s="0" t="n">
        <v>72.94</v>
      </c>
    </row>
    <row r="736" customFormat="false" ht="15" hidden="false" customHeight="false" outlineLevel="0" collapsed="false">
      <c r="A736" s="0" t="n">
        <v>53810</v>
      </c>
      <c r="B736" s="0" t="str">
        <f aca="false">A736&amp;"U"</f>
        <v>53810U</v>
      </c>
      <c r="C736" s="0" t="s">
        <v>6716</v>
      </c>
      <c r="D736" s="0" t="s">
        <v>378</v>
      </c>
      <c r="E736" s="0" t="n">
        <v>73.39</v>
      </c>
    </row>
    <row r="737" customFormat="false" ht="15" hidden="false" customHeight="false" outlineLevel="0" collapsed="false">
      <c r="A737" s="0" t="n">
        <v>53814</v>
      </c>
      <c r="B737" s="0" t="str">
        <f aca="false">A737&amp;"U"</f>
        <v>53814U</v>
      </c>
      <c r="C737" s="0" t="s">
        <v>6717</v>
      </c>
      <c r="D737" s="0" t="s">
        <v>378</v>
      </c>
      <c r="E737" s="0" t="n">
        <v>240.39</v>
      </c>
    </row>
    <row r="738" customFormat="false" ht="15" hidden="false" customHeight="false" outlineLevel="0" collapsed="false">
      <c r="A738" s="0" t="n">
        <v>53817</v>
      </c>
      <c r="B738" s="0" t="str">
        <f aca="false">A738&amp;"U"</f>
        <v>53817U</v>
      </c>
      <c r="C738" s="0" t="s">
        <v>6718</v>
      </c>
      <c r="D738" s="0" t="s">
        <v>378</v>
      </c>
      <c r="E738" s="0" t="n">
        <v>78.3</v>
      </c>
    </row>
    <row r="739" customFormat="false" ht="15" hidden="false" customHeight="false" outlineLevel="0" collapsed="false">
      <c r="A739" s="0" t="n">
        <v>53818</v>
      </c>
      <c r="B739" s="0" t="str">
        <f aca="false">A739&amp;"U"</f>
        <v>53818U</v>
      </c>
      <c r="C739" s="0" t="s">
        <v>6719</v>
      </c>
      <c r="D739" s="0" t="s">
        <v>378</v>
      </c>
      <c r="E739" s="0" t="n">
        <v>9.02</v>
      </c>
    </row>
    <row r="740" customFormat="false" ht="15" hidden="false" customHeight="false" outlineLevel="0" collapsed="false">
      <c r="A740" s="0" t="n">
        <v>53827</v>
      </c>
      <c r="B740" s="0" t="str">
        <f aca="false">A740&amp;"U"</f>
        <v>53827U</v>
      </c>
      <c r="C740" s="0" t="s">
        <v>6720</v>
      </c>
      <c r="D740" s="0" t="s">
        <v>378</v>
      </c>
      <c r="E740" s="0" t="n">
        <v>142.95</v>
      </c>
    </row>
    <row r="741" customFormat="false" ht="15" hidden="false" customHeight="false" outlineLevel="0" collapsed="false">
      <c r="A741" s="0" t="n">
        <v>53829</v>
      </c>
      <c r="B741" s="0" t="str">
        <f aca="false">A741&amp;"U"</f>
        <v>53829U</v>
      </c>
      <c r="C741" s="0" t="s">
        <v>6721</v>
      </c>
      <c r="D741" s="0" t="s">
        <v>378</v>
      </c>
      <c r="E741" s="0" t="n">
        <v>146.02</v>
      </c>
    </row>
    <row r="742" customFormat="false" ht="15" hidden="false" customHeight="false" outlineLevel="0" collapsed="false">
      <c r="A742" s="0" t="n">
        <v>53831</v>
      </c>
      <c r="B742" s="0" t="str">
        <f aca="false">A742&amp;"U"</f>
        <v>53831U</v>
      </c>
      <c r="C742" s="0" t="s">
        <v>6722</v>
      </c>
      <c r="D742" s="0" t="s">
        <v>378</v>
      </c>
      <c r="E742" s="0" t="n">
        <v>241.2</v>
      </c>
    </row>
    <row r="743" customFormat="false" ht="15" hidden="false" customHeight="false" outlineLevel="0" collapsed="false">
      <c r="A743" s="0" t="n">
        <v>53840</v>
      </c>
      <c r="B743" s="0" t="str">
        <f aca="false">A743&amp;"U"</f>
        <v>53840U</v>
      </c>
      <c r="C743" s="0" t="s">
        <v>6723</v>
      </c>
      <c r="D743" s="0" t="s">
        <v>378</v>
      </c>
      <c r="E743" s="0" t="n">
        <v>3.23</v>
      </c>
    </row>
    <row r="744" customFormat="false" ht="15" hidden="false" customHeight="false" outlineLevel="0" collapsed="false">
      <c r="A744" s="0" t="n">
        <v>53841</v>
      </c>
      <c r="B744" s="0" t="str">
        <f aca="false">A744&amp;"U"</f>
        <v>53841U</v>
      </c>
      <c r="C744" s="0" t="s">
        <v>6724</v>
      </c>
      <c r="D744" s="0" t="s">
        <v>378</v>
      </c>
      <c r="E744" s="0" t="n">
        <v>2.24</v>
      </c>
    </row>
    <row r="745" customFormat="false" ht="15" hidden="false" customHeight="false" outlineLevel="0" collapsed="false">
      <c r="A745" s="0" t="n">
        <v>53849</v>
      </c>
      <c r="B745" s="0" t="str">
        <f aca="false">A745&amp;"U"</f>
        <v>53849U</v>
      </c>
      <c r="C745" s="0" t="s">
        <v>6725</v>
      </c>
      <c r="D745" s="0" t="s">
        <v>378</v>
      </c>
      <c r="E745" s="0" t="n">
        <v>104.92</v>
      </c>
    </row>
    <row r="746" customFormat="false" ht="15" hidden="false" customHeight="false" outlineLevel="0" collapsed="false">
      <c r="A746" s="0" t="n">
        <v>53857</v>
      </c>
      <c r="B746" s="0" t="str">
        <f aca="false">A746&amp;"U"</f>
        <v>53857U</v>
      </c>
      <c r="C746" s="0" t="s">
        <v>6726</v>
      </c>
      <c r="D746" s="0" t="s">
        <v>378</v>
      </c>
      <c r="E746" s="0" t="n">
        <v>61.5</v>
      </c>
    </row>
    <row r="747" customFormat="false" ht="15" hidden="false" customHeight="false" outlineLevel="0" collapsed="false">
      <c r="A747" s="0" t="n">
        <v>53858</v>
      </c>
      <c r="B747" s="0" t="str">
        <f aca="false">A747&amp;"U"</f>
        <v>53858U</v>
      </c>
      <c r="C747" s="0" t="s">
        <v>6727</v>
      </c>
      <c r="D747" s="0" t="s">
        <v>378</v>
      </c>
      <c r="E747" s="0" t="n">
        <v>57.3</v>
      </c>
    </row>
    <row r="748" customFormat="false" ht="15" hidden="false" customHeight="false" outlineLevel="0" collapsed="false">
      <c r="A748" s="0" t="n">
        <v>53861</v>
      </c>
      <c r="B748" s="0" t="str">
        <f aca="false">A748&amp;"U"</f>
        <v>53861U</v>
      </c>
      <c r="C748" s="0" t="s">
        <v>6728</v>
      </c>
      <c r="D748" s="0" t="s">
        <v>378</v>
      </c>
      <c r="E748" s="0" t="n">
        <v>59.69</v>
      </c>
    </row>
    <row r="749" customFormat="false" ht="15" hidden="false" customHeight="false" outlineLevel="0" collapsed="false">
      <c r="A749" s="0" t="n">
        <v>53863</v>
      </c>
      <c r="B749" s="0" t="str">
        <f aca="false">A749&amp;"U"</f>
        <v>53863U</v>
      </c>
      <c r="C749" s="0" t="s">
        <v>6729</v>
      </c>
      <c r="D749" s="0" t="s">
        <v>378</v>
      </c>
      <c r="E749" s="0" t="n">
        <v>1.51</v>
      </c>
    </row>
    <row r="750" customFormat="false" ht="15" hidden="false" customHeight="false" outlineLevel="0" collapsed="false">
      <c r="A750" s="0" t="n">
        <v>53865</v>
      </c>
      <c r="B750" s="0" t="str">
        <f aca="false">A750&amp;"U"</f>
        <v>53865U</v>
      </c>
      <c r="C750" s="0" t="s">
        <v>6730</v>
      </c>
      <c r="D750" s="0" t="s">
        <v>378</v>
      </c>
      <c r="E750" s="0" t="n">
        <v>59.1</v>
      </c>
    </row>
    <row r="751" customFormat="false" ht="15" hidden="false" customHeight="false" outlineLevel="0" collapsed="false">
      <c r="A751" s="0" t="n">
        <v>53866</v>
      </c>
      <c r="B751" s="0" t="str">
        <f aca="false">A751&amp;"U"</f>
        <v>53866U</v>
      </c>
      <c r="C751" s="0" t="s">
        <v>6731</v>
      </c>
      <c r="D751" s="0" t="s">
        <v>378</v>
      </c>
      <c r="E751" s="0" t="n">
        <v>1.78</v>
      </c>
    </row>
    <row r="752" customFormat="false" ht="15" hidden="false" customHeight="false" outlineLevel="0" collapsed="false">
      <c r="A752" s="0" t="n">
        <v>53882</v>
      </c>
      <c r="B752" s="0" t="str">
        <f aca="false">A752&amp;"U"</f>
        <v>53882U</v>
      </c>
      <c r="C752" s="0" t="s">
        <v>6732</v>
      </c>
      <c r="D752" s="0" t="s">
        <v>378</v>
      </c>
      <c r="E752" s="0" t="n">
        <v>31.66</v>
      </c>
    </row>
    <row r="753" customFormat="false" ht="15" hidden="false" customHeight="false" outlineLevel="0" collapsed="false">
      <c r="A753" s="0" t="n">
        <v>55263</v>
      </c>
      <c r="B753" s="0" t="str">
        <f aca="false">A753&amp;"U"</f>
        <v>55263U</v>
      </c>
      <c r="C753" s="0" t="s">
        <v>6733</v>
      </c>
      <c r="D753" s="0" t="s">
        <v>378</v>
      </c>
      <c r="E753" s="0" t="n">
        <v>80.77</v>
      </c>
    </row>
    <row r="754" customFormat="false" ht="15" hidden="false" customHeight="false" outlineLevel="0" collapsed="false">
      <c r="A754" s="0" t="n">
        <v>73303</v>
      </c>
      <c r="B754" s="0" t="str">
        <f aca="false">A754&amp;"U"</f>
        <v>73303U</v>
      </c>
      <c r="C754" s="0" t="s">
        <v>6734</v>
      </c>
      <c r="D754" s="0" t="s">
        <v>378</v>
      </c>
      <c r="E754" s="0" t="n">
        <v>6</v>
      </c>
    </row>
    <row r="755" customFormat="false" ht="15" hidden="false" customHeight="false" outlineLevel="0" collapsed="false">
      <c r="A755" s="0" t="n">
        <v>73307</v>
      </c>
      <c r="B755" s="0" t="str">
        <f aca="false">A755&amp;"U"</f>
        <v>73307U</v>
      </c>
      <c r="C755" s="0" t="s">
        <v>6735</v>
      </c>
      <c r="D755" s="0" t="s">
        <v>378</v>
      </c>
      <c r="E755" s="0" t="n">
        <v>5.35</v>
      </c>
    </row>
    <row r="756" customFormat="false" ht="15" hidden="false" customHeight="false" outlineLevel="0" collapsed="false">
      <c r="A756" s="0" t="n">
        <v>73309</v>
      </c>
      <c r="B756" s="0" t="str">
        <f aca="false">A756&amp;"U"</f>
        <v>73309U</v>
      </c>
      <c r="C756" s="0" t="s">
        <v>6736</v>
      </c>
      <c r="D756" s="0" t="s">
        <v>378</v>
      </c>
      <c r="E756" s="0" t="n">
        <v>31.06</v>
      </c>
    </row>
    <row r="757" customFormat="false" ht="15" hidden="false" customHeight="false" outlineLevel="0" collapsed="false">
      <c r="A757" s="0" t="n">
        <v>73311</v>
      </c>
      <c r="B757" s="0" t="str">
        <f aca="false">A757&amp;"U"</f>
        <v>73311U</v>
      </c>
      <c r="C757" s="0" t="s">
        <v>6737</v>
      </c>
      <c r="D757" s="0" t="s">
        <v>378</v>
      </c>
      <c r="E757" s="0" t="n">
        <v>223.27</v>
      </c>
    </row>
    <row r="758" customFormat="false" ht="15" hidden="false" customHeight="false" outlineLevel="0" collapsed="false">
      <c r="A758" s="0" t="n">
        <v>73313</v>
      </c>
      <c r="B758" s="0" t="str">
        <f aca="false">A758&amp;"U"</f>
        <v>73313U</v>
      </c>
      <c r="C758" s="0" t="s">
        <v>6738</v>
      </c>
      <c r="D758" s="0" t="s">
        <v>378</v>
      </c>
      <c r="E758" s="0" t="n">
        <v>4.31</v>
      </c>
    </row>
    <row r="759" customFormat="false" ht="15" hidden="false" customHeight="false" outlineLevel="0" collapsed="false">
      <c r="A759" s="0" t="n">
        <v>73315</v>
      </c>
      <c r="B759" s="0" t="str">
        <f aca="false">A759&amp;"U"</f>
        <v>73315U</v>
      </c>
      <c r="C759" s="0" t="s">
        <v>6739</v>
      </c>
      <c r="D759" s="0" t="s">
        <v>378</v>
      </c>
      <c r="E759" s="0" t="n">
        <v>71.62</v>
      </c>
    </row>
    <row r="760" customFormat="false" ht="15" hidden="false" customHeight="false" outlineLevel="0" collapsed="false">
      <c r="A760" s="0" t="n">
        <v>73335</v>
      </c>
      <c r="B760" s="0" t="str">
        <f aca="false">A760&amp;"U"</f>
        <v>73335U</v>
      </c>
      <c r="C760" s="0" t="s">
        <v>6740</v>
      </c>
      <c r="D760" s="0" t="s">
        <v>378</v>
      </c>
      <c r="E760" s="0" t="n">
        <v>29.54</v>
      </c>
    </row>
    <row r="761" customFormat="false" ht="15" hidden="false" customHeight="false" outlineLevel="0" collapsed="false">
      <c r="A761" s="0" t="n">
        <v>73340</v>
      </c>
      <c r="B761" s="0" t="str">
        <f aca="false">A761&amp;"U"</f>
        <v>73340U</v>
      </c>
      <c r="C761" s="0" t="s">
        <v>6741</v>
      </c>
      <c r="D761" s="0" t="s">
        <v>378</v>
      </c>
      <c r="E761" s="0" t="n">
        <v>102.15</v>
      </c>
    </row>
    <row r="762" customFormat="false" ht="15" hidden="false" customHeight="false" outlineLevel="0" collapsed="false">
      <c r="A762" s="0" t="n">
        <v>83361</v>
      </c>
      <c r="B762" s="0" t="str">
        <f aca="false">A762&amp;"U"</f>
        <v>83361U</v>
      </c>
      <c r="C762" s="0" t="s">
        <v>6742</v>
      </c>
      <c r="D762" s="0" t="s">
        <v>378</v>
      </c>
      <c r="E762" s="0" t="n">
        <v>38.11</v>
      </c>
    </row>
    <row r="763" customFormat="false" ht="15" hidden="false" customHeight="false" outlineLevel="0" collapsed="false">
      <c r="A763" s="0" t="n">
        <v>83761</v>
      </c>
      <c r="B763" s="0" t="str">
        <f aca="false">A763&amp;"U"</f>
        <v>83761U</v>
      </c>
      <c r="C763" s="0" t="s">
        <v>6743</v>
      </c>
      <c r="D763" s="0" t="s">
        <v>378</v>
      </c>
      <c r="E763" s="0" t="n">
        <v>7.99</v>
      </c>
    </row>
    <row r="764" customFormat="false" ht="15" hidden="false" customHeight="false" outlineLevel="0" collapsed="false">
      <c r="A764" s="0" t="n">
        <v>83762</v>
      </c>
      <c r="B764" s="0" t="str">
        <f aca="false">A764&amp;"U"</f>
        <v>83762U</v>
      </c>
      <c r="C764" s="0" t="s">
        <v>6744</v>
      </c>
      <c r="D764" s="0" t="s">
        <v>378</v>
      </c>
      <c r="E764" s="0" t="n">
        <v>7.13</v>
      </c>
    </row>
    <row r="765" customFormat="false" ht="15" hidden="false" customHeight="false" outlineLevel="0" collapsed="false">
      <c r="A765" s="0" t="n">
        <v>83763</v>
      </c>
      <c r="B765" s="0" t="str">
        <f aca="false">A765&amp;"U"</f>
        <v>83763U</v>
      </c>
      <c r="C765" s="0" t="s">
        <v>6745</v>
      </c>
      <c r="D765" s="0" t="s">
        <v>378</v>
      </c>
      <c r="E765" s="0" t="n">
        <v>62.92</v>
      </c>
    </row>
    <row r="766" customFormat="false" ht="15" hidden="false" customHeight="false" outlineLevel="0" collapsed="false">
      <c r="A766" s="0" t="n">
        <v>83764</v>
      </c>
      <c r="B766" s="0" t="str">
        <f aca="false">A766&amp;"U"</f>
        <v>83764U</v>
      </c>
      <c r="C766" s="0" t="s">
        <v>6746</v>
      </c>
      <c r="D766" s="0" t="s">
        <v>378</v>
      </c>
      <c r="E766" s="0" t="n">
        <v>1.43</v>
      </c>
    </row>
    <row r="767" customFormat="false" ht="15" hidden="false" customHeight="false" outlineLevel="0" collapsed="false">
      <c r="A767" s="0" t="n">
        <v>87026</v>
      </c>
      <c r="B767" s="0" t="str">
        <f aca="false">A767&amp;"U"</f>
        <v>87026U</v>
      </c>
      <c r="C767" s="0" t="s">
        <v>6747</v>
      </c>
      <c r="D767" s="0" t="s">
        <v>378</v>
      </c>
      <c r="E767" s="0" t="n">
        <v>0.45</v>
      </c>
    </row>
    <row r="768" customFormat="false" ht="15" hidden="false" customHeight="false" outlineLevel="0" collapsed="false">
      <c r="A768" s="0" t="n">
        <v>87441</v>
      </c>
      <c r="B768" s="0" t="str">
        <f aca="false">A768&amp;"U"</f>
        <v>87441U</v>
      </c>
      <c r="C768" s="0" t="s">
        <v>6748</v>
      </c>
      <c r="D768" s="0" t="s">
        <v>378</v>
      </c>
      <c r="E768" s="0" t="n">
        <v>0.43</v>
      </c>
    </row>
    <row r="769" customFormat="false" ht="15" hidden="false" customHeight="false" outlineLevel="0" collapsed="false">
      <c r="A769" s="0" t="n">
        <v>87442</v>
      </c>
      <c r="B769" s="0" t="str">
        <f aca="false">A769&amp;"U"</f>
        <v>87442U</v>
      </c>
      <c r="C769" s="0" t="s">
        <v>6749</v>
      </c>
      <c r="D769" s="0" t="s">
        <v>378</v>
      </c>
      <c r="E769" s="0" t="n">
        <v>0.05</v>
      </c>
    </row>
    <row r="770" customFormat="false" ht="15" hidden="false" customHeight="false" outlineLevel="0" collapsed="false">
      <c r="A770" s="0" t="n">
        <v>87443</v>
      </c>
      <c r="B770" s="0" t="str">
        <f aca="false">A770&amp;"U"</f>
        <v>87443U</v>
      </c>
      <c r="C770" s="0" t="s">
        <v>6750</v>
      </c>
      <c r="D770" s="0" t="s">
        <v>378</v>
      </c>
      <c r="E770" s="0" t="n">
        <v>0.54</v>
      </c>
    </row>
    <row r="771" customFormat="false" ht="15" hidden="false" customHeight="false" outlineLevel="0" collapsed="false">
      <c r="A771" s="0" t="n">
        <v>87444</v>
      </c>
      <c r="B771" s="0" t="str">
        <f aca="false">A771&amp;"U"</f>
        <v>87444U</v>
      </c>
      <c r="C771" s="0" t="s">
        <v>6751</v>
      </c>
      <c r="D771" s="0" t="s">
        <v>378</v>
      </c>
      <c r="E771" s="0" t="n">
        <v>5.25</v>
      </c>
    </row>
    <row r="772" customFormat="false" ht="15" hidden="false" customHeight="false" outlineLevel="0" collapsed="false">
      <c r="A772" s="0" t="n">
        <v>88387</v>
      </c>
      <c r="B772" s="0" t="str">
        <f aca="false">A772&amp;"U"</f>
        <v>88387U</v>
      </c>
      <c r="C772" s="0" t="s">
        <v>6752</v>
      </c>
      <c r="D772" s="0" t="s">
        <v>378</v>
      </c>
      <c r="E772" s="0" t="n">
        <v>0.84</v>
      </c>
    </row>
    <row r="773" customFormat="false" ht="15" hidden="false" customHeight="false" outlineLevel="0" collapsed="false">
      <c r="A773" s="0" t="n">
        <v>88389</v>
      </c>
      <c r="B773" s="0" t="str">
        <f aca="false">A773&amp;"U"</f>
        <v>88389U</v>
      </c>
      <c r="C773" s="0" t="s">
        <v>6753</v>
      </c>
      <c r="D773" s="0" t="s">
        <v>378</v>
      </c>
      <c r="E773" s="0" t="n">
        <v>0.1</v>
      </c>
    </row>
    <row r="774" customFormat="false" ht="15" hidden="false" customHeight="false" outlineLevel="0" collapsed="false">
      <c r="A774" s="0" t="n">
        <v>88390</v>
      </c>
      <c r="B774" s="0" t="str">
        <f aca="false">A774&amp;"U"</f>
        <v>88390U</v>
      </c>
      <c r="C774" s="0" t="s">
        <v>6754</v>
      </c>
      <c r="D774" s="0" t="s">
        <v>378</v>
      </c>
      <c r="E774" s="0" t="n">
        <v>0.92</v>
      </c>
    </row>
    <row r="775" customFormat="false" ht="15" hidden="false" customHeight="false" outlineLevel="0" collapsed="false">
      <c r="A775" s="0" t="n">
        <v>88391</v>
      </c>
      <c r="B775" s="0" t="str">
        <f aca="false">A775&amp;"U"</f>
        <v>88391U</v>
      </c>
      <c r="C775" s="0" t="s">
        <v>6755</v>
      </c>
      <c r="D775" s="0" t="s">
        <v>378</v>
      </c>
      <c r="E775" s="0" t="n">
        <v>2.91</v>
      </c>
    </row>
    <row r="776" customFormat="false" ht="15" hidden="false" customHeight="false" outlineLevel="0" collapsed="false">
      <c r="A776" s="0" t="n">
        <v>88394</v>
      </c>
      <c r="B776" s="0" t="str">
        <f aca="false">A776&amp;"U"</f>
        <v>88394U</v>
      </c>
      <c r="C776" s="0" t="s">
        <v>6756</v>
      </c>
      <c r="D776" s="0" t="s">
        <v>378</v>
      </c>
      <c r="E776" s="0" t="n">
        <v>1</v>
      </c>
    </row>
    <row r="777" customFormat="false" ht="15" hidden="false" customHeight="false" outlineLevel="0" collapsed="false">
      <c r="A777" s="0" t="n">
        <v>88395</v>
      </c>
      <c r="B777" s="0" t="str">
        <f aca="false">A777&amp;"U"</f>
        <v>88395U</v>
      </c>
      <c r="C777" s="0" t="s">
        <v>6757</v>
      </c>
      <c r="D777" s="0" t="s">
        <v>378</v>
      </c>
      <c r="E777" s="0" t="n">
        <v>0.11</v>
      </c>
    </row>
    <row r="778" customFormat="false" ht="15" hidden="false" customHeight="false" outlineLevel="0" collapsed="false">
      <c r="A778" s="0" t="n">
        <v>88396</v>
      </c>
      <c r="B778" s="0" t="str">
        <f aca="false">A778&amp;"U"</f>
        <v>88396U</v>
      </c>
      <c r="C778" s="0" t="s">
        <v>6758</v>
      </c>
      <c r="D778" s="0" t="s">
        <v>378</v>
      </c>
      <c r="E778" s="0" t="n">
        <v>1.1</v>
      </c>
    </row>
    <row r="779" customFormat="false" ht="15" hidden="false" customHeight="false" outlineLevel="0" collapsed="false">
      <c r="A779" s="0" t="n">
        <v>88397</v>
      </c>
      <c r="B779" s="0" t="str">
        <f aca="false">A779&amp;"U"</f>
        <v>88397U</v>
      </c>
      <c r="C779" s="0" t="s">
        <v>6759</v>
      </c>
      <c r="D779" s="0" t="s">
        <v>378</v>
      </c>
      <c r="E779" s="0" t="n">
        <v>4.36</v>
      </c>
    </row>
    <row r="780" customFormat="false" ht="15" hidden="false" customHeight="false" outlineLevel="0" collapsed="false">
      <c r="A780" s="0" t="n">
        <v>88400</v>
      </c>
      <c r="B780" s="0" t="str">
        <f aca="false">A780&amp;"U"</f>
        <v>88400U</v>
      </c>
      <c r="C780" s="0" t="s">
        <v>6760</v>
      </c>
      <c r="D780" s="0" t="s">
        <v>378</v>
      </c>
      <c r="E780" s="0" t="n">
        <v>0.8</v>
      </c>
    </row>
    <row r="781" customFormat="false" ht="15" hidden="false" customHeight="false" outlineLevel="0" collapsed="false">
      <c r="A781" s="0" t="n">
        <v>88401</v>
      </c>
      <c r="B781" s="0" t="str">
        <f aca="false">A781&amp;"U"</f>
        <v>88401U</v>
      </c>
      <c r="C781" s="0" t="s">
        <v>6761</v>
      </c>
      <c r="D781" s="0" t="s">
        <v>378</v>
      </c>
      <c r="E781" s="0" t="n">
        <v>0.09</v>
      </c>
    </row>
    <row r="782" customFormat="false" ht="15" hidden="false" customHeight="false" outlineLevel="0" collapsed="false">
      <c r="A782" s="0" t="n">
        <v>88402</v>
      </c>
      <c r="B782" s="0" t="str">
        <f aca="false">A782&amp;"U"</f>
        <v>88402U</v>
      </c>
      <c r="C782" s="0" t="s">
        <v>6762</v>
      </c>
      <c r="D782" s="0" t="s">
        <v>378</v>
      </c>
      <c r="E782" s="0" t="n">
        <v>0.87</v>
      </c>
    </row>
    <row r="783" customFormat="false" ht="15" hidden="false" customHeight="false" outlineLevel="0" collapsed="false">
      <c r="A783" s="0" t="n">
        <v>88403</v>
      </c>
      <c r="B783" s="0" t="str">
        <f aca="false">A783&amp;"U"</f>
        <v>88403U</v>
      </c>
      <c r="C783" s="0" t="s">
        <v>6763</v>
      </c>
      <c r="D783" s="0" t="s">
        <v>378</v>
      </c>
      <c r="E783" s="0" t="n">
        <v>1.74</v>
      </c>
    </row>
    <row r="784" customFormat="false" ht="15" hidden="false" customHeight="false" outlineLevel="0" collapsed="false">
      <c r="A784" s="0" t="n">
        <v>88419</v>
      </c>
      <c r="B784" s="0" t="str">
        <f aca="false">A784&amp;"U"</f>
        <v>88419U</v>
      </c>
      <c r="C784" s="0" t="s">
        <v>6764</v>
      </c>
      <c r="D784" s="0" t="s">
        <v>378</v>
      </c>
      <c r="E784" s="0" t="n">
        <v>5.21</v>
      </c>
    </row>
    <row r="785" customFormat="false" ht="15" hidden="false" customHeight="false" outlineLevel="0" collapsed="false">
      <c r="A785" s="0" t="n">
        <v>88422</v>
      </c>
      <c r="B785" s="0" t="str">
        <f aca="false">A785&amp;"U"</f>
        <v>88422U</v>
      </c>
      <c r="C785" s="0" t="s">
        <v>6765</v>
      </c>
      <c r="D785" s="0" t="s">
        <v>378</v>
      </c>
      <c r="E785" s="0" t="n">
        <v>0.61</v>
      </c>
    </row>
    <row r="786" customFormat="false" ht="15" hidden="false" customHeight="false" outlineLevel="0" collapsed="false">
      <c r="A786" s="0" t="n">
        <v>88425</v>
      </c>
      <c r="B786" s="0" t="str">
        <f aca="false">A786&amp;"U"</f>
        <v>88425U</v>
      </c>
      <c r="C786" s="0" t="s">
        <v>6766</v>
      </c>
      <c r="D786" s="0" t="s">
        <v>378</v>
      </c>
      <c r="E786" s="0" t="n">
        <v>6.52</v>
      </c>
    </row>
    <row r="787" customFormat="false" ht="15" hidden="false" customHeight="false" outlineLevel="0" collapsed="false">
      <c r="A787" s="0" t="n">
        <v>88427</v>
      </c>
      <c r="B787" s="0" t="str">
        <f aca="false">A787&amp;"U"</f>
        <v>88427U</v>
      </c>
      <c r="C787" s="0" t="s">
        <v>6767</v>
      </c>
      <c r="D787" s="0" t="s">
        <v>378</v>
      </c>
      <c r="E787" s="0" t="n">
        <v>0.98</v>
      </c>
    </row>
    <row r="788" customFormat="false" ht="15" hidden="false" customHeight="false" outlineLevel="0" collapsed="false">
      <c r="A788" s="0" t="n">
        <v>88434</v>
      </c>
      <c r="B788" s="0" t="str">
        <f aca="false">A788&amp;"U"</f>
        <v>88434U</v>
      </c>
      <c r="C788" s="0" t="s">
        <v>6768</v>
      </c>
      <c r="D788" s="0" t="s">
        <v>378</v>
      </c>
      <c r="E788" s="0" t="n">
        <v>6.91</v>
      </c>
    </row>
    <row r="789" customFormat="false" ht="15" hidden="false" customHeight="false" outlineLevel="0" collapsed="false">
      <c r="A789" s="0" t="n">
        <v>88435</v>
      </c>
      <c r="B789" s="0" t="str">
        <f aca="false">A789&amp;"U"</f>
        <v>88435U</v>
      </c>
      <c r="C789" s="0" t="s">
        <v>6769</v>
      </c>
      <c r="D789" s="0" t="s">
        <v>378</v>
      </c>
      <c r="E789" s="0" t="n">
        <v>0.82</v>
      </c>
    </row>
    <row r="790" customFormat="false" ht="15" hidden="false" customHeight="false" outlineLevel="0" collapsed="false">
      <c r="A790" s="0" t="n">
        <v>88436</v>
      </c>
      <c r="B790" s="0" t="str">
        <f aca="false">A790&amp;"U"</f>
        <v>88436U</v>
      </c>
      <c r="C790" s="0" t="s">
        <v>6770</v>
      </c>
      <c r="D790" s="0" t="s">
        <v>378</v>
      </c>
      <c r="E790" s="0" t="n">
        <v>8.64</v>
      </c>
    </row>
    <row r="791" customFormat="false" ht="15" hidden="false" customHeight="false" outlineLevel="0" collapsed="false">
      <c r="A791" s="0" t="n">
        <v>88437</v>
      </c>
      <c r="B791" s="0" t="str">
        <f aca="false">A791&amp;"U"</f>
        <v>88437U</v>
      </c>
      <c r="C791" s="0" t="s">
        <v>6771</v>
      </c>
      <c r="D791" s="0" t="s">
        <v>378</v>
      </c>
      <c r="E791" s="0" t="n">
        <v>0.98</v>
      </c>
    </row>
    <row r="792" customFormat="false" ht="15" hidden="false" customHeight="false" outlineLevel="0" collapsed="false">
      <c r="A792" s="0" t="n">
        <v>88569</v>
      </c>
      <c r="B792" s="0" t="str">
        <f aca="false">A792&amp;"U"</f>
        <v>88569U</v>
      </c>
      <c r="C792" s="0" t="s">
        <v>6772</v>
      </c>
      <c r="D792" s="0" t="s">
        <v>378</v>
      </c>
      <c r="E792" s="0" t="n">
        <v>4.2</v>
      </c>
    </row>
    <row r="793" customFormat="false" ht="15" hidden="false" customHeight="false" outlineLevel="0" collapsed="false">
      <c r="A793" s="0" t="n">
        <v>88570</v>
      </c>
      <c r="B793" s="0" t="str">
        <f aca="false">A793&amp;"U"</f>
        <v>88570U</v>
      </c>
      <c r="C793" s="0" t="s">
        <v>6773</v>
      </c>
      <c r="D793" s="0" t="s">
        <v>378</v>
      </c>
      <c r="E793" s="0" t="n">
        <v>0.7</v>
      </c>
    </row>
    <row r="794" customFormat="false" ht="15" hidden="false" customHeight="false" outlineLevel="0" collapsed="false">
      <c r="A794" s="0" t="n">
        <v>88826</v>
      </c>
      <c r="B794" s="0" t="str">
        <f aca="false">A794&amp;"U"</f>
        <v>88826U</v>
      </c>
      <c r="C794" s="0" t="s">
        <v>6774</v>
      </c>
      <c r="D794" s="0" t="s">
        <v>378</v>
      </c>
      <c r="E794" s="0" t="n">
        <v>0.32</v>
      </c>
    </row>
    <row r="795" customFormat="false" ht="15" hidden="false" customHeight="false" outlineLevel="0" collapsed="false">
      <c r="A795" s="0" t="n">
        <v>88827</v>
      </c>
      <c r="B795" s="0" t="str">
        <f aca="false">A795&amp;"U"</f>
        <v>88827U</v>
      </c>
      <c r="C795" s="0" t="s">
        <v>6775</v>
      </c>
      <c r="D795" s="0" t="s">
        <v>378</v>
      </c>
      <c r="E795" s="0" t="n">
        <v>0.03</v>
      </c>
    </row>
    <row r="796" customFormat="false" ht="15" hidden="false" customHeight="false" outlineLevel="0" collapsed="false">
      <c r="A796" s="0" t="n">
        <v>88828</v>
      </c>
      <c r="B796" s="0" t="str">
        <f aca="false">A796&amp;"U"</f>
        <v>88828U</v>
      </c>
      <c r="C796" s="0" t="s">
        <v>6776</v>
      </c>
      <c r="D796" s="0" t="s">
        <v>378</v>
      </c>
      <c r="E796" s="0" t="n">
        <v>0.35</v>
      </c>
    </row>
    <row r="797" customFormat="false" ht="15" hidden="false" customHeight="false" outlineLevel="0" collapsed="false">
      <c r="A797" s="0" t="n">
        <v>88829</v>
      </c>
      <c r="B797" s="0" t="str">
        <f aca="false">A797&amp;"U"</f>
        <v>88829U</v>
      </c>
      <c r="C797" s="0" t="s">
        <v>6777</v>
      </c>
      <c r="D797" s="0" t="s">
        <v>378</v>
      </c>
      <c r="E797" s="0" t="n">
        <v>1.16</v>
      </c>
    </row>
    <row r="798" customFormat="false" ht="15" hidden="false" customHeight="false" outlineLevel="0" collapsed="false">
      <c r="A798" s="0" t="n">
        <v>88832</v>
      </c>
      <c r="B798" s="0" t="str">
        <f aca="false">A798&amp;"U"</f>
        <v>88832U</v>
      </c>
      <c r="C798" s="0" t="s">
        <v>6778</v>
      </c>
      <c r="D798" s="0" t="s">
        <v>378</v>
      </c>
      <c r="E798" s="0" t="n">
        <v>45.41</v>
      </c>
    </row>
    <row r="799" customFormat="false" ht="15" hidden="false" customHeight="false" outlineLevel="0" collapsed="false">
      <c r="A799" s="0" t="n">
        <v>88834</v>
      </c>
      <c r="B799" s="0" t="str">
        <f aca="false">A799&amp;"U"</f>
        <v>88834U</v>
      </c>
      <c r="C799" s="0" t="s">
        <v>6779</v>
      </c>
      <c r="D799" s="0" t="s">
        <v>378</v>
      </c>
      <c r="E799" s="0" t="n">
        <v>6.16</v>
      </c>
    </row>
    <row r="800" customFormat="false" ht="15" hidden="false" customHeight="false" outlineLevel="0" collapsed="false">
      <c r="A800" s="0" t="n">
        <v>88835</v>
      </c>
      <c r="B800" s="0" t="str">
        <f aca="false">A800&amp;"U"</f>
        <v>88835U</v>
      </c>
      <c r="C800" s="0" t="s">
        <v>6780</v>
      </c>
      <c r="D800" s="0" t="s">
        <v>378</v>
      </c>
      <c r="E800" s="0" t="n">
        <v>56.77</v>
      </c>
    </row>
    <row r="801" customFormat="false" ht="15" hidden="false" customHeight="false" outlineLevel="0" collapsed="false">
      <c r="A801" s="0" t="n">
        <v>88836</v>
      </c>
      <c r="B801" s="0" t="str">
        <f aca="false">A801&amp;"U"</f>
        <v>88836U</v>
      </c>
      <c r="C801" s="0" t="s">
        <v>6781</v>
      </c>
      <c r="D801" s="0" t="s">
        <v>378</v>
      </c>
      <c r="E801" s="0" t="n">
        <v>80.02</v>
      </c>
    </row>
    <row r="802" customFormat="false" ht="15" hidden="false" customHeight="false" outlineLevel="0" collapsed="false">
      <c r="A802" s="0" t="n">
        <v>88839</v>
      </c>
      <c r="B802" s="0" t="str">
        <f aca="false">A802&amp;"U"</f>
        <v>88839U</v>
      </c>
      <c r="C802" s="0" t="s">
        <v>6782</v>
      </c>
      <c r="D802" s="0" t="s">
        <v>378</v>
      </c>
      <c r="E802" s="0" t="n">
        <v>33.14</v>
      </c>
    </row>
    <row r="803" customFormat="false" ht="15" hidden="false" customHeight="false" outlineLevel="0" collapsed="false">
      <c r="A803" s="0" t="n">
        <v>88840</v>
      </c>
      <c r="B803" s="0" t="str">
        <f aca="false">A803&amp;"U"</f>
        <v>88840U</v>
      </c>
      <c r="C803" s="0" t="s">
        <v>6783</v>
      </c>
      <c r="D803" s="0" t="s">
        <v>378</v>
      </c>
      <c r="E803" s="0" t="n">
        <v>7.45</v>
      </c>
    </row>
    <row r="804" customFormat="false" ht="15" hidden="false" customHeight="false" outlineLevel="0" collapsed="false">
      <c r="A804" s="0" t="n">
        <v>88841</v>
      </c>
      <c r="B804" s="0" t="str">
        <f aca="false">A804&amp;"U"</f>
        <v>88841U</v>
      </c>
      <c r="C804" s="0" t="s">
        <v>6784</v>
      </c>
      <c r="D804" s="0" t="s">
        <v>378</v>
      </c>
      <c r="E804" s="0" t="n">
        <v>59.25</v>
      </c>
    </row>
    <row r="805" customFormat="false" ht="15" hidden="false" customHeight="false" outlineLevel="0" collapsed="false">
      <c r="A805" s="0" t="n">
        <v>88842</v>
      </c>
      <c r="B805" s="0" t="str">
        <f aca="false">A805&amp;"U"</f>
        <v>88842U</v>
      </c>
      <c r="C805" s="0" t="s">
        <v>6785</v>
      </c>
      <c r="D805" s="0" t="s">
        <v>378</v>
      </c>
      <c r="E805" s="0" t="n">
        <v>97.95</v>
      </c>
    </row>
    <row r="806" customFormat="false" ht="15" hidden="false" customHeight="false" outlineLevel="0" collapsed="false">
      <c r="A806" s="0" t="n">
        <v>88847</v>
      </c>
      <c r="B806" s="0" t="str">
        <f aca="false">A806&amp;"U"</f>
        <v>88847U</v>
      </c>
      <c r="C806" s="0" t="s">
        <v>6786</v>
      </c>
      <c r="D806" s="0" t="s">
        <v>378</v>
      </c>
      <c r="E806" s="0" t="n">
        <v>24.19</v>
      </c>
    </row>
    <row r="807" customFormat="false" ht="15" hidden="false" customHeight="false" outlineLevel="0" collapsed="false">
      <c r="A807" s="0" t="n">
        <v>88848</v>
      </c>
      <c r="B807" s="0" t="str">
        <f aca="false">A807&amp;"U"</f>
        <v>88848U</v>
      </c>
      <c r="C807" s="0" t="s">
        <v>6787</v>
      </c>
      <c r="D807" s="0" t="s">
        <v>378</v>
      </c>
      <c r="E807" s="0" t="n">
        <v>5.07</v>
      </c>
    </row>
    <row r="808" customFormat="false" ht="15" hidden="false" customHeight="false" outlineLevel="0" collapsed="false">
      <c r="A808" s="0" t="n">
        <v>88853</v>
      </c>
      <c r="B808" s="0" t="str">
        <f aca="false">A808&amp;"U"</f>
        <v>88853U</v>
      </c>
      <c r="C808" s="0" t="s">
        <v>6788</v>
      </c>
      <c r="D808" s="0" t="s">
        <v>378</v>
      </c>
      <c r="E808" s="0" t="n">
        <v>0.3</v>
      </c>
    </row>
    <row r="809" customFormat="false" ht="15" hidden="false" customHeight="false" outlineLevel="0" collapsed="false">
      <c r="A809" s="0" t="n">
        <v>88854</v>
      </c>
      <c r="B809" s="0" t="str">
        <f aca="false">A809&amp;"U"</f>
        <v>88854U</v>
      </c>
      <c r="C809" s="0" t="s">
        <v>6789</v>
      </c>
      <c r="D809" s="0" t="s">
        <v>378</v>
      </c>
      <c r="E809" s="0" t="n">
        <v>0.03</v>
      </c>
    </row>
    <row r="810" customFormat="false" ht="15" hidden="false" customHeight="false" outlineLevel="0" collapsed="false">
      <c r="A810" s="0" t="n">
        <v>88855</v>
      </c>
      <c r="B810" s="0" t="str">
        <f aca="false">A810&amp;"U"</f>
        <v>88855U</v>
      </c>
      <c r="C810" s="0" t="s">
        <v>6790</v>
      </c>
      <c r="D810" s="0" t="s">
        <v>378</v>
      </c>
      <c r="E810" s="0" t="n">
        <v>4.13</v>
      </c>
    </row>
    <row r="811" customFormat="false" ht="15" hidden="false" customHeight="false" outlineLevel="0" collapsed="false">
      <c r="A811" s="0" t="n">
        <v>88856</v>
      </c>
      <c r="B811" s="0" t="str">
        <f aca="false">A811&amp;"U"</f>
        <v>88856U</v>
      </c>
      <c r="C811" s="0" t="s">
        <v>6791</v>
      </c>
      <c r="D811" s="0" t="s">
        <v>378</v>
      </c>
      <c r="E811" s="0" t="n">
        <v>0.57</v>
      </c>
    </row>
    <row r="812" customFormat="false" ht="15" hidden="false" customHeight="false" outlineLevel="0" collapsed="false">
      <c r="A812" s="0" t="n">
        <v>88857</v>
      </c>
      <c r="B812" s="0" t="str">
        <f aca="false">A812&amp;"U"</f>
        <v>88857U</v>
      </c>
      <c r="C812" s="0" t="s">
        <v>6792</v>
      </c>
      <c r="D812" s="0" t="s">
        <v>378</v>
      </c>
      <c r="E812" s="0" t="n">
        <v>24.23</v>
      </c>
    </row>
    <row r="813" customFormat="false" ht="15" hidden="false" customHeight="false" outlineLevel="0" collapsed="false">
      <c r="A813" s="0" t="n">
        <v>88858</v>
      </c>
      <c r="B813" s="0" t="str">
        <f aca="false">A813&amp;"U"</f>
        <v>88858U</v>
      </c>
      <c r="C813" s="0" t="s">
        <v>6793</v>
      </c>
      <c r="D813" s="0" t="s">
        <v>378</v>
      </c>
      <c r="E813" s="0" t="n">
        <v>3.28</v>
      </c>
    </row>
    <row r="814" customFormat="false" ht="15" hidden="false" customHeight="false" outlineLevel="0" collapsed="false">
      <c r="A814" s="0" t="n">
        <v>88859</v>
      </c>
      <c r="B814" s="0" t="str">
        <f aca="false">A814&amp;"U"</f>
        <v>88859U</v>
      </c>
      <c r="C814" s="0" t="s">
        <v>6794</v>
      </c>
      <c r="D814" s="0" t="s">
        <v>378</v>
      </c>
      <c r="E814" s="0" t="n">
        <v>21.55</v>
      </c>
    </row>
    <row r="815" customFormat="false" ht="15" hidden="false" customHeight="false" outlineLevel="0" collapsed="false">
      <c r="A815" s="0" t="n">
        <v>88860</v>
      </c>
      <c r="B815" s="0" t="str">
        <f aca="false">A815&amp;"U"</f>
        <v>88860U</v>
      </c>
      <c r="C815" s="0" t="s">
        <v>6795</v>
      </c>
      <c r="D815" s="0" t="s">
        <v>378</v>
      </c>
      <c r="E815" s="0" t="n">
        <v>2.92</v>
      </c>
    </row>
    <row r="816" customFormat="false" ht="15" hidden="false" customHeight="false" outlineLevel="0" collapsed="false">
      <c r="A816" s="0" t="n">
        <v>88900</v>
      </c>
      <c r="B816" s="0" t="str">
        <f aca="false">A816&amp;"U"</f>
        <v>88900U</v>
      </c>
      <c r="C816" s="0" t="s">
        <v>6796</v>
      </c>
      <c r="D816" s="0" t="s">
        <v>378</v>
      </c>
      <c r="E816" s="0" t="n">
        <v>52.95</v>
      </c>
    </row>
    <row r="817" customFormat="false" ht="15" hidden="false" customHeight="false" outlineLevel="0" collapsed="false">
      <c r="A817" s="0" t="n">
        <v>88902</v>
      </c>
      <c r="B817" s="0" t="str">
        <f aca="false">A817&amp;"U"</f>
        <v>88902U</v>
      </c>
      <c r="C817" s="0" t="s">
        <v>6797</v>
      </c>
      <c r="D817" s="0" t="s">
        <v>378</v>
      </c>
      <c r="E817" s="0" t="n">
        <v>7.18</v>
      </c>
    </row>
    <row r="818" customFormat="false" ht="15" hidden="false" customHeight="false" outlineLevel="0" collapsed="false">
      <c r="A818" s="0" t="n">
        <v>88903</v>
      </c>
      <c r="B818" s="0" t="str">
        <f aca="false">A818&amp;"U"</f>
        <v>88903U</v>
      </c>
      <c r="C818" s="0" t="s">
        <v>6798</v>
      </c>
      <c r="D818" s="0" t="s">
        <v>378</v>
      </c>
      <c r="E818" s="0" t="n">
        <v>66.19</v>
      </c>
    </row>
    <row r="819" customFormat="false" ht="15" hidden="false" customHeight="false" outlineLevel="0" collapsed="false">
      <c r="A819" s="0" t="n">
        <v>88904</v>
      </c>
      <c r="B819" s="0" t="str">
        <f aca="false">A819&amp;"U"</f>
        <v>88904U</v>
      </c>
      <c r="C819" s="0" t="s">
        <v>6799</v>
      </c>
      <c r="D819" s="0" t="s">
        <v>378</v>
      </c>
      <c r="E819" s="0" t="n">
        <v>112.72</v>
      </c>
    </row>
    <row r="820" customFormat="false" ht="15" hidden="false" customHeight="false" outlineLevel="0" collapsed="false">
      <c r="A820" s="0" t="n">
        <v>89009</v>
      </c>
      <c r="B820" s="0" t="str">
        <f aca="false">A820&amp;"U"</f>
        <v>89009U</v>
      </c>
      <c r="C820" s="0" t="s">
        <v>6800</v>
      </c>
      <c r="D820" s="0" t="s">
        <v>378</v>
      </c>
      <c r="E820" s="0" t="n">
        <v>41.05</v>
      </c>
    </row>
    <row r="821" customFormat="false" ht="15" hidden="false" customHeight="false" outlineLevel="0" collapsed="false">
      <c r="A821" s="0" t="n">
        <v>89010</v>
      </c>
      <c r="B821" s="0" t="str">
        <f aca="false">A821&amp;"U"</f>
        <v>89010U</v>
      </c>
      <c r="C821" s="0" t="s">
        <v>6801</v>
      </c>
      <c r="D821" s="0" t="s">
        <v>378</v>
      </c>
      <c r="E821" s="0" t="n">
        <v>9.24</v>
      </c>
    </row>
    <row r="822" customFormat="false" ht="15" hidden="false" customHeight="false" outlineLevel="0" collapsed="false">
      <c r="A822" s="0" t="n">
        <v>89011</v>
      </c>
      <c r="B822" s="0" t="str">
        <f aca="false">A822&amp;"U"</f>
        <v>89011U</v>
      </c>
      <c r="C822" s="0" t="s">
        <v>6802</v>
      </c>
      <c r="D822" s="0" t="s">
        <v>378</v>
      </c>
      <c r="E822" s="0" t="n">
        <v>23.38</v>
      </c>
    </row>
    <row r="823" customFormat="false" ht="15" hidden="false" customHeight="false" outlineLevel="0" collapsed="false">
      <c r="A823" s="0" t="n">
        <v>89012</v>
      </c>
      <c r="B823" s="0" t="str">
        <f aca="false">A823&amp;"U"</f>
        <v>89012U</v>
      </c>
      <c r="C823" s="0" t="s">
        <v>6803</v>
      </c>
      <c r="D823" s="0" t="s">
        <v>378</v>
      </c>
      <c r="E823" s="0" t="n">
        <v>3.17</v>
      </c>
    </row>
    <row r="824" customFormat="false" ht="15" hidden="false" customHeight="false" outlineLevel="0" collapsed="false">
      <c r="A824" s="0" t="n">
        <v>89013</v>
      </c>
      <c r="B824" s="0" t="str">
        <f aca="false">A824&amp;"U"</f>
        <v>89013U</v>
      </c>
      <c r="C824" s="0" t="s">
        <v>6804</v>
      </c>
      <c r="D824" s="0" t="s">
        <v>378</v>
      </c>
      <c r="E824" s="0" t="n">
        <v>134.46</v>
      </c>
    </row>
    <row r="825" customFormat="false" ht="15" hidden="false" customHeight="false" outlineLevel="0" collapsed="false">
      <c r="A825" s="0" t="n">
        <v>89014</v>
      </c>
      <c r="B825" s="0" t="str">
        <f aca="false">A825&amp;"U"</f>
        <v>89014U</v>
      </c>
      <c r="C825" s="0" t="s">
        <v>6805</v>
      </c>
      <c r="D825" s="0" t="s">
        <v>378</v>
      </c>
      <c r="E825" s="0" t="n">
        <v>30.26</v>
      </c>
    </row>
    <row r="826" customFormat="false" ht="15" hidden="false" customHeight="false" outlineLevel="0" collapsed="false">
      <c r="A826" s="0" t="n">
        <v>89015</v>
      </c>
      <c r="B826" s="0" t="str">
        <f aca="false">A826&amp;"U"</f>
        <v>89015U</v>
      </c>
      <c r="C826" s="0" t="s">
        <v>6806</v>
      </c>
      <c r="D826" s="0" t="s">
        <v>378</v>
      </c>
      <c r="E826" s="0" t="n">
        <v>4.76</v>
      </c>
    </row>
    <row r="827" customFormat="false" ht="15" hidden="false" customHeight="false" outlineLevel="0" collapsed="false">
      <c r="A827" s="0" t="n">
        <v>89016</v>
      </c>
      <c r="B827" s="0" t="str">
        <f aca="false">A827&amp;"U"</f>
        <v>89016U</v>
      </c>
      <c r="C827" s="0" t="s">
        <v>6807</v>
      </c>
      <c r="D827" s="0" t="s">
        <v>378</v>
      </c>
      <c r="E827" s="0" t="n">
        <v>0.64</v>
      </c>
    </row>
    <row r="828" customFormat="false" ht="15" hidden="false" customHeight="false" outlineLevel="0" collapsed="false">
      <c r="A828" s="0" t="n">
        <v>89017</v>
      </c>
      <c r="B828" s="0" t="str">
        <f aca="false">A828&amp;"U"</f>
        <v>89017U</v>
      </c>
      <c r="C828" s="0" t="s">
        <v>6808</v>
      </c>
      <c r="D828" s="0" t="s">
        <v>378</v>
      </c>
      <c r="E828" s="0" t="n">
        <v>40.8</v>
      </c>
    </row>
    <row r="829" customFormat="false" ht="15" hidden="false" customHeight="false" outlineLevel="0" collapsed="false">
      <c r="A829" s="0" t="n">
        <v>89018</v>
      </c>
      <c r="B829" s="0" t="str">
        <f aca="false">A829&amp;"U"</f>
        <v>89018U</v>
      </c>
      <c r="C829" s="0" t="s">
        <v>6809</v>
      </c>
      <c r="D829" s="0" t="s">
        <v>378</v>
      </c>
      <c r="E829" s="0" t="n">
        <v>9.18</v>
      </c>
    </row>
    <row r="830" customFormat="false" ht="15" hidden="false" customHeight="false" outlineLevel="0" collapsed="false">
      <c r="A830" s="0" t="n">
        <v>89019</v>
      </c>
      <c r="B830" s="0" t="str">
        <f aca="false">A830&amp;"U"</f>
        <v>89019U</v>
      </c>
      <c r="C830" s="0" t="s">
        <v>6810</v>
      </c>
      <c r="D830" s="0" t="s">
        <v>378</v>
      </c>
      <c r="E830" s="0" t="n">
        <v>0.33</v>
      </c>
    </row>
    <row r="831" customFormat="false" ht="15" hidden="false" customHeight="false" outlineLevel="0" collapsed="false">
      <c r="A831" s="0" t="n">
        <v>89020</v>
      </c>
      <c r="B831" s="0" t="str">
        <f aca="false">A831&amp;"U"</f>
        <v>89020U</v>
      </c>
      <c r="C831" s="0" t="s">
        <v>6811</v>
      </c>
      <c r="D831" s="0" t="s">
        <v>378</v>
      </c>
      <c r="E831" s="0" t="n">
        <v>0.04</v>
      </c>
    </row>
    <row r="832" customFormat="false" ht="15" hidden="false" customHeight="false" outlineLevel="0" collapsed="false">
      <c r="A832" s="0" t="n">
        <v>89023</v>
      </c>
      <c r="B832" s="0" t="str">
        <f aca="false">A832&amp;"U"</f>
        <v>89023U</v>
      </c>
      <c r="C832" s="0" t="s">
        <v>6812</v>
      </c>
      <c r="D832" s="0" t="s">
        <v>378</v>
      </c>
      <c r="E832" s="0" t="n">
        <v>4.22</v>
      </c>
    </row>
    <row r="833" customFormat="false" ht="15" hidden="false" customHeight="false" outlineLevel="0" collapsed="false">
      <c r="A833" s="0" t="n">
        <v>89024</v>
      </c>
      <c r="B833" s="0" t="str">
        <f aca="false">A833&amp;"U"</f>
        <v>89024U</v>
      </c>
      <c r="C833" s="0" t="s">
        <v>6813</v>
      </c>
      <c r="D833" s="0" t="s">
        <v>378</v>
      </c>
      <c r="E833" s="0" t="n">
        <v>0.66</v>
      </c>
    </row>
    <row r="834" customFormat="false" ht="15" hidden="false" customHeight="false" outlineLevel="0" collapsed="false">
      <c r="A834" s="0" t="n">
        <v>89025</v>
      </c>
      <c r="B834" s="0" t="str">
        <f aca="false">A834&amp;"U"</f>
        <v>89025U</v>
      </c>
      <c r="C834" s="0" t="s">
        <v>6814</v>
      </c>
      <c r="D834" s="0" t="s">
        <v>378</v>
      </c>
      <c r="E834" s="0" t="n">
        <v>3.52</v>
      </c>
    </row>
    <row r="835" customFormat="false" ht="15" hidden="false" customHeight="false" outlineLevel="0" collapsed="false">
      <c r="A835" s="0" t="n">
        <v>89026</v>
      </c>
      <c r="B835" s="0" t="str">
        <f aca="false">A835&amp;"U"</f>
        <v>89026U</v>
      </c>
      <c r="C835" s="0" t="s">
        <v>6815</v>
      </c>
      <c r="D835" s="0" t="s">
        <v>378</v>
      </c>
      <c r="E835" s="0" t="n">
        <v>299.55</v>
      </c>
    </row>
    <row r="836" customFormat="false" ht="15" hidden="false" customHeight="false" outlineLevel="0" collapsed="false">
      <c r="A836" s="0" t="n">
        <v>89029</v>
      </c>
      <c r="B836" s="0" t="str">
        <f aca="false">A836&amp;"U"</f>
        <v>89029U</v>
      </c>
      <c r="C836" s="0" t="s">
        <v>6816</v>
      </c>
      <c r="D836" s="0" t="s">
        <v>378</v>
      </c>
      <c r="E836" s="0" t="n">
        <v>31.66</v>
      </c>
    </row>
    <row r="837" customFormat="false" ht="15" hidden="false" customHeight="false" outlineLevel="0" collapsed="false">
      <c r="A837" s="0" t="n">
        <v>89030</v>
      </c>
      <c r="B837" s="0" t="str">
        <f aca="false">A837&amp;"U"</f>
        <v>89030U</v>
      </c>
      <c r="C837" s="0" t="s">
        <v>6817</v>
      </c>
      <c r="D837" s="0" t="s">
        <v>378</v>
      </c>
      <c r="E837" s="0" t="n">
        <v>7.12</v>
      </c>
    </row>
    <row r="838" customFormat="false" ht="15" hidden="false" customHeight="false" outlineLevel="0" collapsed="false">
      <c r="A838" s="0" t="n">
        <v>89033</v>
      </c>
      <c r="B838" s="0" t="str">
        <f aca="false">A838&amp;"U"</f>
        <v>89033U</v>
      </c>
      <c r="C838" s="0" t="s">
        <v>6818</v>
      </c>
      <c r="D838" s="0" t="s">
        <v>378</v>
      </c>
      <c r="E838" s="0" t="n">
        <v>13.99</v>
      </c>
    </row>
    <row r="839" customFormat="false" ht="15" hidden="false" customHeight="false" outlineLevel="0" collapsed="false">
      <c r="A839" s="0" t="n">
        <v>89034</v>
      </c>
      <c r="B839" s="0" t="str">
        <f aca="false">A839&amp;"U"</f>
        <v>89034U</v>
      </c>
      <c r="C839" s="0" t="s">
        <v>6819</v>
      </c>
      <c r="D839" s="0" t="s">
        <v>378</v>
      </c>
      <c r="E839" s="0" t="n">
        <v>1.94</v>
      </c>
    </row>
    <row r="840" customFormat="false" ht="15" hidden="false" customHeight="false" outlineLevel="0" collapsed="false">
      <c r="A840" s="0" t="n">
        <v>89128</v>
      </c>
      <c r="B840" s="0" t="str">
        <f aca="false">A840&amp;"U"</f>
        <v>89128U</v>
      </c>
      <c r="C840" s="0" t="s">
        <v>6820</v>
      </c>
      <c r="D840" s="0" t="s">
        <v>378</v>
      </c>
      <c r="E840" s="0" t="n">
        <v>34.44</v>
      </c>
    </row>
    <row r="841" customFormat="false" ht="15" hidden="false" customHeight="false" outlineLevel="0" collapsed="false">
      <c r="A841" s="0" t="n">
        <v>89129</v>
      </c>
      <c r="B841" s="0" t="str">
        <f aca="false">A841&amp;"U"</f>
        <v>89129U</v>
      </c>
      <c r="C841" s="0" t="s">
        <v>6821</v>
      </c>
      <c r="D841" s="0" t="s">
        <v>378</v>
      </c>
      <c r="E841" s="0" t="n">
        <v>4.67</v>
      </c>
    </row>
    <row r="842" customFormat="false" ht="15" hidden="false" customHeight="false" outlineLevel="0" collapsed="false">
      <c r="A842" s="0" t="n">
        <v>89130</v>
      </c>
      <c r="B842" s="0" t="str">
        <f aca="false">A842&amp;"U"</f>
        <v>89130U</v>
      </c>
      <c r="C842" s="0" t="s">
        <v>6822</v>
      </c>
      <c r="D842" s="0" t="s">
        <v>378</v>
      </c>
      <c r="E842" s="0" t="n">
        <v>47.75</v>
      </c>
    </row>
    <row r="843" customFormat="false" ht="15" hidden="false" customHeight="false" outlineLevel="0" collapsed="false">
      <c r="A843" s="0" t="n">
        <v>89131</v>
      </c>
      <c r="B843" s="0" t="str">
        <f aca="false">A843&amp;"U"</f>
        <v>89131U</v>
      </c>
      <c r="C843" s="0" t="s">
        <v>6823</v>
      </c>
      <c r="D843" s="0" t="s">
        <v>378</v>
      </c>
      <c r="E843" s="0" t="n">
        <v>6.48</v>
      </c>
    </row>
    <row r="844" customFormat="false" ht="15" hidden="false" customHeight="false" outlineLevel="0" collapsed="false">
      <c r="A844" s="0" t="n">
        <v>89210</v>
      </c>
      <c r="B844" s="0" t="str">
        <f aca="false">A844&amp;"U"</f>
        <v>89210U</v>
      </c>
      <c r="C844" s="0" t="s">
        <v>6824</v>
      </c>
      <c r="D844" s="0" t="s">
        <v>378</v>
      </c>
      <c r="E844" s="0" t="n">
        <v>29.88</v>
      </c>
    </row>
    <row r="845" customFormat="false" ht="15" hidden="false" customHeight="false" outlineLevel="0" collapsed="false">
      <c r="A845" s="0" t="n">
        <v>89211</v>
      </c>
      <c r="B845" s="0" t="str">
        <f aca="false">A845&amp;"U"</f>
        <v>89211U</v>
      </c>
      <c r="C845" s="0" t="s">
        <v>6825</v>
      </c>
      <c r="D845" s="0" t="s">
        <v>378</v>
      </c>
      <c r="E845" s="0" t="n">
        <v>4.14</v>
      </c>
    </row>
    <row r="846" customFormat="false" ht="15" hidden="false" customHeight="false" outlineLevel="0" collapsed="false">
      <c r="A846" s="0" t="n">
        <v>89212</v>
      </c>
      <c r="B846" s="0" t="str">
        <f aca="false">A846&amp;"U"</f>
        <v>89212U</v>
      </c>
      <c r="C846" s="0" t="s">
        <v>6826</v>
      </c>
      <c r="D846" s="0" t="s">
        <v>378</v>
      </c>
      <c r="E846" s="0" t="n">
        <v>28.3</v>
      </c>
    </row>
    <row r="847" customFormat="false" ht="15" hidden="false" customHeight="false" outlineLevel="0" collapsed="false">
      <c r="A847" s="0" t="n">
        <v>89213</v>
      </c>
      <c r="B847" s="0" t="str">
        <f aca="false">A847&amp;"U"</f>
        <v>89213U</v>
      </c>
      <c r="C847" s="0" t="s">
        <v>6827</v>
      </c>
      <c r="D847" s="0" t="s">
        <v>378</v>
      </c>
      <c r="E847" s="0" t="n">
        <v>4.45</v>
      </c>
    </row>
    <row r="848" customFormat="false" ht="15" hidden="false" customHeight="false" outlineLevel="0" collapsed="false">
      <c r="A848" s="0" t="n">
        <v>89214</v>
      </c>
      <c r="B848" s="0" t="str">
        <f aca="false">A848&amp;"U"</f>
        <v>89214U</v>
      </c>
      <c r="C848" s="0" t="s">
        <v>6828</v>
      </c>
      <c r="D848" s="0" t="s">
        <v>378</v>
      </c>
      <c r="E848" s="0" t="n">
        <v>26.57</v>
      </c>
    </row>
    <row r="849" customFormat="false" ht="15" hidden="false" customHeight="false" outlineLevel="0" collapsed="false">
      <c r="A849" s="0" t="n">
        <v>89215</v>
      </c>
      <c r="B849" s="0" t="str">
        <f aca="false">A849&amp;"U"</f>
        <v>89215U</v>
      </c>
      <c r="C849" s="0" t="s">
        <v>6829</v>
      </c>
      <c r="D849" s="0" t="s">
        <v>378</v>
      </c>
      <c r="E849" s="0" t="n">
        <v>116.4</v>
      </c>
    </row>
    <row r="850" customFormat="false" ht="15" hidden="false" customHeight="false" outlineLevel="0" collapsed="false">
      <c r="A850" s="0" t="n">
        <v>89221</v>
      </c>
      <c r="B850" s="0" t="str">
        <f aca="false">A850&amp;"U"</f>
        <v>89221U</v>
      </c>
      <c r="C850" s="0" t="s">
        <v>6830</v>
      </c>
      <c r="D850" s="0" t="s">
        <v>378</v>
      </c>
      <c r="E850" s="0" t="n">
        <v>1.3</v>
      </c>
    </row>
    <row r="851" customFormat="false" ht="15" hidden="false" customHeight="false" outlineLevel="0" collapsed="false">
      <c r="A851" s="0" t="n">
        <v>89222</v>
      </c>
      <c r="B851" s="0" t="str">
        <f aca="false">A851&amp;"U"</f>
        <v>89222U</v>
      </c>
      <c r="C851" s="0" t="s">
        <v>6831</v>
      </c>
      <c r="D851" s="0" t="s">
        <v>378</v>
      </c>
      <c r="E851" s="0" t="n">
        <v>0.15</v>
      </c>
    </row>
    <row r="852" customFormat="false" ht="15" hidden="false" customHeight="false" outlineLevel="0" collapsed="false">
      <c r="A852" s="0" t="n">
        <v>89223</v>
      </c>
      <c r="B852" s="0" t="str">
        <f aca="false">A852&amp;"U"</f>
        <v>89223U</v>
      </c>
      <c r="C852" s="0" t="s">
        <v>6832</v>
      </c>
      <c r="D852" s="0" t="s">
        <v>378</v>
      </c>
      <c r="E852" s="0" t="n">
        <v>1.42</v>
      </c>
    </row>
    <row r="853" customFormat="false" ht="15" hidden="false" customHeight="false" outlineLevel="0" collapsed="false">
      <c r="A853" s="0" t="n">
        <v>89224</v>
      </c>
      <c r="B853" s="0" t="str">
        <f aca="false">A853&amp;"U"</f>
        <v>89224U</v>
      </c>
      <c r="C853" s="0" t="s">
        <v>6833</v>
      </c>
      <c r="D853" s="0" t="s">
        <v>378</v>
      </c>
      <c r="E853" s="0" t="n">
        <v>2.32</v>
      </c>
    </row>
    <row r="854" customFormat="false" ht="15" hidden="false" customHeight="false" outlineLevel="0" collapsed="false">
      <c r="A854" s="0" t="n">
        <v>89228</v>
      </c>
      <c r="B854" s="0" t="str">
        <f aca="false">A854&amp;"U"</f>
        <v>89228U</v>
      </c>
      <c r="C854" s="0" t="s">
        <v>6834</v>
      </c>
      <c r="D854" s="0" t="s">
        <v>378</v>
      </c>
      <c r="E854" s="0" t="n">
        <v>41.74</v>
      </c>
    </row>
    <row r="855" customFormat="false" ht="15" hidden="false" customHeight="false" outlineLevel="0" collapsed="false">
      <c r="A855" s="0" t="n">
        <v>89229</v>
      </c>
      <c r="B855" s="0" t="str">
        <f aca="false">A855&amp;"U"</f>
        <v>89229U</v>
      </c>
      <c r="C855" s="0" t="s">
        <v>6835</v>
      </c>
      <c r="D855" s="0" t="s">
        <v>378</v>
      </c>
      <c r="E855" s="0" t="n">
        <v>7.51</v>
      </c>
    </row>
    <row r="856" customFormat="false" ht="15" hidden="false" customHeight="false" outlineLevel="0" collapsed="false">
      <c r="A856" s="0" t="n">
        <v>89230</v>
      </c>
      <c r="B856" s="0" t="str">
        <f aca="false">A856&amp;"U"</f>
        <v>89230U</v>
      </c>
      <c r="C856" s="0" t="s">
        <v>6836</v>
      </c>
      <c r="D856" s="0" t="s">
        <v>378</v>
      </c>
      <c r="E856" s="0" t="n">
        <v>139.11</v>
      </c>
    </row>
    <row r="857" customFormat="false" ht="15" hidden="false" customHeight="false" outlineLevel="0" collapsed="false">
      <c r="A857" s="0" t="n">
        <v>89231</v>
      </c>
      <c r="B857" s="0" t="str">
        <f aca="false">A857&amp;"U"</f>
        <v>89231U</v>
      </c>
      <c r="C857" s="0" t="s">
        <v>6837</v>
      </c>
      <c r="D857" s="0" t="s">
        <v>378</v>
      </c>
      <c r="E857" s="0" t="n">
        <v>22.04</v>
      </c>
    </row>
    <row r="858" customFormat="false" ht="15" hidden="false" customHeight="false" outlineLevel="0" collapsed="false">
      <c r="A858" s="0" t="n">
        <v>89232</v>
      </c>
      <c r="B858" s="0" t="str">
        <f aca="false">A858&amp;"U"</f>
        <v>89232U</v>
      </c>
      <c r="C858" s="0" t="s">
        <v>6838</v>
      </c>
      <c r="D858" s="0" t="s">
        <v>378</v>
      </c>
      <c r="E858" s="0" t="n">
        <v>248.14</v>
      </c>
    </row>
    <row r="859" customFormat="false" ht="15" hidden="false" customHeight="false" outlineLevel="0" collapsed="false">
      <c r="A859" s="0" t="n">
        <v>89233</v>
      </c>
      <c r="B859" s="0" t="str">
        <f aca="false">A859&amp;"U"</f>
        <v>89233U</v>
      </c>
      <c r="C859" s="0" t="s">
        <v>6839</v>
      </c>
      <c r="D859" s="0" t="s">
        <v>378</v>
      </c>
      <c r="E859" s="0" t="n">
        <v>209.47</v>
      </c>
    </row>
    <row r="860" customFormat="false" ht="15" hidden="false" customHeight="false" outlineLevel="0" collapsed="false">
      <c r="A860" s="0" t="n">
        <v>89236</v>
      </c>
      <c r="B860" s="0" t="str">
        <f aca="false">A860&amp;"U"</f>
        <v>89236U</v>
      </c>
      <c r="C860" s="0" t="s">
        <v>6840</v>
      </c>
      <c r="D860" s="0" t="s">
        <v>378</v>
      </c>
      <c r="E860" s="0" t="n">
        <v>324.97</v>
      </c>
    </row>
    <row r="861" customFormat="false" ht="15" hidden="false" customHeight="false" outlineLevel="0" collapsed="false">
      <c r="A861" s="0" t="n">
        <v>89237</v>
      </c>
      <c r="B861" s="0" t="str">
        <f aca="false">A861&amp;"U"</f>
        <v>89237U</v>
      </c>
      <c r="C861" s="0" t="s">
        <v>6841</v>
      </c>
      <c r="D861" s="0" t="s">
        <v>378</v>
      </c>
      <c r="E861" s="0" t="n">
        <v>51.49</v>
      </c>
    </row>
    <row r="862" customFormat="false" ht="15" hidden="false" customHeight="false" outlineLevel="0" collapsed="false">
      <c r="A862" s="0" t="n">
        <v>89238</v>
      </c>
      <c r="B862" s="0" t="str">
        <f aca="false">A862&amp;"U"</f>
        <v>89238U</v>
      </c>
      <c r="C862" s="0" t="s">
        <v>6842</v>
      </c>
      <c r="D862" s="0" t="s">
        <v>378</v>
      </c>
      <c r="E862" s="0" t="n">
        <v>579.67</v>
      </c>
    </row>
    <row r="863" customFormat="false" ht="15" hidden="false" customHeight="false" outlineLevel="0" collapsed="false">
      <c r="A863" s="0" t="n">
        <v>89239</v>
      </c>
      <c r="B863" s="0" t="str">
        <f aca="false">A863&amp;"U"</f>
        <v>89239U</v>
      </c>
      <c r="C863" s="0" t="s">
        <v>6843</v>
      </c>
      <c r="D863" s="0" t="s">
        <v>378</v>
      </c>
      <c r="E863" s="0" t="n">
        <v>553.95</v>
      </c>
    </row>
    <row r="864" customFormat="false" ht="15" hidden="false" customHeight="false" outlineLevel="0" collapsed="false">
      <c r="A864" s="0" t="n">
        <v>89240</v>
      </c>
      <c r="B864" s="0" t="str">
        <f aca="false">A864&amp;"U"</f>
        <v>89240U</v>
      </c>
      <c r="C864" s="0" t="s">
        <v>6844</v>
      </c>
      <c r="D864" s="0" t="s">
        <v>378</v>
      </c>
      <c r="E864" s="0" t="n">
        <v>99.73</v>
      </c>
    </row>
    <row r="865" customFormat="false" ht="15" hidden="false" customHeight="false" outlineLevel="0" collapsed="false">
      <c r="A865" s="0" t="n">
        <v>89241</v>
      </c>
      <c r="B865" s="0" t="str">
        <f aca="false">A865&amp;"U"</f>
        <v>89241U</v>
      </c>
      <c r="C865" s="0" t="s">
        <v>6845</v>
      </c>
      <c r="D865" s="0" t="s">
        <v>378</v>
      </c>
      <c r="E865" s="0" t="n">
        <v>17.95</v>
      </c>
    </row>
    <row r="866" customFormat="false" ht="15" hidden="false" customHeight="false" outlineLevel="0" collapsed="false">
      <c r="A866" s="0" t="n">
        <v>89246</v>
      </c>
      <c r="B866" s="0" t="str">
        <f aca="false">A866&amp;"U"</f>
        <v>89246U</v>
      </c>
      <c r="C866" s="0" t="s">
        <v>6846</v>
      </c>
      <c r="D866" s="0" t="s">
        <v>378</v>
      </c>
      <c r="E866" s="0" t="n">
        <v>282.38</v>
      </c>
    </row>
    <row r="867" customFormat="false" ht="15" hidden="false" customHeight="false" outlineLevel="0" collapsed="false">
      <c r="A867" s="0" t="n">
        <v>89247</v>
      </c>
      <c r="B867" s="0" t="str">
        <f aca="false">A867&amp;"U"</f>
        <v>89247U</v>
      </c>
      <c r="C867" s="0" t="s">
        <v>6847</v>
      </c>
      <c r="D867" s="0" t="s">
        <v>378</v>
      </c>
      <c r="E867" s="0" t="n">
        <v>44.74</v>
      </c>
    </row>
    <row r="868" customFormat="false" ht="15" hidden="false" customHeight="false" outlineLevel="0" collapsed="false">
      <c r="A868" s="0" t="n">
        <v>89248</v>
      </c>
      <c r="B868" s="0" t="str">
        <f aca="false">A868&amp;"U"</f>
        <v>89248U</v>
      </c>
      <c r="C868" s="0" t="s">
        <v>6848</v>
      </c>
      <c r="D868" s="0" t="s">
        <v>378</v>
      </c>
      <c r="E868" s="0" t="n">
        <v>503.69</v>
      </c>
    </row>
    <row r="869" customFormat="false" ht="15" hidden="false" customHeight="false" outlineLevel="0" collapsed="false">
      <c r="A869" s="0" t="n">
        <v>89249</v>
      </c>
      <c r="B869" s="0" t="str">
        <f aca="false">A869&amp;"U"</f>
        <v>89249U</v>
      </c>
      <c r="C869" s="0" t="s">
        <v>6849</v>
      </c>
      <c r="D869" s="0" t="s">
        <v>378</v>
      </c>
      <c r="E869" s="0" t="n">
        <v>472.2</v>
      </c>
    </row>
    <row r="870" customFormat="false" ht="15" hidden="false" customHeight="false" outlineLevel="0" collapsed="false">
      <c r="A870" s="0" t="n">
        <v>89253</v>
      </c>
      <c r="B870" s="0" t="str">
        <f aca="false">A870&amp;"U"</f>
        <v>89253U</v>
      </c>
      <c r="C870" s="0" t="s">
        <v>6850</v>
      </c>
      <c r="D870" s="0" t="s">
        <v>378</v>
      </c>
      <c r="E870" s="0" t="n">
        <v>81.72</v>
      </c>
    </row>
    <row r="871" customFormat="false" ht="15" hidden="false" customHeight="false" outlineLevel="0" collapsed="false">
      <c r="A871" s="0" t="n">
        <v>89254</v>
      </c>
      <c r="B871" s="0" t="str">
        <f aca="false">A871&amp;"U"</f>
        <v>89254U</v>
      </c>
      <c r="C871" s="0" t="s">
        <v>6851</v>
      </c>
      <c r="D871" s="0" t="s">
        <v>378</v>
      </c>
      <c r="E871" s="0" t="n">
        <v>14.71</v>
      </c>
    </row>
    <row r="872" customFormat="false" ht="15" hidden="false" customHeight="false" outlineLevel="0" collapsed="false">
      <c r="A872" s="0" t="n">
        <v>89255</v>
      </c>
      <c r="B872" s="0" t="str">
        <f aca="false">A872&amp;"U"</f>
        <v>89255U</v>
      </c>
      <c r="C872" s="0" t="s">
        <v>6852</v>
      </c>
      <c r="D872" s="0" t="s">
        <v>378</v>
      </c>
      <c r="E872" s="0" t="n">
        <v>131.38</v>
      </c>
    </row>
    <row r="873" customFormat="false" ht="15" hidden="false" customHeight="false" outlineLevel="0" collapsed="false">
      <c r="A873" s="0" t="n">
        <v>89256</v>
      </c>
      <c r="B873" s="0" t="str">
        <f aca="false">A873&amp;"U"</f>
        <v>89256U</v>
      </c>
      <c r="C873" s="0" t="s">
        <v>6853</v>
      </c>
      <c r="D873" s="0" t="s">
        <v>378</v>
      </c>
      <c r="E873" s="0" t="n">
        <v>106.27</v>
      </c>
    </row>
    <row r="874" customFormat="false" ht="15" hidden="false" customHeight="false" outlineLevel="0" collapsed="false">
      <c r="A874" s="0" t="n">
        <v>89259</v>
      </c>
      <c r="B874" s="0" t="str">
        <f aca="false">A874&amp;"U"</f>
        <v>89259U</v>
      </c>
      <c r="C874" s="0" t="s">
        <v>6854</v>
      </c>
      <c r="D874" s="0" t="s">
        <v>378</v>
      </c>
      <c r="E874" s="0" t="n">
        <v>23.76</v>
      </c>
    </row>
    <row r="875" customFormat="false" ht="15" hidden="false" customHeight="false" outlineLevel="0" collapsed="false">
      <c r="A875" s="0" t="n">
        <v>89260</v>
      </c>
      <c r="B875" s="0" t="str">
        <f aca="false">A875&amp;"U"</f>
        <v>89260U</v>
      </c>
      <c r="C875" s="0" t="s">
        <v>6855</v>
      </c>
      <c r="D875" s="0" t="s">
        <v>378</v>
      </c>
      <c r="E875" s="0" t="n">
        <v>4.39</v>
      </c>
    </row>
    <row r="876" customFormat="false" ht="15" hidden="false" customHeight="false" outlineLevel="0" collapsed="false">
      <c r="A876" s="0" t="n">
        <v>89262</v>
      </c>
      <c r="B876" s="0" t="str">
        <f aca="false">A876&amp;"U"</f>
        <v>89262U</v>
      </c>
      <c r="C876" s="0" t="s">
        <v>6856</v>
      </c>
      <c r="D876" s="0" t="s">
        <v>378</v>
      </c>
      <c r="E876" s="0" t="n">
        <v>39.84</v>
      </c>
    </row>
    <row r="877" customFormat="false" ht="15" hidden="false" customHeight="false" outlineLevel="0" collapsed="false">
      <c r="A877" s="0" t="n">
        <v>89264</v>
      </c>
      <c r="B877" s="0" t="str">
        <f aca="false">A877&amp;"U"</f>
        <v>89264U</v>
      </c>
      <c r="C877" s="0" t="s">
        <v>6857</v>
      </c>
      <c r="D877" s="0" t="s">
        <v>378</v>
      </c>
      <c r="E877" s="0" t="n">
        <v>17.79</v>
      </c>
    </row>
    <row r="878" customFormat="false" ht="15" hidden="false" customHeight="false" outlineLevel="0" collapsed="false">
      <c r="A878" s="0" t="n">
        <v>89265</v>
      </c>
      <c r="B878" s="0" t="str">
        <f aca="false">A878&amp;"U"</f>
        <v>89265U</v>
      </c>
      <c r="C878" s="0" t="s">
        <v>6858</v>
      </c>
      <c r="D878" s="0" t="s">
        <v>378</v>
      </c>
      <c r="E878" s="0" t="n">
        <v>3.6</v>
      </c>
    </row>
    <row r="879" customFormat="false" ht="15" hidden="false" customHeight="false" outlineLevel="0" collapsed="false">
      <c r="A879" s="0" t="n">
        <v>89266</v>
      </c>
      <c r="B879" s="0" t="str">
        <f aca="false">A879&amp;"U"</f>
        <v>89266U</v>
      </c>
      <c r="C879" s="0" t="s">
        <v>6859</v>
      </c>
      <c r="D879" s="0" t="s">
        <v>378</v>
      </c>
      <c r="E879" s="0" t="n">
        <v>2.85</v>
      </c>
    </row>
    <row r="880" customFormat="false" ht="15" hidden="false" customHeight="false" outlineLevel="0" collapsed="false">
      <c r="A880" s="0" t="n">
        <v>89267</v>
      </c>
      <c r="B880" s="0" t="str">
        <f aca="false">A880&amp;"U"</f>
        <v>89267U</v>
      </c>
      <c r="C880" s="0" t="s">
        <v>6860</v>
      </c>
      <c r="D880" s="0" t="s">
        <v>378</v>
      </c>
      <c r="E880" s="0" t="n">
        <v>49.27</v>
      </c>
    </row>
    <row r="881" customFormat="false" ht="15" hidden="false" customHeight="false" outlineLevel="0" collapsed="false">
      <c r="A881" s="0" t="n">
        <v>89268</v>
      </c>
      <c r="B881" s="0" t="str">
        <f aca="false">A881&amp;"U"</f>
        <v>89268U</v>
      </c>
      <c r="C881" s="0" t="s">
        <v>6861</v>
      </c>
      <c r="D881" s="0" t="s">
        <v>378</v>
      </c>
      <c r="E881" s="0" t="n">
        <v>8.86</v>
      </c>
    </row>
    <row r="882" customFormat="false" ht="15" hidden="false" customHeight="false" outlineLevel="0" collapsed="false">
      <c r="A882" s="0" t="n">
        <v>89269</v>
      </c>
      <c r="B882" s="0" t="str">
        <f aca="false">A882&amp;"U"</f>
        <v>89269U</v>
      </c>
      <c r="C882" s="0" t="s">
        <v>6862</v>
      </c>
      <c r="D882" s="0" t="s">
        <v>378</v>
      </c>
      <c r="E882" s="0" t="n">
        <v>7.02</v>
      </c>
    </row>
    <row r="883" customFormat="false" ht="15" hidden="false" customHeight="false" outlineLevel="0" collapsed="false">
      <c r="A883" s="0" t="n">
        <v>89270</v>
      </c>
      <c r="B883" s="0" t="str">
        <f aca="false">A883&amp;"U"</f>
        <v>89270U</v>
      </c>
      <c r="C883" s="0" t="s">
        <v>6863</v>
      </c>
      <c r="D883" s="0" t="s">
        <v>378</v>
      </c>
      <c r="E883" s="0" t="n">
        <v>79.2</v>
      </c>
    </row>
    <row r="884" customFormat="false" ht="15" hidden="false" customHeight="false" outlineLevel="0" collapsed="false">
      <c r="A884" s="0" t="n">
        <v>89271</v>
      </c>
      <c r="B884" s="0" t="str">
        <f aca="false">A884&amp;"U"</f>
        <v>89271U</v>
      </c>
      <c r="C884" s="0" t="s">
        <v>6864</v>
      </c>
      <c r="D884" s="0" t="s">
        <v>378</v>
      </c>
      <c r="E884" s="0" t="n">
        <v>36.37</v>
      </c>
    </row>
    <row r="885" customFormat="false" ht="15" hidden="false" customHeight="false" outlineLevel="0" collapsed="false">
      <c r="A885" s="0" t="n">
        <v>89274</v>
      </c>
      <c r="B885" s="0" t="str">
        <f aca="false">A885&amp;"U"</f>
        <v>89274U</v>
      </c>
      <c r="C885" s="0" t="s">
        <v>6865</v>
      </c>
      <c r="D885" s="0" t="s">
        <v>378</v>
      </c>
      <c r="E885" s="0" t="n">
        <v>1.58</v>
      </c>
    </row>
    <row r="886" customFormat="false" ht="15" hidden="false" customHeight="false" outlineLevel="0" collapsed="false">
      <c r="A886" s="0" t="n">
        <v>89275</v>
      </c>
      <c r="B886" s="0" t="str">
        <f aca="false">A886&amp;"U"</f>
        <v>89275U</v>
      </c>
      <c r="C886" s="0" t="s">
        <v>6866</v>
      </c>
      <c r="D886" s="0" t="s">
        <v>378</v>
      </c>
      <c r="E886" s="0" t="n">
        <v>0.18</v>
      </c>
    </row>
    <row r="887" customFormat="false" ht="15" hidden="false" customHeight="false" outlineLevel="0" collapsed="false">
      <c r="A887" s="0" t="n">
        <v>89276</v>
      </c>
      <c r="B887" s="0" t="str">
        <f aca="false">A887&amp;"U"</f>
        <v>89276U</v>
      </c>
      <c r="C887" s="0" t="s">
        <v>6867</v>
      </c>
      <c r="D887" s="0" t="s">
        <v>378</v>
      </c>
      <c r="E887" s="0" t="n">
        <v>1.97</v>
      </c>
    </row>
    <row r="888" customFormat="false" ht="15" hidden="false" customHeight="false" outlineLevel="0" collapsed="false">
      <c r="A888" s="0" t="n">
        <v>89277</v>
      </c>
      <c r="B888" s="0" t="str">
        <f aca="false">A888&amp;"U"</f>
        <v>89277U</v>
      </c>
      <c r="C888" s="0" t="s">
        <v>6868</v>
      </c>
      <c r="D888" s="0" t="s">
        <v>378</v>
      </c>
      <c r="E888" s="0" t="n">
        <v>10.5</v>
      </c>
    </row>
    <row r="889" customFormat="false" ht="15" hidden="false" customHeight="false" outlineLevel="0" collapsed="false">
      <c r="A889" s="0" t="n">
        <v>89280</v>
      </c>
      <c r="B889" s="0" t="str">
        <f aca="false">A889&amp;"U"</f>
        <v>89280U</v>
      </c>
      <c r="C889" s="0" t="s">
        <v>6869</v>
      </c>
      <c r="D889" s="0" t="s">
        <v>378</v>
      </c>
      <c r="E889" s="0" t="n">
        <v>36.69</v>
      </c>
    </row>
    <row r="890" customFormat="false" ht="15" hidden="false" customHeight="false" outlineLevel="0" collapsed="false">
      <c r="A890" s="0" t="n">
        <v>89281</v>
      </c>
      <c r="B890" s="0" t="str">
        <f aca="false">A890&amp;"U"</f>
        <v>89281U</v>
      </c>
      <c r="C890" s="0" t="s">
        <v>6870</v>
      </c>
      <c r="D890" s="0" t="s">
        <v>378</v>
      </c>
      <c r="E890" s="0" t="n">
        <v>5.09</v>
      </c>
    </row>
    <row r="891" customFormat="false" ht="15" hidden="false" customHeight="false" outlineLevel="0" collapsed="false">
      <c r="A891" s="0" t="n">
        <v>89870</v>
      </c>
      <c r="B891" s="0" t="str">
        <f aca="false">A891&amp;"U"</f>
        <v>89870U</v>
      </c>
      <c r="C891" s="0" t="s">
        <v>6871</v>
      </c>
      <c r="D891" s="0" t="s">
        <v>378</v>
      </c>
      <c r="E891" s="0" t="n">
        <v>33.78</v>
      </c>
    </row>
    <row r="892" customFormat="false" ht="15" hidden="false" customHeight="false" outlineLevel="0" collapsed="false">
      <c r="A892" s="0" t="n">
        <v>89871</v>
      </c>
      <c r="B892" s="0" t="str">
        <f aca="false">A892&amp;"U"</f>
        <v>89871U</v>
      </c>
      <c r="C892" s="0" t="s">
        <v>6872</v>
      </c>
      <c r="D892" s="0" t="s">
        <v>378</v>
      </c>
      <c r="E892" s="0" t="n">
        <v>5.99</v>
      </c>
    </row>
    <row r="893" customFormat="false" ht="15" hidden="false" customHeight="false" outlineLevel="0" collapsed="false">
      <c r="A893" s="0" t="n">
        <v>89872</v>
      </c>
      <c r="B893" s="0" t="str">
        <f aca="false">A893&amp;"U"</f>
        <v>89872U</v>
      </c>
      <c r="C893" s="0" t="s">
        <v>6873</v>
      </c>
      <c r="D893" s="0" t="s">
        <v>378</v>
      </c>
      <c r="E893" s="0" t="n">
        <v>4.75</v>
      </c>
    </row>
    <row r="894" customFormat="false" ht="15" hidden="false" customHeight="false" outlineLevel="0" collapsed="false">
      <c r="A894" s="0" t="n">
        <v>89873</v>
      </c>
      <c r="B894" s="0" t="str">
        <f aca="false">A894&amp;"U"</f>
        <v>89873U</v>
      </c>
      <c r="C894" s="0" t="s">
        <v>6874</v>
      </c>
      <c r="D894" s="0" t="s">
        <v>378</v>
      </c>
      <c r="E894" s="0" t="n">
        <v>57.51</v>
      </c>
    </row>
    <row r="895" customFormat="false" ht="15" hidden="false" customHeight="false" outlineLevel="0" collapsed="false">
      <c r="A895" s="0" t="n">
        <v>89874</v>
      </c>
      <c r="B895" s="0" t="str">
        <f aca="false">A895&amp;"U"</f>
        <v>89874U</v>
      </c>
      <c r="C895" s="0" t="s">
        <v>6875</v>
      </c>
      <c r="D895" s="0" t="s">
        <v>378</v>
      </c>
      <c r="E895" s="0" t="n">
        <v>221.02</v>
      </c>
    </row>
    <row r="896" customFormat="false" ht="15" hidden="false" customHeight="false" outlineLevel="0" collapsed="false">
      <c r="A896" s="0" t="n">
        <v>89878</v>
      </c>
      <c r="B896" s="0" t="str">
        <f aca="false">A896&amp;"U"</f>
        <v>89878U</v>
      </c>
      <c r="C896" s="0" t="s">
        <v>6876</v>
      </c>
      <c r="D896" s="0" t="s">
        <v>378</v>
      </c>
      <c r="E896" s="0" t="n">
        <v>36.26</v>
      </c>
    </row>
    <row r="897" customFormat="false" ht="15" hidden="false" customHeight="false" outlineLevel="0" collapsed="false">
      <c r="A897" s="0" t="n">
        <v>89879</v>
      </c>
      <c r="B897" s="0" t="str">
        <f aca="false">A897&amp;"U"</f>
        <v>89879U</v>
      </c>
      <c r="C897" s="0" t="s">
        <v>6877</v>
      </c>
      <c r="D897" s="0" t="s">
        <v>378</v>
      </c>
      <c r="E897" s="0" t="n">
        <v>6.33</v>
      </c>
    </row>
    <row r="898" customFormat="false" ht="15" hidden="false" customHeight="false" outlineLevel="0" collapsed="false">
      <c r="A898" s="0" t="n">
        <v>89880</v>
      </c>
      <c r="B898" s="0" t="str">
        <f aca="false">A898&amp;"U"</f>
        <v>89880U</v>
      </c>
      <c r="C898" s="0" t="s">
        <v>6878</v>
      </c>
      <c r="D898" s="0" t="s">
        <v>378</v>
      </c>
      <c r="E898" s="0" t="n">
        <v>5.02</v>
      </c>
    </row>
    <row r="899" customFormat="false" ht="15" hidden="false" customHeight="false" outlineLevel="0" collapsed="false">
      <c r="A899" s="0" t="n">
        <v>89881</v>
      </c>
      <c r="B899" s="0" t="str">
        <f aca="false">A899&amp;"U"</f>
        <v>89881U</v>
      </c>
      <c r="C899" s="0" t="s">
        <v>6879</v>
      </c>
      <c r="D899" s="0" t="s">
        <v>378</v>
      </c>
      <c r="E899" s="0" t="n">
        <v>61.11</v>
      </c>
    </row>
    <row r="900" customFormat="false" ht="15" hidden="false" customHeight="false" outlineLevel="0" collapsed="false">
      <c r="A900" s="0" t="n">
        <v>89882</v>
      </c>
      <c r="B900" s="0" t="str">
        <f aca="false">A900&amp;"U"</f>
        <v>89882U</v>
      </c>
      <c r="C900" s="0" t="s">
        <v>6880</v>
      </c>
      <c r="D900" s="0" t="s">
        <v>378</v>
      </c>
      <c r="E900" s="0" t="n">
        <v>255</v>
      </c>
    </row>
    <row r="901" customFormat="false" ht="15" hidden="false" customHeight="false" outlineLevel="0" collapsed="false">
      <c r="A901" s="0" t="n">
        <v>90582</v>
      </c>
      <c r="B901" s="0" t="str">
        <f aca="false">A901&amp;"U"</f>
        <v>90582U</v>
      </c>
      <c r="C901" s="0" t="s">
        <v>6881</v>
      </c>
      <c r="D901" s="0" t="s">
        <v>378</v>
      </c>
      <c r="E901" s="0" t="n">
        <v>0.5</v>
      </c>
    </row>
    <row r="902" customFormat="false" ht="15" hidden="false" customHeight="false" outlineLevel="0" collapsed="false">
      <c r="A902" s="0" t="n">
        <v>90583</v>
      </c>
      <c r="B902" s="0" t="str">
        <f aca="false">A902&amp;"U"</f>
        <v>90583U</v>
      </c>
      <c r="C902" s="0" t="s">
        <v>6882</v>
      </c>
      <c r="D902" s="0" t="s">
        <v>378</v>
      </c>
      <c r="E902" s="0" t="n">
        <v>0.06</v>
      </c>
    </row>
    <row r="903" customFormat="false" ht="15" hidden="false" customHeight="false" outlineLevel="0" collapsed="false">
      <c r="A903" s="0" t="n">
        <v>90584</v>
      </c>
      <c r="B903" s="0" t="str">
        <f aca="false">A903&amp;"U"</f>
        <v>90584U</v>
      </c>
      <c r="C903" s="0" t="s">
        <v>6883</v>
      </c>
      <c r="D903" s="0" t="s">
        <v>378</v>
      </c>
      <c r="E903" s="0" t="n">
        <v>0.39</v>
      </c>
    </row>
    <row r="904" customFormat="false" ht="15" hidden="false" customHeight="false" outlineLevel="0" collapsed="false">
      <c r="A904" s="0" t="n">
        <v>90585</v>
      </c>
      <c r="B904" s="0" t="str">
        <f aca="false">A904&amp;"U"</f>
        <v>90585U</v>
      </c>
      <c r="C904" s="0" t="s">
        <v>6884</v>
      </c>
      <c r="D904" s="0" t="s">
        <v>378</v>
      </c>
      <c r="E904" s="0" t="n">
        <v>0.48</v>
      </c>
    </row>
    <row r="905" customFormat="false" ht="15" hidden="false" customHeight="false" outlineLevel="0" collapsed="false">
      <c r="A905" s="0" t="n">
        <v>90621</v>
      </c>
      <c r="B905" s="0" t="str">
        <f aca="false">A905&amp;"U"</f>
        <v>90621U</v>
      </c>
      <c r="C905" s="0" t="s">
        <v>6885</v>
      </c>
      <c r="D905" s="0" t="s">
        <v>378</v>
      </c>
      <c r="E905" s="0" t="n">
        <v>1.61</v>
      </c>
    </row>
    <row r="906" customFormat="false" ht="15" hidden="false" customHeight="false" outlineLevel="0" collapsed="false">
      <c r="A906" s="0" t="n">
        <v>90622</v>
      </c>
      <c r="B906" s="0" t="str">
        <f aca="false">A906&amp;"U"</f>
        <v>90622U</v>
      </c>
      <c r="C906" s="0" t="s">
        <v>6886</v>
      </c>
      <c r="D906" s="0" t="s">
        <v>378</v>
      </c>
      <c r="E906" s="0" t="n">
        <v>0.19</v>
      </c>
    </row>
    <row r="907" customFormat="false" ht="15" hidden="false" customHeight="false" outlineLevel="0" collapsed="false">
      <c r="A907" s="0" t="n">
        <v>90623</v>
      </c>
      <c r="B907" s="0" t="str">
        <f aca="false">A907&amp;"U"</f>
        <v>90623U</v>
      </c>
      <c r="C907" s="0" t="s">
        <v>6887</v>
      </c>
      <c r="D907" s="0" t="s">
        <v>378</v>
      </c>
      <c r="E907" s="0" t="n">
        <v>2.01</v>
      </c>
    </row>
    <row r="908" customFormat="false" ht="15" hidden="false" customHeight="false" outlineLevel="0" collapsed="false">
      <c r="A908" s="0" t="n">
        <v>90624</v>
      </c>
      <c r="B908" s="0" t="str">
        <f aca="false">A908&amp;"U"</f>
        <v>90624U</v>
      </c>
      <c r="C908" s="0" t="s">
        <v>6888</v>
      </c>
      <c r="D908" s="0" t="s">
        <v>378</v>
      </c>
      <c r="E908" s="0" t="n">
        <v>2.91</v>
      </c>
    </row>
    <row r="909" customFormat="false" ht="15" hidden="false" customHeight="false" outlineLevel="0" collapsed="false">
      <c r="A909" s="0" t="n">
        <v>90627</v>
      </c>
      <c r="B909" s="0" t="str">
        <f aca="false">A909&amp;"U"</f>
        <v>90627U</v>
      </c>
      <c r="C909" s="0" t="s">
        <v>6889</v>
      </c>
      <c r="D909" s="0" t="s">
        <v>378</v>
      </c>
      <c r="E909" s="0" t="n">
        <v>48.45</v>
      </c>
    </row>
    <row r="910" customFormat="false" ht="15" hidden="false" customHeight="false" outlineLevel="0" collapsed="false">
      <c r="A910" s="0" t="n">
        <v>90628</v>
      </c>
      <c r="B910" s="0" t="str">
        <f aca="false">A910&amp;"U"</f>
        <v>90628U</v>
      </c>
      <c r="C910" s="0" t="s">
        <v>6890</v>
      </c>
      <c r="D910" s="0" t="s">
        <v>378</v>
      </c>
      <c r="E910" s="0" t="n">
        <v>6.63</v>
      </c>
    </row>
    <row r="911" customFormat="false" ht="15" hidden="false" customHeight="false" outlineLevel="0" collapsed="false">
      <c r="A911" s="0" t="n">
        <v>90629</v>
      </c>
      <c r="B911" s="0" t="str">
        <f aca="false">A911&amp;"U"</f>
        <v>90629U</v>
      </c>
      <c r="C911" s="0" t="s">
        <v>6891</v>
      </c>
      <c r="D911" s="0" t="s">
        <v>378</v>
      </c>
      <c r="E911" s="0" t="n">
        <v>60.63</v>
      </c>
    </row>
    <row r="912" customFormat="false" ht="15" hidden="false" customHeight="false" outlineLevel="0" collapsed="false">
      <c r="A912" s="0" t="n">
        <v>90630</v>
      </c>
      <c r="B912" s="0" t="str">
        <f aca="false">A912&amp;"U"</f>
        <v>90630U</v>
      </c>
      <c r="C912" s="0" t="s">
        <v>6892</v>
      </c>
      <c r="D912" s="0" t="s">
        <v>378</v>
      </c>
      <c r="E912" s="0" t="n">
        <v>1.38</v>
      </c>
    </row>
    <row r="913" customFormat="false" ht="15" hidden="false" customHeight="false" outlineLevel="0" collapsed="false">
      <c r="A913" s="0" t="n">
        <v>90633</v>
      </c>
      <c r="B913" s="0" t="str">
        <f aca="false">A913&amp;"U"</f>
        <v>90633U</v>
      </c>
      <c r="C913" s="0" t="s">
        <v>6893</v>
      </c>
      <c r="D913" s="0" t="s">
        <v>378</v>
      </c>
      <c r="E913" s="0" t="n">
        <v>4.01</v>
      </c>
    </row>
    <row r="914" customFormat="false" ht="15" hidden="false" customHeight="false" outlineLevel="0" collapsed="false">
      <c r="A914" s="0" t="n">
        <v>90634</v>
      </c>
      <c r="B914" s="0" t="str">
        <f aca="false">A914&amp;"U"</f>
        <v>90634U</v>
      </c>
      <c r="C914" s="0" t="s">
        <v>6894</v>
      </c>
      <c r="D914" s="0" t="s">
        <v>378</v>
      </c>
      <c r="E914" s="0" t="n">
        <v>0.47</v>
      </c>
    </row>
    <row r="915" customFormat="false" ht="15" hidden="false" customHeight="false" outlineLevel="0" collapsed="false">
      <c r="A915" s="0" t="n">
        <v>90635</v>
      </c>
      <c r="B915" s="0" t="str">
        <f aca="false">A915&amp;"U"</f>
        <v>90635U</v>
      </c>
      <c r="C915" s="0" t="s">
        <v>6895</v>
      </c>
      <c r="D915" s="0" t="s">
        <v>378</v>
      </c>
      <c r="E915" s="0" t="n">
        <v>4.39</v>
      </c>
    </row>
    <row r="916" customFormat="false" ht="15" hidden="false" customHeight="false" outlineLevel="0" collapsed="false">
      <c r="A916" s="0" t="n">
        <v>90636</v>
      </c>
      <c r="B916" s="0" t="str">
        <f aca="false">A916&amp;"U"</f>
        <v>90636U</v>
      </c>
      <c r="C916" s="0" t="s">
        <v>6896</v>
      </c>
      <c r="D916" s="0" t="s">
        <v>378</v>
      </c>
      <c r="E916" s="0" t="n">
        <v>5.82</v>
      </c>
    </row>
    <row r="917" customFormat="false" ht="15" hidden="false" customHeight="false" outlineLevel="0" collapsed="false">
      <c r="A917" s="0" t="n">
        <v>90639</v>
      </c>
      <c r="B917" s="0" t="str">
        <f aca="false">A917&amp;"U"</f>
        <v>90639U</v>
      </c>
      <c r="C917" s="0" t="s">
        <v>6897</v>
      </c>
      <c r="D917" s="0" t="s">
        <v>378</v>
      </c>
      <c r="E917" s="0" t="n">
        <v>5.99</v>
      </c>
    </row>
    <row r="918" customFormat="false" ht="15" hidden="false" customHeight="false" outlineLevel="0" collapsed="false">
      <c r="A918" s="0" t="n">
        <v>90640</v>
      </c>
      <c r="B918" s="0" t="str">
        <f aca="false">A918&amp;"U"</f>
        <v>90640U</v>
      </c>
      <c r="C918" s="0" t="s">
        <v>6898</v>
      </c>
      <c r="D918" s="0" t="s">
        <v>378</v>
      </c>
      <c r="E918" s="0" t="n">
        <v>0.71</v>
      </c>
    </row>
    <row r="919" customFormat="false" ht="15" hidden="false" customHeight="false" outlineLevel="0" collapsed="false">
      <c r="A919" s="0" t="n">
        <v>90641</v>
      </c>
      <c r="B919" s="0" t="str">
        <f aca="false">A919&amp;"U"</f>
        <v>90641U</v>
      </c>
      <c r="C919" s="0" t="s">
        <v>6899</v>
      </c>
      <c r="D919" s="0" t="s">
        <v>378</v>
      </c>
      <c r="E919" s="0" t="n">
        <v>6.55</v>
      </c>
    </row>
    <row r="920" customFormat="false" ht="15" hidden="false" customHeight="false" outlineLevel="0" collapsed="false">
      <c r="A920" s="0" t="n">
        <v>90642</v>
      </c>
      <c r="B920" s="0" t="str">
        <f aca="false">A920&amp;"U"</f>
        <v>90642U</v>
      </c>
      <c r="C920" s="0" t="s">
        <v>6900</v>
      </c>
      <c r="D920" s="0" t="s">
        <v>378</v>
      </c>
      <c r="E920" s="0" t="n">
        <v>15.75</v>
      </c>
    </row>
    <row r="921" customFormat="false" ht="15" hidden="false" customHeight="false" outlineLevel="0" collapsed="false">
      <c r="A921" s="0" t="n">
        <v>90646</v>
      </c>
      <c r="B921" s="0" t="str">
        <f aca="false">A921&amp;"U"</f>
        <v>90646U</v>
      </c>
      <c r="C921" s="0" t="s">
        <v>6901</v>
      </c>
      <c r="D921" s="0" t="s">
        <v>378</v>
      </c>
      <c r="E921" s="0" t="n">
        <v>1.06</v>
      </c>
    </row>
    <row r="922" customFormat="false" ht="15" hidden="false" customHeight="false" outlineLevel="0" collapsed="false">
      <c r="A922" s="0" t="n">
        <v>90647</v>
      </c>
      <c r="B922" s="0" t="str">
        <f aca="false">A922&amp;"U"</f>
        <v>90647U</v>
      </c>
      <c r="C922" s="0" t="s">
        <v>6902</v>
      </c>
      <c r="D922" s="0" t="s">
        <v>378</v>
      </c>
      <c r="E922" s="0" t="n">
        <v>0.12</v>
      </c>
    </row>
    <row r="923" customFormat="false" ht="15" hidden="false" customHeight="false" outlineLevel="0" collapsed="false">
      <c r="A923" s="0" t="n">
        <v>90648</v>
      </c>
      <c r="B923" s="0" t="str">
        <f aca="false">A923&amp;"U"</f>
        <v>90648U</v>
      </c>
      <c r="C923" s="0" t="s">
        <v>6903</v>
      </c>
      <c r="D923" s="0" t="s">
        <v>378</v>
      </c>
      <c r="E923" s="0" t="n">
        <v>1.16</v>
      </c>
    </row>
    <row r="924" customFormat="false" ht="15" hidden="false" customHeight="false" outlineLevel="0" collapsed="false">
      <c r="A924" s="0" t="n">
        <v>90649</v>
      </c>
      <c r="B924" s="0" t="str">
        <f aca="false">A924&amp;"U"</f>
        <v>90649U</v>
      </c>
      <c r="C924" s="0" t="s">
        <v>6904</v>
      </c>
      <c r="D924" s="0" t="s">
        <v>378</v>
      </c>
      <c r="E924" s="0" t="n">
        <v>9.03</v>
      </c>
    </row>
    <row r="925" customFormat="false" ht="15" hidden="false" customHeight="false" outlineLevel="0" collapsed="false">
      <c r="A925" s="0" t="n">
        <v>90652</v>
      </c>
      <c r="B925" s="0" t="str">
        <f aca="false">A925&amp;"U"</f>
        <v>90652U</v>
      </c>
      <c r="C925" s="0" t="s">
        <v>6905</v>
      </c>
      <c r="D925" s="0" t="s">
        <v>378</v>
      </c>
      <c r="E925" s="0" t="n">
        <v>3.9</v>
      </c>
    </row>
    <row r="926" customFormat="false" ht="15" hidden="false" customHeight="false" outlineLevel="0" collapsed="false">
      <c r="A926" s="0" t="n">
        <v>90653</v>
      </c>
      <c r="B926" s="0" t="str">
        <f aca="false">A926&amp;"U"</f>
        <v>90653U</v>
      </c>
      <c r="C926" s="0" t="s">
        <v>6906</v>
      </c>
      <c r="D926" s="0" t="s">
        <v>378</v>
      </c>
      <c r="E926" s="0" t="n">
        <v>0.46</v>
      </c>
    </row>
    <row r="927" customFormat="false" ht="15" hidden="false" customHeight="false" outlineLevel="0" collapsed="false">
      <c r="A927" s="0" t="n">
        <v>90654</v>
      </c>
      <c r="B927" s="0" t="str">
        <f aca="false">A927&amp;"U"</f>
        <v>90654U</v>
      </c>
      <c r="C927" s="0" t="s">
        <v>6907</v>
      </c>
      <c r="D927" s="0" t="s">
        <v>378</v>
      </c>
      <c r="E927" s="0" t="n">
        <v>4.26</v>
      </c>
    </row>
    <row r="928" customFormat="false" ht="15" hidden="false" customHeight="false" outlineLevel="0" collapsed="false">
      <c r="A928" s="0" t="n">
        <v>90655</v>
      </c>
      <c r="B928" s="0" t="str">
        <f aca="false">A928&amp;"U"</f>
        <v>90655U</v>
      </c>
      <c r="C928" s="0" t="s">
        <v>6908</v>
      </c>
      <c r="D928" s="0" t="s">
        <v>378</v>
      </c>
      <c r="E928" s="0" t="n">
        <v>5.94</v>
      </c>
    </row>
    <row r="929" customFormat="false" ht="15" hidden="false" customHeight="false" outlineLevel="0" collapsed="false">
      <c r="A929" s="0" t="n">
        <v>90658</v>
      </c>
      <c r="B929" s="0" t="str">
        <f aca="false">A929&amp;"U"</f>
        <v>90658U</v>
      </c>
      <c r="C929" s="0" t="s">
        <v>6909</v>
      </c>
      <c r="D929" s="0" t="s">
        <v>378</v>
      </c>
      <c r="E929" s="0" t="n">
        <v>4.17</v>
      </c>
    </row>
    <row r="930" customFormat="false" ht="15" hidden="false" customHeight="false" outlineLevel="0" collapsed="false">
      <c r="A930" s="0" t="n">
        <v>90659</v>
      </c>
      <c r="B930" s="0" t="str">
        <f aca="false">A930&amp;"U"</f>
        <v>90659U</v>
      </c>
      <c r="C930" s="0" t="s">
        <v>6910</v>
      </c>
      <c r="D930" s="0" t="s">
        <v>378</v>
      </c>
      <c r="E930" s="0" t="n">
        <v>0.49</v>
      </c>
    </row>
    <row r="931" customFormat="false" ht="15" hidden="false" customHeight="false" outlineLevel="0" collapsed="false">
      <c r="A931" s="0" t="n">
        <v>90660</v>
      </c>
      <c r="B931" s="0" t="str">
        <f aca="false">A931&amp;"U"</f>
        <v>90660U</v>
      </c>
      <c r="C931" s="0" t="s">
        <v>6911</v>
      </c>
      <c r="D931" s="0" t="s">
        <v>378</v>
      </c>
      <c r="E931" s="0" t="n">
        <v>4.57</v>
      </c>
    </row>
    <row r="932" customFormat="false" ht="15" hidden="false" customHeight="false" outlineLevel="0" collapsed="false">
      <c r="A932" s="0" t="n">
        <v>90661</v>
      </c>
      <c r="B932" s="0" t="str">
        <f aca="false">A932&amp;"U"</f>
        <v>90661U</v>
      </c>
      <c r="C932" s="0" t="s">
        <v>6912</v>
      </c>
      <c r="D932" s="0" t="s">
        <v>378</v>
      </c>
      <c r="E932" s="0" t="n">
        <v>5.94</v>
      </c>
    </row>
    <row r="933" customFormat="false" ht="15" hidden="false" customHeight="false" outlineLevel="0" collapsed="false">
      <c r="A933" s="0" t="n">
        <v>90664</v>
      </c>
      <c r="B933" s="0" t="str">
        <f aca="false">A933&amp;"U"</f>
        <v>90664U</v>
      </c>
      <c r="C933" s="0" t="s">
        <v>6913</v>
      </c>
      <c r="D933" s="0" t="s">
        <v>378</v>
      </c>
      <c r="E933" s="0" t="n">
        <v>5.24</v>
      </c>
    </row>
    <row r="934" customFormat="false" ht="15" hidden="false" customHeight="false" outlineLevel="0" collapsed="false">
      <c r="A934" s="0" t="n">
        <v>90665</v>
      </c>
      <c r="B934" s="0" t="str">
        <f aca="false">A934&amp;"U"</f>
        <v>90665U</v>
      </c>
      <c r="C934" s="0" t="s">
        <v>6914</v>
      </c>
      <c r="D934" s="0" t="s">
        <v>378</v>
      </c>
      <c r="E934" s="0" t="n">
        <v>0.72</v>
      </c>
    </row>
    <row r="935" customFormat="false" ht="15" hidden="false" customHeight="false" outlineLevel="0" collapsed="false">
      <c r="A935" s="0" t="n">
        <v>90666</v>
      </c>
      <c r="B935" s="0" t="str">
        <f aca="false">A935&amp;"U"</f>
        <v>90666U</v>
      </c>
      <c r="C935" s="0" t="s">
        <v>6915</v>
      </c>
      <c r="D935" s="0" t="s">
        <v>378</v>
      </c>
      <c r="E935" s="0" t="n">
        <v>6.55</v>
      </c>
    </row>
    <row r="936" customFormat="false" ht="15" hidden="false" customHeight="false" outlineLevel="0" collapsed="false">
      <c r="A936" s="0" t="n">
        <v>90667</v>
      </c>
      <c r="B936" s="0" t="str">
        <f aca="false">A936&amp;"U"</f>
        <v>90667U</v>
      </c>
      <c r="C936" s="0" t="s">
        <v>6916</v>
      </c>
      <c r="D936" s="0" t="s">
        <v>378</v>
      </c>
      <c r="E936" s="0" t="n">
        <v>18.75</v>
      </c>
    </row>
    <row r="937" customFormat="false" ht="15" hidden="false" customHeight="false" outlineLevel="0" collapsed="false">
      <c r="A937" s="0" t="n">
        <v>90670</v>
      </c>
      <c r="B937" s="0" t="str">
        <f aca="false">A937&amp;"U"</f>
        <v>90670U</v>
      </c>
      <c r="C937" s="0" t="s">
        <v>6917</v>
      </c>
      <c r="D937" s="0" t="s">
        <v>378</v>
      </c>
      <c r="E937" s="0" t="n">
        <v>222.35</v>
      </c>
    </row>
    <row r="938" customFormat="false" ht="15" hidden="false" customHeight="false" outlineLevel="0" collapsed="false">
      <c r="A938" s="0" t="n">
        <v>90671</v>
      </c>
      <c r="B938" s="0" t="str">
        <f aca="false">A938&amp;"U"</f>
        <v>90671U</v>
      </c>
      <c r="C938" s="0" t="s">
        <v>6918</v>
      </c>
      <c r="D938" s="0" t="s">
        <v>378</v>
      </c>
      <c r="E938" s="0" t="n">
        <v>30.87</v>
      </c>
    </row>
    <row r="939" customFormat="false" ht="15" hidden="false" customHeight="false" outlineLevel="0" collapsed="false">
      <c r="A939" s="0" t="n">
        <v>90672</v>
      </c>
      <c r="B939" s="0" t="str">
        <f aca="false">A939&amp;"U"</f>
        <v>90672U</v>
      </c>
      <c r="C939" s="0" t="s">
        <v>6919</v>
      </c>
      <c r="D939" s="0" t="s">
        <v>378</v>
      </c>
      <c r="E939" s="0" t="n">
        <v>278.25</v>
      </c>
    </row>
    <row r="940" customFormat="false" ht="15" hidden="false" customHeight="false" outlineLevel="0" collapsed="false">
      <c r="A940" s="0" t="n">
        <v>90673</v>
      </c>
      <c r="B940" s="0" t="str">
        <f aca="false">A940&amp;"U"</f>
        <v>90673U</v>
      </c>
      <c r="C940" s="0" t="s">
        <v>6920</v>
      </c>
      <c r="D940" s="0" t="s">
        <v>378</v>
      </c>
      <c r="E940" s="0" t="n">
        <v>149.92</v>
      </c>
    </row>
    <row r="941" customFormat="false" ht="15" hidden="false" customHeight="false" outlineLevel="0" collapsed="false">
      <c r="A941" s="0" t="n">
        <v>90676</v>
      </c>
      <c r="B941" s="0" t="str">
        <f aca="false">A941&amp;"U"</f>
        <v>90676U</v>
      </c>
      <c r="C941" s="0" t="s">
        <v>6921</v>
      </c>
      <c r="D941" s="0" t="s">
        <v>378</v>
      </c>
      <c r="E941" s="0" t="n">
        <v>103.98</v>
      </c>
    </row>
    <row r="942" customFormat="false" ht="15" hidden="false" customHeight="false" outlineLevel="0" collapsed="false">
      <c r="A942" s="0" t="n">
        <v>90677</v>
      </c>
      <c r="B942" s="0" t="str">
        <f aca="false">A942&amp;"U"</f>
        <v>90677U</v>
      </c>
      <c r="C942" s="0" t="s">
        <v>6922</v>
      </c>
      <c r="D942" s="0" t="s">
        <v>378</v>
      </c>
      <c r="E942" s="0" t="n">
        <v>15.82</v>
      </c>
    </row>
    <row r="943" customFormat="false" ht="15" hidden="false" customHeight="false" outlineLevel="0" collapsed="false">
      <c r="A943" s="0" t="n">
        <v>90678</v>
      </c>
      <c r="B943" s="0" t="str">
        <f aca="false">A943&amp;"U"</f>
        <v>90678U</v>
      </c>
      <c r="C943" s="0" t="s">
        <v>6923</v>
      </c>
      <c r="D943" s="0" t="s">
        <v>378</v>
      </c>
      <c r="E943" s="0" t="n">
        <v>142.25</v>
      </c>
    </row>
    <row r="944" customFormat="false" ht="15" hidden="false" customHeight="false" outlineLevel="0" collapsed="false">
      <c r="A944" s="0" t="n">
        <v>90679</v>
      </c>
      <c r="B944" s="0" t="str">
        <f aca="false">A944&amp;"U"</f>
        <v>90679U</v>
      </c>
      <c r="C944" s="0" t="s">
        <v>6924</v>
      </c>
      <c r="D944" s="0" t="s">
        <v>378</v>
      </c>
      <c r="E944" s="0" t="n">
        <v>114.97</v>
      </c>
    </row>
    <row r="945" customFormat="false" ht="15" hidden="false" customHeight="false" outlineLevel="0" collapsed="false">
      <c r="A945" s="0" t="n">
        <v>90682</v>
      </c>
      <c r="B945" s="0" t="str">
        <f aca="false">A945&amp;"U"</f>
        <v>90682U</v>
      </c>
      <c r="C945" s="0" t="s">
        <v>6925</v>
      </c>
      <c r="D945" s="0" t="s">
        <v>378</v>
      </c>
      <c r="E945" s="0" t="n">
        <v>29.16</v>
      </c>
    </row>
    <row r="946" customFormat="false" ht="15" hidden="false" customHeight="false" outlineLevel="0" collapsed="false">
      <c r="A946" s="0" t="n">
        <v>90683</v>
      </c>
      <c r="B946" s="0" t="str">
        <f aca="false">A946&amp;"U"</f>
        <v>90683U</v>
      </c>
      <c r="C946" s="0" t="s">
        <v>6926</v>
      </c>
      <c r="D946" s="0" t="s">
        <v>378</v>
      </c>
      <c r="E946" s="0" t="n">
        <v>3.46</v>
      </c>
    </row>
    <row r="947" customFormat="false" ht="15" hidden="false" customHeight="false" outlineLevel="0" collapsed="false">
      <c r="A947" s="0" t="n">
        <v>90684</v>
      </c>
      <c r="B947" s="0" t="str">
        <f aca="false">A947&amp;"U"</f>
        <v>90684U</v>
      </c>
      <c r="C947" s="0" t="s">
        <v>6927</v>
      </c>
      <c r="D947" s="0" t="s">
        <v>378</v>
      </c>
      <c r="E947" s="0" t="n">
        <v>31.9</v>
      </c>
    </row>
    <row r="948" customFormat="false" ht="15" hidden="false" customHeight="false" outlineLevel="0" collapsed="false">
      <c r="A948" s="0" t="n">
        <v>90685</v>
      </c>
      <c r="B948" s="0" t="str">
        <f aca="false">A948&amp;"U"</f>
        <v>90685U</v>
      </c>
      <c r="C948" s="0" t="s">
        <v>6928</v>
      </c>
      <c r="D948" s="0" t="s">
        <v>378</v>
      </c>
      <c r="E948" s="0" t="n">
        <v>71.32</v>
      </c>
    </row>
    <row r="949" customFormat="false" ht="15" hidden="false" customHeight="false" outlineLevel="0" collapsed="false">
      <c r="A949" s="0" t="n">
        <v>90688</v>
      </c>
      <c r="B949" s="0" t="str">
        <f aca="false">A949&amp;"U"</f>
        <v>90688U</v>
      </c>
      <c r="C949" s="0" t="s">
        <v>6929</v>
      </c>
      <c r="D949" s="0" t="s">
        <v>378</v>
      </c>
      <c r="E949" s="0" t="n">
        <v>19.6</v>
      </c>
    </row>
    <row r="950" customFormat="false" ht="15" hidden="false" customHeight="false" outlineLevel="0" collapsed="false">
      <c r="A950" s="0" t="n">
        <v>90689</v>
      </c>
      <c r="B950" s="0" t="str">
        <f aca="false">A950&amp;"U"</f>
        <v>90689U</v>
      </c>
      <c r="C950" s="0" t="s">
        <v>6930</v>
      </c>
      <c r="D950" s="0" t="s">
        <v>378</v>
      </c>
      <c r="E950" s="0" t="n">
        <v>1.98</v>
      </c>
    </row>
    <row r="951" customFormat="false" ht="15" hidden="false" customHeight="false" outlineLevel="0" collapsed="false">
      <c r="A951" s="0" t="n">
        <v>90690</v>
      </c>
      <c r="B951" s="0" t="str">
        <f aca="false">A951&amp;"U"</f>
        <v>90690U</v>
      </c>
      <c r="C951" s="0" t="s">
        <v>6931</v>
      </c>
      <c r="D951" s="0" t="s">
        <v>378</v>
      </c>
      <c r="E951" s="0" t="n">
        <v>24.5</v>
      </c>
    </row>
    <row r="952" customFormat="false" ht="15" hidden="false" customHeight="false" outlineLevel="0" collapsed="false">
      <c r="A952" s="0" t="n">
        <v>90691</v>
      </c>
      <c r="B952" s="0" t="str">
        <f aca="false">A952&amp;"U"</f>
        <v>90691U</v>
      </c>
      <c r="C952" s="0" t="s">
        <v>6932</v>
      </c>
      <c r="D952" s="0" t="s">
        <v>378</v>
      </c>
      <c r="E952" s="0" t="n">
        <v>49.95</v>
      </c>
    </row>
    <row r="953" customFormat="false" ht="15" hidden="false" customHeight="false" outlineLevel="0" collapsed="false">
      <c r="A953" s="0" t="n">
        <v>90957</v>
      </c>
      <c r="B953" s="0" t="str">
        <f aca="false">A953&amp;"U"</f>
        <v>90957U</v>
      </c>
      <c r="C953" s="0" t="s">
        <v>6933</v>
      </c>
      <c r="D953" s="0" t="s">
        <v>378</v>
      </c>
      <c r="E953" s="0" t="n">
        <v>3.9</v>
      </c>
    </row>
    <row r="954" customFormat="false" ht="15" hidden="false" customHeight="false" outlineLevel="0" collapsed="false">
      <c r="A954" s="0" t="n">
        <v>90958</v>
      </c>
      <c r="B954" s="0" t="str">
        <f aca="false">A954&amp;"U"</f>
        <v>90958U</v>
      </c>
      <c r="C954" s="0" t="s">
        <v>6934</v>
      </c>
      <c r="D954" s="0" t="s">
        <v>378</v>
      </c>
      <c r="E954" s="0" t="n">
        <v>0.54</v>
      </c>
    </row>
    <row r="955" customFormat="false" ht="15" hidden="false" customHeight="false" outlineLevel="0" collapsed="false">
      <c r="A955" s="0" t="n">
        <v>90960</v>
      </c>
      <c r="B955" s="0" t="str">
        <f aca="false">A955&amp;"U"</f>
        <v>90960U</v>
      </c>
      <c r="C955" s="0" t="s">
        <v>6935</v>
      </c>
      <c r="D955" s="0" t="s">
        <v>378</v>
      </c>
      <c r="E955" s="0" t="n">
        <v>5.21</v>
      </c>
    </row>
    <row r="956" customFormat="false" ht="15" hidden="false" customHeight="false" outlineLevel="0" collapsed="false">
      <c r="A956" s="0" t="n">
        <v>90961</v>
      </c>
      <c r="B956" s="0" t="str">
        <f aca="false">A956&amp;"U"</f>
        <v>90961U</v>
      </c>
      <c r="C956" s="0" t="s">
        <v>6936</v>
      </c>
      <c r="D956" s="0" t="s">
        <v>378</v>
      </c>
      <c r="E956" s="0" t="n">
        <v>0.72</v>
      </c>
    </row>
    <row r="957" customFormat="false" ht="15" hidden="false" customHeight="false" outlineLevel="0" collapsed="false">
      <c r="A957" s="0" t="n">
        <v>90962</v>
      </c>
      <c r="B957" s="0" t="str">
        <f aca="false">A957&amp;"U"</f>
        <v>90962U</v>
      </c>
      <c r="C957" s="0" t="s">
        <v>6937</v>
      </c>
      <c r="D957" s="0" t="s">
        <v>378</v>
      </c>
      <c r="E957" s="0" t="n">
        <v>6.51</v>
      </c>
    </row>
    <row r="958" customFormat="false" ht="15" hidden="false" customHeight="false" outlineLevel="0" collapsed="false">
      <c r="A958" s="0" t="n">
        <v>90963</v>
      </c>
      <c r="B958" s="0" t="str">
        <f aca="false">A958&amp;"U"</f>
        <v>90963U</v>
      </c>
      <c r="C958" s="0" t="s">
        <v>6938</v>
      </c>
      <c r="D958" s="0" t="s">
        <v>378</v>
      </c>
      <c r="E958" s="0" t="n">
        <v>18.75</v>
      </c>
    </row>
    <row r="959" customFormat="false" ht="15" hidden="false" customHeight="false" outlineLevel="0" collapsed="false">
      <c r="A959" s="0" t="n">
        <v>90968</v>
      </c>
      <c r="B959" s="0" t="str">
        <f aca="false">A959&amp;"U"</f>
        <v>90968U</v>
      </c>
      <c r="C959" s="0" t="s">
        <v>6939</v>
      </c>
      <c r="D959" s="0" t="s">
        <v>378</v>
      </c>
      <c r="E959" s="0" t="n">
        <v>5.22</v>
      </c>
    </row>
    <row r="960" customFormat="false" ht="15" hidden="false" customHeight="false" outlineLevel="0" collapsed="false">
      <c r="A960" s="0" t="n">
        <v>90969</v>
      </c>
      <c r="B960" s="0" t="str">
        <f aca="false">A960&amp;"U"</f>
        <v>90969U</v>
      </c>
      <c r="C960" s="0" t="s">
        <v>6940</v>
      </c>
      <c r="D960" s="0" t="s">
        <v>378</v>
      </c>
      <c r="E960" s="0" t="n">
        <v>0.72</v>
      </c>
    </row>
    <row r="961" customFormat="false" ht="15" hidden="false" customHeight="false" outlineLevel="0" collapsed="false">
      <c r="A961" s="0" t="n">
        <v>90970</v>
      </c>
      <c r="B961" s="0" t="str">
        <f aca="false">A961&amp;"U"</f>
        <v>90970U</v>
      </c>
      <c r="C961" s="0" t="s">
        <v>6941</v>
      </c>
      <c r="D961" s="0" t="s">
        <v>378</v>
      </c>
      <c r="E961" s="0" t="n">
        <v>6.53</v>
      </c>
    </row>
    <row r="962" customFormat="false" ht="15" hidden="false" customHeight="false" outlineLevel="0" collapsed="false">
      <c r="A962" s="0" t="n">
        <v>90971</v>
      </c>
      <c r="B962" s="0" t="str">
        <f aca="false">A962&amp;"U"</f>
        <v>90971U</v>
      </c>
      <c r="C962" s="0" t="s">
        <v>6942</v>
      </c>
      <c r="D962" s="0" t="s">
        <v>378</v>
      </c>
      <c r="E962" s="0" t="n">
        <v>75.97</v>
      </c>
    </row>
    <row r="963" customFormat="false" ht="15" hidden="false" customHeight="false" outlineLevel="0" collapsed="false">
      <c r="A963" s="0" t="n">
        <v>90975</v>
      </c>
      <c r="B963" s="0" t="str">
        <f aca="false">A963&amp;"U"</f>
        <v>90975U</v>
      </c>
      <c r="C963" s="0" t="s">
        <v>6943</v>
      </c>
      <c r="D963" s="0" t="s">
        <v>378</v>
      </c>
      <c r="E963" s="0" t="n">
        <v>13.26</v>
      </c>
    </row>
    <row r="964" customFormat="false" ht="15" hidden="false" customHeight="false" outlineLevel="0" collapsed="false">
      <c r="A964" s="0" t="n">
        <v>90976</v>
      </c>
      <c r="B964" s="0" t="str">
        <f aca="false">A964&amp;"U"</f>
        <v>90976U</v>
      </c>
      <c r="C964" s="0" t="s">
        <v>6944</v>
      </c>
      <c r="D964" s="0" t="s">
        <v>378</v>
      </c>
      <c r="E964" s="0" t="n">
        <v>1.84</v>
      </c>
    </row>
    <row r="965" customFormat="false" ht="15" hidden="false" customHeight="false" outlineLevel="0" collapsed="false">
      <c r="A965" s="0" t="n">
        <v>90977</v>
      </c>
      <c r="B965" s="0" t="str">
        <f aca="false">A965&amp;"U"</f>
        <v>90977U</v>
      </c>
      <c r="C965" s="0" t="s">
        <v>6945</v>
      </c>
      <c r="D965" s="0" t="s">
        <v>378</v>
      </c>
      <c r="E965" s="0" t="n">
        <v>16.6</v>
      </c>
    </row>
    <row r="966" customFormat="false" ht="15" hidden="false" customHeight="false" outlineLevel="0" collapsed="false">
      <c r="A966" s="0" t="n">
        <v>90978</v>
      </c>
      <c r="B966" s="0" t="str">
        <f aca="false">A966&amp;"U"</f>
        <v>90978U</v>
      </c>
      <c r="C966" s="0" t="s">
        <v>6946</v>
      </c>
      <c r="D966" s="0" t="s">
        <v>378</v>
      </c>
      <c r="E966" s="0" t="n">
        <v>197.1</v>
      </c>
    </row>
    <row r="967" customFormat="false" ht="15" hidden="false" customHeight="false" outlineLevel="0" collapsed="false">
      <c r="A967" s="0" t="n">
        <v>90992</v>
      </c>
      <c r="B967" s="0" t="str">
        <f aca="false">A967&amp;"U"</f>
        <v>90992U</v>
      </c>
      <c r="C967" s="0" t="s">
        <v>6947</v>
      </c>
      <c r="D967" s="0" t="s">
        <v>378</v>
      </c>
      <c r="E967" s="0" t="n">
        <v>6.19</v>
      </c>
    </row>
    <row r="968" customFormat="false" ht="15" hidden="false" customHeight="false" outlineLevel="0" collapsed="false">
      <c r="A968" s="0" t="n">
        <v>90993</v>
      </c>
      <c r="B968" s="0" t="str">
        <f aca="false">A968&amp;"U"</f>
        <v>90993U</v>
      </c>
      <c r="C968" s="0" t="s">
        <v>6948</v>
      </c>
      <c r="D968" s="0" t="s">
        <v>378</v>
      </c>
      <c r="E968" s="0" t="n">
        <v>0.86</v>
      </c>
    </row>
    <row r="969" customFormat="false" ht="15" hidden="false" customHeight="false" outlineLevel="0" collapsed="false">
      <c r="A969" s="0" t="n">
        <v>90994</v>
      </c>
      <c r="B969" s="0" t="str">
        <f aca="false">A969&amp;"U"</f>
        <v>90994U</v>
      </c>
      <c r="C969" s="0" t="s">
        <v>6949</v>
      </c>
      <c r="D969" s="0" t="s">
        <v>378</v>
      </c>
      <c r="E969" s="0" t="n">
        <v>7.75</v>
      </c>
    </row>
    <row r="970" customFormat="false" ht="15" hidden="false" customHeight="false" outlineLevel="0" collapsed="false">
      <c r="A970" s="0" t="n">
        <v>90995</v>
      </c>
      <c r="B970" s="0" t="str">
        <f aca="false">A970&amp;"U"</f>
        <v>90995U</v>
      </c>
      <c r="C970" s="0" t="s">
        <v>6950</v>
      </c>
      <c r="D970" s="0" t="s">
        <v>378</v>
      </c>
      <c r="E970" s="0" t="n">
        <v>103.2</v>
      </c>
    </row>
    <row r="971" customFormat="false" ht="15" hidden="false" customHeight="false" outlineLevel="0" collapsed="false">
      <c r="A971" s="0" t="n">
        <v>91021</v>
      </c>
      <c r="B971" s="0" t="str">
        <f aca="false">A971&amp;"U"</f>
        <v>91021U</v>
      </c>
      <c r="C971" s="0" t="s">
        <v>6951</v>
      </c>
      <c r="D971" s="0" t="s">
        <v>378</v>
      </c>
      <c r="E971" s="0" t="n">
        <v>12.43</v>
      </c>
    </row>
    <row r="972" customFormat="false" ht="15" hidden="false" customHeight="false" outlineLevel="0" collapsed="false">
      <c r="A972" s="0" t="n">
        <v>91026</v>
      </c>
      <c r="B972" s="0" t="str">
        <f aca="false">A972&amp;"U"</f>
        <v>91026U</v>
      </c>
      <c r="C972" s="0" t="s">
        <v>6952</v>
      </c>
      <c r="D972" s="0" t="s">
        <v>378</v>
      </c>
      <c r="E972" s="0" t="n">
        <v>20.85</v>
      </c>
    </row>
    <row r="973" customFormat="false" ht="15" hidden="false" customHeight="false" outlineLevel="0" collapsed="false">
      <c r="A973" s="0" t="n">
        <v>91027</v>
      </c>
      <c r="B973" s="0" t="str">
        <f aca="false">A973&amp;"U"</f>
        <v>91027U</v>
      </c>
      <c r="C973" s="0" t="s">
        <v>6953</v>
      </c>
      <c r="D973" s="0" t="s">
        <v>378</v>
      </c>
      <c r="E973" s="0" t="n">
        <v>4.26</v>
      </c>
    </row>
    <row r="974" customFormat="false" ht="15" hidden="false" customHeight="false" outlineLevel="0" collapsed="false">
      <c r="A974" s="0" t="n">
        <v>91028</v>
      </c>
      <c r="B974" s="0" t="str">
        <f aca="false">A974&amp;"U"</f>
        <v>91028U</v>
      </c>
      <c r="C974" s="0" t="s">
        <v>6954</v>
      </c>
      <c r="D974" s="0" t="s">
        <v>378</v>
      </c>
      <c r="E974" s="0" t="n">
        <v>3.37</v>
      </c>
    </row>
    <row r="975" customFormat="false" ht="15" hidden="false" customHeight="false" outlineLevel="0" collapsed="false">
      <c r="A975" s="0" t="n">
        <v>91029</v>
      </c>
      <c r="B975" s="0" t="str">
        <f aca="false">A975&amp;"U"</f>
        <v>91029U</v>
      </c>
      <c r="C975" s="0" t="s">
        <v>6955</v>
      </c>
      <c r="D975" s="0" t="s">
        <v>378</v>
      </c>
      <c r="E975" s="0" t="n">
        <v>38.19</v>
      </c>
    </row>
    <row r="976" customFormat="false" ht="15" hidden="false" customHeight="false" outlineLevel="0" collapsed="false">
      <c r="A976" s="0" t="n">
        <v>91030</v>
      </c>
      <c r="B976" s="0" t="str">
        <f aca="false">A976&amp;"U"</f>
        <v>91030U</v>
      </c>
      <c r="C976" s="0" t="s">
        <v>6956</v>
      </c>
      <c r="D976" s="0" t="s">
        <v>378</v>
      </c>
      <c r="E976" s="0" t="n">
        <v>183.9</v>
      </c>
    </row>
    <row r="977" customFormat="false" ht="15" hidden="false" customHeight="false" outlineLevel="0" collapsed="false">
      <c r="A977" s="0" t="n">
        <v>91273</v>
      </c>
      <c r="B977" s="0" t="str">
        <f aca="false">A977&amp;"U"</f>
        <v>91273U</v>
      </c>
      <c r="C977" s="0" t="s">
        <v>6957</v>
      </c>
      <c r="D977" s="0" t="s">
        <v>378</v>
      </c>
      <c r="E977" s="0" t="n">
        <v>0.51</v>
      </c>
    </row>
    <row r="978" customFormat="false" ht="15" hidden="false" customHeight="false" outlineLevel="0" collapsed="false">
      <c r="A978" s="0" t="n">
        <v>91274</v>
      </c>
      <c r="B978" s="0" t="str">
        <f aca="false">A978&amp;"U"</f>
        <v>91274U</v>
      </c>
      <c r="C978" s="0" t="s">
        <v>6958</v>
      </c>
      <c r="D978" s="0" t="s">
        <v>378</v>
      </c>
      <c r="E978" s="0" t="n">
        <v>0.07</v>
      </c>
    </row>
    <row r="979" customFormat="false" ht="15" hidden="false" customHeight="false" outlineLevel="0" collapsed="false">
      <c r="A979" s="0" t="n">
        <v>91275</v>
      </c>
      <c r="B979" s="0" t="str">
        <f aca="false">A979&amp;"U"</f>
        <v>91275U</v>
      </c>
      <c r="C979" s="0" t="s">
        <v>6959</v>
      </c>
      <c r="D979" s="0" t="s">
        <v>378</v>
      </c>
      <c r="E979" s="0" t="n">
        <v>0.64</v>
      </c>
    </row>
    <row r="980" customFormat="false" ht="15" hidden="false" customHeight="false" outlineLevel="0" collapsed="false">
      <c r="A980" s="0" t="n">
        <v>91276</v>
      </c>
      <c r="B980" s="0" t="str">
        <f aca="false">A980&amp;"U"</f>
        <v>91276U</v>
      </c>
      <c r="C980" s="0" t="s">
        <v>6960</v>
      </c>
      <c r="D980" s="0" t="s">
        <v>378</v>
      </c>
      <c r="E980" s="0" t="n">
        <v>8.33</v>
      </c>
    </row>
    <row r="981" customFormat="false" ht="15" hidden="false" customHeight="false" outlineLevel="0" collapsed="false">
      <c r="A981" s="0" t="n">
        <v>91279</v>
      </c>
      <c r="B981" s="0" t="str">
        <f aca="false">A981&amp;"U"</f>
        <v>91279U</v>
      </c>
      <c r="C981" s="0" t="s">
        <v>6961</v>
      </c>
      <c r="D981" s="0" t="s">
        <v>378</v>
      </c>
      <c r="E981" s="0" t="n">
        <v>0.78</v>
      </c>
    </row>
    <row r="982" customFormat="false" ht="15" hidden="false" customHeight="false" outlineLevel="0" collapsed="false">
      <c r="A982" s="0" t="n">
        <v>91280</v>
      </c>
      <c r="B982" s="0" t="str">
        <f aca="false">A982&amp;"U"</f>
        <v>91280U</v>
      </c>
      <c r="C982" s="0" t="s">
        <v>6962</v>
      </c>
      <c r="D982" s="0" t="s">
        <v>378</v>
      </c>
      <c r="E982" s="0" t="n">
        <v>0.09</v>
      </c>
    </row>
    <row r="983" customFormat="false" ht="15" hidden="false" customHeight="false" outlineLevel="0" collapsed="false">
      <c r="A983" s="0" t="n">
        <v>91281</v>
      </c>
      <c r="B983" s="0" t="str">
        <f aca="false">A983&amp;"U"</f>
        <v>91281U</v>
      </c>
      <c r="C983" s="0" t="s">
        <v>6963</v>
      </c>
      <c r="D983" s="0" t="s">
        <v>378</v>
      </c>
      <c r="E983" s="0" t="n">
        <v>0.98</v>
      </c>
    </row>
    <row r="984" customFormat="false" ht="15" hidden="false" customHeight="false" outlineLevel="0" collapsed="false">
      <c r="A984" s="0" t="n">
        <v>91282</v>
      </c>
      <c r="B984" s="0" t="str">
        <f aca="false">A984&amp;"U"</f>
        <v>91282U</v>
      </c>
      <c r="C984" s="0" t="s">
        <v>6964</v>
      </c>
      <c r="D984" s="0" t="s">
        <v>378</v>
      </c>
      <c r="E984" s="0" t="n">
        <v>8.39</v>
      </c>
    </row>
    <row r="985" customFormat="false" ht="15" hidden="false" customHeight="false" outlineLevel="0" collapsed="false">
      <c r="A985" s="0" t="n">
        <v>91354</v>
      </c>
      <c r="B985" s="0" t="str">
        <f aca="false">A985&amp;"U"</f>
        <v>91354U</v>
      </c>
      <c r="C985" s="0" t="s">
        <v>6965</v>
      </c>
      <c r="D985" s="0" t="s">
        <v>378</v>
      </c>
      <c r="E985" s="0" t="n">
        <v>14.78</v>
      </c>
    </row>
    <row r="986" customFormat="false" ht="15" hidden="false" customHeight="false" outlineLevel="0" collapsed="false">
      <c r="A986" s="0" t="n">
        <v>91355</v>
      </c>
      <c r="B986" s="0" t="str">
        <f aca="false">A986&amp;"U"</f>
        <v>91355U</v>
      </c>
      <c r="C986" s="0" t="s">
        <v>6966</v>
      </c>
      <c r="D986" s="0" t="s">
        <v>378</v>
      </c>
      <c r="E986" s="0" t="n">
        <v>3.1</v>
      </c>
    </row>
    <row r="987" customFormat="false" ht="15" hidden="false" customHeight="false" outlineLevel="0" collapsed="false">
      <c r="A987" s="0" t="n">
        <v>91356</v>
      </c>
      <c r="B987" s="0" t="str">
        <f aca="false">A987&amp;"U"</f>
        <v>91356U</v>
      </c>
      <c r="C987" s="0" t="s">
        <v>6967</v>
      </c>
      <c r="D987" s="0" t="s">
        <v>378</v>
      </c>
      <c r="E987" s="0" t="n">
        <v>2.45</v>
      </c>
    </row>
    <row r="988" customFormat="false" ht="15" hidden="false" customHeight="false" outlineLevel="0" collapsed="false">
      <c r="A988" s="0" t="n">
        <v>91359</v>
      </c>
      <c r="B988" s="0" t="str">
        <f aca="false">A988&amp;"U"</f>
        <v>91359U</v>
      </c>
      <c r="C988" s="0" t="s">
        <v>6968</v>
      </c>
      <c r="D988" s="0" t="s">
        <v>378</v>
      </c>
      <c r="E988" s="0" t="n">
        <v>18.18</v>
      </c>
    </row>
    <row r="989" customFormat="false" ht="15" hidden="false" customHeight="false" outlineLevel="0" collapsed="false">
      <c r="A989" s="0" t="n">
        <v>91360</v>
      </c>
      <c r="B989" s="0" t="str">
        <f aca="false">A989&amp;"U"</f>
        <v>91360U</v>
      </c>
      <c r="C989" s="0" t="s">
        <v>6969</v>
      </c>
      <c r="D989" s="0" t="s">
        <v>378</v>
      </c>
      <c r="E989" s="0" t="n">
        <v>3.51</v>
      </c>
    </row>
    <row r="990" customFormat="false" ht="15" hidden="false" customHeight="false" outlineLevel="0" collapsed="false">
      <c r="A990" s="0" t="n">
        <v>91361</v>
      </c>
      <c r="B990" s="0" t="str">
        <f aca="false">A990&amp;"U"</f>
        <v>91361U</v>
      </c>
      <c r="C990" s="0" t="s">
        <v>6970</v>
      </c>
      <c r="D990" s="0" t="s">
        <v>378</v>
      </c>
      <c r="E990" s="0" t="n">
        <v>2.77</v>
      </c>
    </row>
    <row r="991" customFormat="false" ht="15" hidden="false" customHeight="false" outlineLevel="0" collapsed="false">
      <c r="A991" s="0" t="n">
        <v>91367</v>
      </c>
      <c r="B991" s="0" t="str">
        <f aca="false">A991&amp;"U"</f>
        <v>91367U</v>
      </c>
      <c r="C991" s="0" t="s">
        <v>6971</v>
      </c>
      <c r="D991" s="0" t="s">
        <v>378</v>
      </c>
      <c r="E991" s="0" t="n">
        <v>18.78</v>
      </c>
    </row>
    <row r="992" customFormat="false" ht="15" hidden="false" customHeight="false" outlineLevel="0" collapsed="false">
      <c r="A992" s="0" t="n">
        <v>91368</v>
      </c>
      <c r="B992" s="0" t="str">
        <f aca="false">A992&amp;"U"</f>
        <v>91368U</v>
      </c>
      <c r="C992" s="0" t="s">
        <v>6972</v>
      </c>
      <c r="D992" s="0" t="s">
        <v>378</v>
      </c>
      <c r="E992" s="0" t="n">
        <v>3.66</v>
      </c>
    </row>
    <row r="993" customFormat="false" ht="15" hidden="false" customHeight="false" outlineLevel="0" collapsed="false">
      <c r="A993" s="0" t="n">
        <v>91369</v>
      </c>
      <c r="B993" s="0" t="str">
        <f aca="false">A993&amp;"U"</f>
        <v>91369U</v>
      </c>
      <c r="C993" s="0" t="s">
        <v>6973</v>
      </c>
      <c r="D993" s="0" t="s">
        <v>378</v>
      </c>
      <c r="E993" s="0" t="n">
        <v>2.9</v>
      </c>
    </row>
    <row r="994" customFormat="false" ht="15" hidden="false" customHeight="false" outlineLevel="0" collapsed="false">
      <c r="A994" s="0" t="n">
        <v>91375</v>
      </c>
      <c r="B994" s="0" t="str">
        <f aca="false">A994&amp;"U"</f>
        <v>91375U</v>
      </c>
      <c r="C994" s="0" t="s">
        <v>6974</v>
      </c>
      <c r="D994" s="0" t="s">
        <v>378</v>
      </c>
      <c r="E994" s="0" t="n">
        <v>16.23</v>
      </c>
    </row>
    <row r="995" customFormat="false" ht="15" hidden="false" customHeight="false" outlineLevel="0" collapsed="false">
      <c r="A995" s="0" t="n">
        <v>91376</v>
      </c>
      <c r="B995" s="0" t="str">
        <f aca="false">A995&amp;"U"</f>
        <v>91376U</v>
      </c>
      <c r="C995" s="0" t="s">
        <v>6975</v>
      </c>
      <c r="D995" s="0" t="s">
        <v>378</v>
      </c>
      <c r="E995" s="0" t="n">
        <v>3.4</v>
      </c>
    </row>
    <row r="996" customFormat="false" ht="15" hidden="false" customHeight="false" outlineLevel="0" collapsed="false">
      <c r="A996" s="0" t="n">
        <v>91377</v>
      </c>
      <c r="B996" s="0" t="str">
        <f aca="false">A996&amp;"U"</f>
        <v>91377U</v>
      </c>
      <c r="C996" s="0" t="s">
        <v>6976</v>
      </c>
      <c r="D996" s="0" t="s">
        <v>378</v>
      </c>
      <c r="E996" s="0" t="n">
        <v>2.69</v>
      </c>
    </row>
    <row r="997" customFormat="false" ht="15" hidden="false" customHeight="false" outlineLevel="0" collapsed="false">
      <c r="A997" s="0" t="n">
        <v>91380</v>
      </c>
      <c r="B997" s="0" t="str">
        <f aca="false">A997&amp;"U"</f>
        <v>91380U</v>
      </c>
      <c r="C997" s="0" t="s">
        <v>6977</v>
      </c>
      <c r="D997" s="0" t="s">
        <v>378</v>
      </c>
      <c r="E997" s="0" t="n">
        <v>24.73</v>
      </c>
    </row>
    <row r="998" customFormat="false" ht="15" hidden="false" customHeight="false" outlineLevel="0" collapsed="false">
      <c r="A998" s="0" t="n">
        <v>91381</v>
      </c>
      <c r="B998" s="0" t="str">
        <f aca="false">A998&amp;"U"</f>
        <v>91381U</v>
      </c>
      <c r="C998" s="0" t="s">
        <v>6978</v>
      </c>
      <c r="D998" s="0" t="s">
        <v>378</v>
      </c>
      <c r="E998" s="0" t="n">
        <v>4.82</v>
      </c>
    </row>
    <row r="999" customFormat="false" ht="15" hidden="false" customHeight="false" outlineLevel="0" collapsed="false">
      <c r="A999" s="0" t="n">
        <v>91382</v>
      </c>
      <c r="B999" s="0" t="str">
        <f aca="false">A999&amp;"U"</f>
        <v>91382U</v>
      </c>
      <c r="C999" s="0" t="s">
        <v>6979</v>
      </c>
      <c r="D999" s="0" t="s">
        <v>378</v>
      </c>
      <c r="E999" s="0" t="n">
        <v>3.82</v>
      </c>
    </row>
    <row r="1000" customFormat="false" ht="15" hidden="false" customHeight="false" outlineLevel="0" collapsed="false">
      <c r="A1000" s="0" t="n">
        <v>91383</v>
      </c>
      <c r="B1000" s="0" t="str">
        <f aca="false">A1000&amp;"U"</f>
        <v>91383U</v>
      </c>
      <c r="C1000" s="0" t="s">
        <v>6980</v>
      </c>
      <c r="D1000" s="0" t="s">
        <v>378</v>
      </c>
      <c r="E1000" s="0" t="n">
        <v>44.39</v>
      </c>
    </row>
    <row r="1001" customFormat="false" ht="15" hidden="false" customHeight="false" outlineLevel="0" collapsed="false">
      <c r="A1001" s="0" t="n">
        <v>91384</v>
      </c>
      <c r="B1001" s="0" t="str">
        <f aca="false">A1001&amp;"U"</f>
        <v>91384U</v>
      </c>
      <c r="C1001" s="0" t="s">
        <v>6981</v>
      </c>
      <c r="D1001" s="0" t="s">
        <v>378</v>
      </c>
      <c r="E1001" s="0" t="n">
        <v>177.75</v>
      </c>
    </row>
    <row r="1002" customFormat="false" ht="15" hidden="false" customHeight="false" outlineLevel="0" collapsed="false">
      <c r="A1002" s="0" t="n">
        <v>91390</v>
      </c>
      <c r="B1002" s="0" t="str">
        <f aca="false">A1002&amp;"U"</f>
        <v>91390U</v>
      </c>
      <c r="C1002" s="0" t="s">
        <v>6982</v>
      </c>
      <c r="D1002" s="0" t="s">
        <v>378</v>
      </c>
      <c r="E1002" s="0" t="n">
        <v>16.23</v>
      </c>
    </row>
    <row r="1003" customFormat="false" ht="15" hidden="false" customHeight="false" outlineLevel="0" collapsed="false">
      <c r="A1003" s="0" t="n">
        <v>91391</v>
      </c>
      <c r="B1003" s="0" t="str">
        <f aca="false">A1003&amp;"U"</f>
        <v>91391U</v>
      </c>
      <c r="C1003" s="0" t="s">
        <v>6983</v>
      </c>
      <c r="D1003" s="0" t="s">
        <v>378</v>
      </c>
      <c r="E1003" s="0" t="n">
        <v>3.29</v>
      </c>
    </row>
    <row r="1004" customFormat="false" ht="15" hidden="false" customHeight="false" outlineLevel="0" collapsed="false">
      <c r="A1004" s="0" t="n">
        <v>91392</v>
      </c>
      <c r="B1004" s="0" t="str">
        <f aca="false">A1004&amp;"U"</f>
        <v>91392U</v>
      </c>
      <c r="C1004" s="0" t="s">
        <v>6984</v>
      </c>
      <c r="D1004" s="0" t="s">
        <v>378</v>
      </c>
      <c r="E1004" s="0" t="n">
        <v>2.6</v>
      </c>
    </row>
    <row r="1005" customFormat="false" ht="15" hidden="false" customHeight="false" outlineLevel="0" collapsed="false">
      <c r="A1005" s="0" t="n">
        <v>91396</v>
      </c>
      <c r="B1005" s="0" t="str">
        <f aca="false">A1005&amp;"U"</f>
        <v>91396U</v>
      </c>
      <c r="C1005" s="0" t="s">
        <v>6985</v>
      </c>
      <c r="D1005" s="0" t="s">
        <v>378</v>
      </c>
      <c r="E1005" s="0" t="n">
        <v>25.11</v>
      </c>
    </row>
    <row r="1006" customFormat="false" ht="15" hidden="false" customHeight="false" outlineLevel="0" collapsed="false">
      <c r="A1006" s="0" t="n">
        <v>91397</v>
      </c>
      <c r="B1006" s="0" t="str">
        <f aca="false">A1006&amp;"U"</f>
        <v>91397U</v>
      </c>
      <c r="C1006" s="0" t="s">
        <v>6986</v>
      </c>
      <c r="D1006" s="0" t="s">
        <v>378</v>
      </c>
      <c r="E1006" s="0" t="n">
        <v>4.9</v>
      </c>
    </row>
    <row r="1007" customFormat="false" ht="15" hidden="false" customHeight="false" outlineLevel="0" collapsed="false">
      <c r="A1007" s="0" t="n">
        <v>91398</v>
      </c>
      <c r="B1007" s="0" t="str">
        <f aca="false">A1007&amp;"U"</f>
        <v>91398U</v>
      </c>
      <c r="C1007" s="0" t="s">
        <v>6987</v>
      </c>
      <c r="D1007" s="0" t="s">
        <v>378</v>
      </c>
      <c r="E1007" s="0" t="n">
        <v>3.88</v>
      </c>
    </row>
    <row r="1008" customFormat="false" ht="15" hidden="false" customHeight="false" outlineLevel="0" collapsed="false">
      <c r="A1008" s="0" t="n">
        <v>91402</v>
      </c>
      <c r="B1008" s="0" t="str">
        <f aca="false">A1008&amp;"U"</f>
        <v>91402U</v>
      </c>
      <c r="C1008" s="0" t="s">
        <v>6988</v>
      </c>
      <c r="D1008" s="0" t="s">
        <v>378</v>
      </c>
      <c r="E1008" s="0" t="n">
        <v>3</v>
      </c>
    </row>
    <row r="1009" customFormat="false" ht="15" hidden="false" customHeight="false" outlineLevel="0" collapsed="false">
      <c r="A1009" s="0" t="n">
        <v>91466</v>
      </c>
      <c r="B1009" s="0" t="str">
        <f aca="false">A1009&amp;"U"</f>
        <v>91466U</v>
      </c>
      <c r="C1009" s="0" t="s">
        <v>6989</v>
      </c>
      <c r="D1009" s="0" t="s">
        <v>378</v>
      </c>
      <c r="E1009" s="0" t="n">
        <v>3.48</v>
      </c>
    </row>
    <row r="1010" customFormat="false" ht="15" hidden="false" customHeight="false" outlineLevel="0" collapsed="false">
      <c r="A1010" s="0" t="n">
        <v>91467</v>
      </c>
      <c r="B1010" s="0" t="str">
        <f aca="false">A1010&amp;"U"</f>
        <v>91467U</v>
      </c>
      <c r="C1010" s="0" t="s">
        <v>6990</v>
      </c>
      <c r="D1010" s="0" t="s">
        <v>378</v>
      </c>
      <c r="E1010" s="0" t="n">
        <v>198.22</v>
      </c>
    </row>
    <row r="1011" customFormat="false" ht="15" hidden="false" customHeight="false" outlineLevel="0" collapsed="false">
      <c r="A1011" s="0" t="n">
        <v>91468</v>
      </c>
      <c r="B1011" s="0" t="str">
        <f aca="false">A1011&amp;"U"</f>
        <v>91468U</v>
      </c>
      <c r="C1011" s="0" t="s">
        <v>6991</v>
      </c>
      <c r="D1011" s="0" t="s">
        <v>378</v>
      </c>
      <c r="E1011" s="0" t="n">
        <v>23.09</v>
      </c>
    </row>
    <row r="1012" customFormat="false" ht="15" hidden="false" customHeight="false" outlineLevel="0" collapsed="false">
      <c r="A1012" s="0" t="n">
        <v>91469</v>
      </c>
      <c r="B1012" s="0" t="str">
        <f aca="false">A1012&amp;"U"</f>
        <v>91469U</v>
      </c>
      <c r="C1012" s="0" t="s">
        <v>6992</v>
      </c>
      <c r="D1012" s="0" t="s">
        <v>378</v>
      </c>
      <c r="E1012" s="0" t="n">
        <v>4.56</v>
      </c>
    </row>
    <row r="1013" customFormat="false" ht="15" hidden="false" customHeight="false" outlineLevel="0" collapsed="false">
      <c r="A1013" s="0" t="n">
        <v>91484</v>
      </c>
      <c r="B1013" s="0" t="str">
        <f aca="false">A1013&amp;"U"</f>
        <v>91484U</v>
      </c>
      <c r="C1013" s="0" t="s">
        <v>6993</v>
      </c>
      <c r="D1013" s="0" t="s">
        <v>378</v>
      </c>
      <c r="E1013" s="0" t="n">
        <v>3.62</v>
      </c>
    </row>
    <row r="1014" customFormat="false" ht="15" hidden="false" customHeight="false" outlineLevel="0" collapsed="false">
      <c r="A1014" s="0" t="n">
        <v>91485</v>
      </c>
      <c r="B1014" s="0" t="str">
        <f aca="false">A1014&amp;"U"</f>
        <v>91485U</v>
      </c>
      <c r="C1014" s="0" t="s">
        <v>6994</v>
      </c>
      <c r="D1014" s="0" t="s">
        <v>378</v>
      </c>
      <c r="E1014" s="0" t="n">
        <v>194.02</v>
      </c>
    </row>
    <row r="1015" customFormat="false" ht="15" hidden="false" customHeight="false" outlineLevel="0" collapsed="false">
      <c r="A1015" s="0" t="n">
        <v>91529</v>
      </c>
      <c r="B1015" s="0" t="str">
        <f aca="false">A1015&amp;"U"</f>
        <v>91529U</v>
      </c>
      <c r="C1015" s="0" t="s">
        <v>6995</v>
      </c>
      <c r="D1015" s="0" t="s">
        <v>378</v>
      </c>
      <c r="E1015" s="0" t="n">
        <v>0.76</v>
      </c>
    </row>
    <row r="1016" customFormat="false" ht="15" hidden="false" customHeight="false" outlineLevel="0" collapsed="false">
      <c r="A1016" s="0" t="n">
        <v>91530</v>
      </c>
      <c r="B1016" s="0" t="str">
        <f aca="false">A1016&amp;"U"</f>
        <v>91530U</v>
      </c>
      <c r="C1016" s="0" t="s">
        <v>6996</v>
      </c>
      <c r="D1016" s="0" t="s">
        <v>378</v>
      </c>
      <c r="E1016" s="0" t="n">
        <v>0.1</v>
      </c>
    </row>
    <row r="1017" customFormat="false" ht="15" hidden="false" customHeight="false" outlineLevel="0" collapsed="false">
      <c r="A1017" s="0" t="n">
        <v>91531</v>
      </c>
      <c r="B1017" s="0" t="str">
        <f aca="false">A1017&amp;"U"</f>
        <v>91531U</v>
      </c>
      <c r="C1017" s="0" t="s">
        <v>6997</v>
      </c>
      <c r="D1017" s="0" t="s">
        <v>378</v>
      </c>
      <c r="E1017" s="0" t="n">
        <v>0.95</v>
      </c>
    </row>
    <row r="1018" customFormat="false" ht="15" hidden="false" customHeight="false" outlineLevel="0" collapsed="false">
      <c r="A1018" s="0" t="n">
        <v>91532</v>
      </c>
      <c r="B1018" s="0" t="str">
        <f aca="false">A1018&amp;"U"</f>
        <v>91532U</v>
      </c>
      <c r="C1018" s="0" t="s">
        <v>6998</v>
      </c>
      <c r="D1018" s="0" t="s">
        <v>378</v>
      </c>
      <c r="E1018" s="0" t="n">
        <v>5.96</v>
      </c>
    </row>
    <row r="1019" customFormat="false" ht="15" hidden="false" customHeight="false" outlineLevel="0" collapsed="false">
      <c r="A1019" s="0" t="n">
        <v>91629</v>
      </c>
      <c r="B1019" s="0" t="str">
        <f aca="false">A1019&amp;"U"</f>
        <v>91629U</v>
      </c>
      <c r="C1019" s="0" t="s">
        <v>6999</v>
      </c>
      <c r="D1019" s="0" t="s">
        <v>378</v>
      </c>
      <c r="E1019" s="0" t="n">
        <v>18.75</v>
      </c>
    </row>
    <row r="1020" customFormat="false" ht="15" hidden="false" customHeight="false" outlineLevel="0" collapsed="false">
      <c r="A1020" s="0" t="n">
        <v>91630</v>
      </c>
      <c r="B1020" s="0" t="str">
        <f aca="false">A1020&amp;"U"</f>
        <v>91630U</v>
      </c>
      <c r="C1020" s="0" t="s">
        <v>7000</v>
      </c>
      <c r="D1020" s="0" t="s">
        <v>378</v>
      </c>
      <c r="E1020" s="0" t="n">
        <v>3.51</v>
      </c>
    </row>
    <row r="1021" customFormat="false" ht="15" hidden="false" customHeight="false" outlineLevel="0" collapsed="false">
      <c r="A1021" s="0" t="n">
        <v>91631</v>
      </c>
      <c r="B1021" s="0" t="str">
        <f aca="false">A1021&amp;"U"</f>
        <v>91631U</v>
      </c>
      <c r="C1021" s="0" t="s">
        <v>7001</v>
      </c>
      <c r="D1021" s="0" t="s">
        <v>378</v>
      </c>
      <c r="E1021" s="0" t="n">
        <v>2.78</v>
      </c>
    </row>
    <row r="1022" customFormat="false" ht="15" hidden="false" customHeight="false" outlineLevel="0" collapsed="false">
      <c r="A1022" s="0" t="n">
        <v>91632</v>
      </c>
      <c r="B1022" s="0" t="str">
        <f aca="false">A1022&amp;"U"</f>
        <v>91632U</v>
      </c>
      <c r="C1022" s="0" t="s">
        <v>7002</v>
      </c>
      <c r="D1022" s="0" t="s">
        <v>378</v>
      </c>
      <c r="E1022" s="0" t="n">
        <v>31.81</v>
      </c>
    </row>
    <row r="1023" customFormat="false" ht="15" hidden="false" customHeight="false" outlineLevel="0" collapsed="false">
      <c r="A1023" s="0" t="n">
        <v>91633</v>
      </c>
      <c r="B1023" s="0" t="str">
        <f aca="false">A1023&amp;"U"</f>
        <v>91633U</v>
      </c>
      <c r="C1023" s="0" t="s">
        <v>7003</v>
      </c>
      <c r="D1023" s="0" t="s">
        <v>378</v>
      </c>
      <c r="E1023" s="0" t="n">
        <v>167.77</v>
      </c>
    </row>
    <row r="1024" customFormat="false" ht="15" hidden="false" customHeight="false" outlineLevel="0" collapsed="false">
      <c r="A1024" s="0" t="n">
        <v>91640</v>
      </c>
      <c r="B1024" s="0" t="str">
        <f aca="false">A1024&amp;"U"</f>
        <v>91640U</v>
      </c>
      <c r="C1024" s="0" t="s">
        <v>7004</v>
      </c>
      <c r="D1024" s="0" t="s">
        <v>378</v>
      </c>
      <c r="E1024" s="0" t="n">
        <v>34.58</v>
      </c>
    </row>
    <row r="1025" customFormat="false" ht="15" hidden="false" customHeight="false" outlineLevel="0" collapsed="false">
      <c r="A1025" s="0" t="n">
        <v>91641</v>
      </c>
      <c r="B1025" s="0" t="str">
        <f aca="false">A1025&amp;"U"</f>
        <v>91641U</v>
      </c>
      <c r="C1025" s="0" t="s">
        <v>7005</v>
      </c>
      <c r="D1025" s="0" t="s">
        <v>378</v>
      </c>
      <c r="E1025" s="0" t="n">
        <v>7.09</v>
      </c>
    </row>
    <row r="1026" customFormat="false" ht="15" hidden="false" customHeight="false" outlineLevel="0" collapsed="false">
      <c r="A1026" s="0" t="n">
        <v>91642</v>
      </c>
      <c r="B1026" s="0" t="str">
        <f aca="false">A1026&amp;"U"</f>
        <v>91642U</v>
      </c>
      <c r="C1026" s="0" t="s">
        <v>7006</v>
      </c>
      <c r="D1026" s="0" t="s">
        <v>378</v>
      </c>
      <c r="E1026" s="0" t="n">
        <v>5.63</v>
      </c>
    </row>
    <row r="1027" customFormat="false" ht="15" hidden="false" customHeight="false" outlineLevel="0" collapsed="false">
      <c r="A1027" s="0" t="n">
        <v>91643</v>
      </c>
      <c r="B1027" s="0" t="str">
        <f aca="false">A1027&amp;"U"</f>
        <v>91643U</v>
      </c>
      <c r="C1027" s="0" t="s">
        <v>7007</v>
      </c>
      <c r="D1027" s="0" t="s">
        <v>378</v>
      </c>
      <c r="E1027" s="0" t="n">
        <v>61.94</v>
      </c>
    </row>
    <row r="1028" customFormat="false" ht="15" hidden="false" customHeight="false" outlineLevel="0" collapsed="false">
      <c r="A1028" s="0" t="n">
        <v>91644</v>
      </c>
      <c r="B1028" s="0" t="str">
        <f aca="false">A1028&amp;"U"</f>
        <v>91644U</v>
      </c>
      <c r="C1028" s="0" t="s">
        <v>7008</v>
      </c>
      <c r="D1028" s="0" t="s">
        <v>378</v>
      </c>
      <c r="E1028" s="0" t="n">
        <v>377.55</v>
      </c>
    </row>
    <row r="1029" customFormat="false" ht="15" hidden="false" customHeight="false" outlineLevel="0" collapsed="false">
      <c r="A1029" s="0" t="n">
        <v>91688</v>
      </c>
      <c r="B1029" s="0" t="str">
        <f aca="false">A1029&amp;"U"</f>
        <v>91688U</v>
      </c>
      <c r="C1029" s="0" t="s">
        <v>7009</v>
      </c>
      <c r="D1029" s="0" t="s">
        <v>378</v>
      </c>
      <c r="E1029" s="0" t="n">
        <v>0.09</v>
      </c>
    </row>
    <row r="1030" customFormat="false" ht="15" hidden="false" customHeight="false" outlineLevel="0" collapsed="false">
      <c r="A1030" s="0" t="n">
        <v>91689</v>
      </c>
      <c r="B1030" s="0" t="str">
        <f aca="false">A1030&amp;"U"</f>
        <v>91689U</v>
      </c>
      <c r="C1030" s="0" t="s">
        <v>7010</v>
      </c>
      <c r="D1030" s="0" t="s">
        <v>378</v>
      </c>
      <c r="E1030" s="0" t="n">
        <v>0</v>
      </c>
    </row>
    <row r="1031" customFormat="false" ht="15" hidden="false" customHeight="false" outlineLevel="0" collapsed="false">
      <c r="A1031" s="0" t="n">
        <v>91690</v>
      </c>
      <c r="B1031" s="0" t="str">
        <f aca="false">A1031&amp;"U"</f>
        <v>91690U</v>
      </c>
      <c r="C1031" s="0" t="s">
        <v>7011</v>
      </c>
      <c r="D1031" s="0" t="s">
        <v>378</v>
      </c>
      <c r="E1031" s="0" t="n">
        <v>0.06</v>
      </c>
    </row>
    <row r="1032" customFormat="false" ht="15" hidden="false" customHeight="false" outlineLevel="0" collapsed="false">
      <c r="A1032" s="0" t="n">
        <v>91691</v>
      </c>
      <c r="B1032" s="0" t="str">
        <f aca="false">A1032&amp;"U"</f>
        <v>91691U</v>
      </c>
      <c r="C1032" s="0" t="s">
        <v>7012</v>
      </c>
      <c r="D1032" s="0" t="s">
        <v>378</v>
      </c>
      <c r="E1032" s="0" t="n">
        <v>1.26</v>
      </c>
    </row>
    <row r="1033" customFormat="false" ht="15" hidden="false" customHeight="false" outlineLevel="0" collapsed="false">
      <c r="A1033" s="0" t="n">
        <v>92040</v>
      </c>
      <c r="B1033" s="0" t="str">
        <f aca="false">A1033&amp;"U"</f>
        <v>92040U</v>
      </c>
      <c r="C1033" s="0" t="s">
        <v>7013</v>
      </c>
      <c r="D1033" s="0" t="s">
        <v>378</v>
      </c>
      <c r="E1033" s="0" t="n">
        <v>6.87</v>
      </c>
    </row>
    <row r="1034" customFormat="false" ht="15" hidden="false" customHeight="false" outlineLevel="0" collapsed="false">
      <c r="A1034" s="0" t="n">
        <v>92041</v>
      </c>
      <c r="B1034" s="0" t="str">
        <f aca="false">A1034&amp;"U"</f>
        <v>92041U</v>
      </c>
      <c r="C1034" s="0" t="s">
        <v>7014</v>
      </c>
      <c r="D1034" s="0" t="s">
        <v>378</v>
      </c>
      <c r="E1034" s="0" t="n">
        <v>0.72</v>
      </c>
    </row>
    <row r="1035" customFormat="false" ht="15" hidden="false" customHeight="false" outlineLevel="0" collapsed="false">
      <c r="A1035" s="0" t="n">
        <v>92042</v>
      </c>
      <c r="B1035" s="0" t="str">
        <f aca="false">A1035&amp;"U"</f>
        <v>92042U</v>
      </c>
      <c r="C1035" s="0" t="s">
        <v>7015</v>
      </c>
      <c r="D1035" s="0" t="s">
        <v>378</v>
      </c>
      <c r="E1035" s="0" t="n">
        <v>5.72</v>
      </c>
    </row>
    <row r="1036" customFormat="false" ht="15" hidden="false" customHeight="false" outlineLevel="0" collapsed="false">
      <c r="A1036" s="0" t="n">
        <v>92101</v>
      </c>
      <c r="B1036" s="0" t="str">
        <f aca="false">A1036&amp;"U"</f>
        <v>92101U</v>
      </c>
      <c r="C1036" s="0" t="s">
        <v>7016</v>
      </c>
      <c r="D1036" s="0" t="s">
        <v>378</v>
      </c>
      <c r="E1036" s="0" t="n">
        <v>33.95</v>
      </c>
    </row>
    <row r="1037" customFormat="false" ht="15" hidden="false" customHeight="false" outlineLevel="0" collapsed="false">
      <c r="A1037" s="0" t="n">
        <v>92102</v>
      </c>
      <c r="B1037" s="0" t="str">
        <f aca="false">A1037&amp;"U"</f>
        <v>92102U</v>
      </c>
      <c r="C1037" s="0" t="s">
        <v>7017</v>
      </c>
      <c r="D1037" s="0" t="s">
        <v>378</v>
      </c>
      <c r="E1037" s="0" t="n">
        <v>6.07</v>
      </c>
    </row>
    <row r="1038" customFormat="false" ht="15" hidden="false" customHeight="false" outlineLevel="0" collapsed="false">
      <c r="A1038" s="0" t="n">
        <v>92103</v>
      </c>
      <c r="B1038" s="0" t="str">
        <f aca="false">A1038&amp;"U"</f>
        <v>92103U</v>
      </c>
      <c r="C1038" s="0" t="s">
        <v>7018</v>
      </c>
      <c r="D1038" s="0" t="s">
        <v>378</v>
      </c>
      <c r="E1038" s="0" t="n">
        <v>4.82</v>
      </c>
    </row>
    <row r="1039" customFormat="false" ht="15" hidden="false" customHeight="false" outlineLevel="0" collapsed="false">
      <c r="A1039" s="0" t="n">
        <v>92104</v>
      </c>
      <c r="B1039" s="0" t="str">
        <f aca="false">A1039&amp;"U"</f>
        <v>92104U</v>
      </c>
      <c r="C1039" s="0" t="s">
        <v>7019</v>
      </c>
      <c r="D1039" s="0" t="s">
        <v>378</v>
      </c>
      <c r="E1039" s="0" t="n">
        <v>55.23</v>
      </c>
    </row>
    <row r="1040" customFormat="false" ht="15" hidden="false" customHeight="false" outlineLevel="0" collapsed="false">
      <c r="A1040" s="0" t="n">
        <v>92105</v>
      </c>
      <c r="B1040" s="0" t="str">
        <f aca="false">A1040&amp;"U"</f>
        <v>92105U</v>
      </c>
      <c r="C1040" s="0" t="s">
        <v>7020</v>
      </c>
      <c r="D1040" s="0" t="s">
        <v>378</v>
      </c>
      <c r="E1040" s="0" t="n">
        <v>241.2</v>
      </c>
    </row>
    <row r="1041" customFormat="false" ht="15" hidden="false" customHeight="false" outlineLevel="0" collapsed="false">
      <c r="A1041" s="0" t="n">
        <v>92108</v>
      </c>
      <c r="B1041" s="0" t="str">
        <f aca="false">A1041&amp;"U"</f>
        <v>92108U</v>
      </c>
      <c r="C1041" s="0" t="s">
        <v>7021</v>
      </c>
      <c r="D1041" s="0" t="s">
        <v>378</v>
      </c>
      <c r="E1041" s="0" t="n">
        <v>0.93</v>
      </c>
    </row>
    <row r="1042" customFormat="false" ht="15" hidden="false" customHeight="false" outlineLevel="0" collapsed="false">
      <c r="A1042" s="0" t="n">
        <v>92109</v>
      </c>
      <c r="B1042" s="0" t="str">
        <f aca="false">A1042&amp;"U"</f>
        <v>92109U</v>
      </c>
      <c r="C1042" s="0" t="s">
        <v>7022</v>
      </c>
      <c r="D1042" s="0" t="s">
        <v>378</v>
      </c>
      <c r="E1042" s="0" t="n">
        <v>0.11</v>
      </c>
    </row>
    <row r="1043" customFormat="false" ht="15" hidden="false" customHeight="false" outlineLevel="0" collapsed="false">
      <c r="A1043" s="0" t="n">
        <v>92110</v>
      </c>
      <c r="B1043" s="0" t="str">
        <f aca="false">A1043&amp;"U"</f>
        <v>92110U</v>
      </c>
      <c r="C1043" s="0" t="s">
        <v>7023</v>
      </c>
      <c r="D1043" s="0" t="s">
        <v>378</v>
      </c>
      <c r="E1043" s="0" t="n">
        <v>0.73</v>
      </c>
    </row>
    <row r="1044" customFormat="false" ht="15" hidden="false" customHeight="false" outlineLevel="0" collapsed="false">
      <c r="A1044" s="0" t="n">
        <v>92111</v>
      </c>
      <c r="B1044" s="0" t="str">
        <f aca="false">A1044&amp;"U"</f>
        <v>92111U</v>
      </c>
      <c r="C1044" s="0" t="s">
        <v>7024</v>
      </c>
      <c r="D1044" s="0" t="s">
        <v>378</v>
      </c>
      <c r="E1044" s="0" t="n">
        <v>1.16</v>
      </c>
    </row>
    <row r="1045" customFormat="false" ht="15" hidden="false" customHeight="false" outlineLevel="0" collapsed="false">
      <c r="A1045" s="0" t="n">
        <v>92114</v>
      </c>
      <c r="B1045" s="0" t="str">
        <f aca="false">A1045&amp;"U"</f>
        <v>92114U</v>
      </c>
      <c r="C1045" s="0" t="s">
        <v>7025</v>
      </c>
      <c r="D1045" s="0" t="s">
        <v>378</v>
      </c>
      <c r="E1045" s="0" t="n">
        <v>0.1</v>
      </c>
    </row>
    <row r="1046" customFormat="false" ht="15" hidden="false" customHeight="false" outlineLevel="0" collapsed="false">
      <c r="A1046" s="0" t="n">
        <v>92115</v>
      </c>
      <c r="B1046" s="0" t="str">
        <f aca="false">A1046&amp;"U"</f>
        <v>92115U</v>
      </c>
      <c r="C1046" s="0" t="s">
        <v>7026</v>
      </c>
      <c r="D1046" s="0" t="s">
        <v>378</v>
      </c>
      <c r="E1046" s="0" t="n">
        <v>0.01</v>
      </c>
    </row>
    <row r="1047" customFormat="false" ht="15" hidden="false" customHeight="false" outlineLevel="0" collapsed="false">
      <c r="A1047" s="0" t="n">
        <v>92116</v>
      </c>
      <c r="B1047" s="0" t="str">
        <f aca="false">A1047&amp;"U"</f>
        <v>92116U</v>
      </c>
      <c r="C1047" s="0" t="s">
        <v>7027</v>
      </c>
      <c r="D1047" s="0" t="s">
        <v>378</v>
      </c>
      <c r="E1047" s="0" t="n">
        <v>0.13</v>
      </c>
    </row>
    <row r="1048" customFormat="false" ht="15" hidden="false" customHeight="false" outlineLevel="0" collapsed="false">
      <c r="A1048" s="0" t="n">
        <v>92133</v>
      </c>
      <c r="B1048" s="0" t="str">
        <f aca="false">A1048&amp;"U"</f>
        <v>92133U</v>
      </c>
      <c r="C1048" s="0" t="s">
        <v>7028</v>
      </c>
      <c r="D1048" s="0" t="s">
        <v>378</v>
      </c>
      <c r="E1048" s="0" t="n">
        <v>12.14</v>
      </c>
    </row>
    <row r="1049" customFormat="false" ht="15" hidden="false" customHeight="false" outlineLevel="0" collapsed="false">
      <c r="A1049" s="0" t="n">
        <v>92134</v>
      </c>
      <c r="B1049" s="0" t="str">
        <f aca="false">A1049&amp;"U"</f>
        <v>92134U</v>
      </c>
      <c r="C1049" s="0" t="s">
        <v>7029</v>
      </c>
      <c r="D1049" s="0" t="s">
        <v>378</v>
      </c>
      <c r="E1049" s="0" t="n">
        <v>1.92</v>
      </c>
    </row>
    <row r="1050" customFormat="false" ht="15" hidden="false" customHeight="false" outlineLevel="0" collapsed="false">
      <c r="A1050" s="0" t="n">
        <v>92135</v>
      </c>
      <c r="B1050" s="0" t="str">
        <f aca="false">A1050&amp;"U"</f>
        <v>92135U</v>
      </c>
      <c r="C1050" s="0" t="s">
        <v>7030</v>
      </c>
      <c r="D1050" s="0" t="s">
        <v>378</v>
      </c>
      <c r="E1050" s="0" t="n">
        <v>1.51</v>
      </c>
    </row>
    <row r="1051" customFormat="false" ht="15" hidden="false" customHeight="false" outlineLevel="0" collapsed="false">
      <c r="A1051" s="0" t="n">
        <v>92136</v>
      </c>
      <c r="B1051" s="0" t="str">
        <f aca="false">A1051&amp;"U"</f>
        <v>92136U</v>
      </c>
      <c r="C1051" s="0" t="s">
        <v>7031</v>
      </c>
      <c r="D1051" s="0" t="s">
        <v>378</v>
      </c>
      <c r="E1051" s="0" t="n">
        <v>15.18</v>
      </c>
    </row>
    <row r="1052" customFormat="false" ht="15" hidden="false" customHeight="false" outlineLevel="0" collapsed="false">
      <c r="A1052" s="0" t="n">
        <v>92137</v>
      </c>
      <c r="B1052" s="0" t="str">
        <f aca="false">A1052&amp;"U"</f>
        <v>92137U</v>
      </c>
      <c r="C1052" s="0" t="s">
        <v>7032</v>
      </c>
      <c r="D1052" s="0" t="s">
        <v>378</v>
      </c>
      <c r="E1052" s="0" t="n">
        <v>44.17</v>
      </c>
    </row>
    <row r="1053" customFormat="false" ht="15" hidden="false" customHeight="false" outlineLevel="0" collapsed="false">
      <c r="A1053" s="0" t="n">
        <v>92140</v>
      </c>
      <c r="B1053" s="0" t="str">
        <f aca="false">A1053&amp;"U"</f>
        <v>92140U</v>
      </c>
      <c r="C1053" s="0" t="s">
        <v>7033</v>
      </c>
      <c r="D1053" s="0" t="s">
        <v>378</v>
      </c>
      <c r="E1053" s="0" t="n">
        <v>4.45</v>
      </c>
    </row>
    <row r="1054" customFormat="false" ht="15" hidden="false" customHeight="false" outlineLevel="0" collapsed="false">
      <c r="A1054" s="0" t="n">
        <v>92141</v>
      </c>
      <c r="B1054" s="0" t="str">
        <f aca="false">A1054&amp;"U"</f>
        <v>92141U</v>
      </c>
      <c r="C1054" s="0" t="s">
        <v>7034</v>
      </c>
      <c r="D1054" s="0" t="s">
        <v>378</v>
      </c>
      <c r="E1054" s="0" t="n">
        <v>0.7</v>
      </c>
    </row>
    <row r="1055" customFormat="false" ht="15" hidden="false" customHeight="false" outlineLevel="0" collapsed="false">
      <c r="A1055" s="0" t="n">
        <v>92142</v>
      </c>
      <c r="B1055" s="0" t="str">
        <f aca="false">A1055&amp;"U"</f>
        <v>92142U</v>
      </c>
      <c r="C1055" s="0" t="s">
        <v>7035</v>
      </c>
      <c r="D1055" s="0" t="s">
        <v>378</v>
      </c>
      <c r="E1055" s="0" t="n">
        <v>0.55</v>
      </c>
    </row>
    <row r="1056" customFormat="false" ht="15" hidden="false" customHeight="false" outlineLevel="0" collapsed="false">
      <c r="A1056" s="0" t="n">
        <v>92143</v>
      </c>
      <c r="B1056" s="0" t="str">
        <f aca="false">A1056&amp;"U"</f>
        <v>92143U</v>
      </c>
      <c r="C1056" s="0" t="s">
        <v>7036</v>
      </c>
      <c r="D1056" s="0" t="s">
        <v>378</v>
      </c>
      <c r="E1056" s="0" t="n">
        <v>5.56</v>
      </c>
    </row>
    <row r="1057" customFormat="false" ht="15" hidden="false" customHeight="false" outlineLevel="0" collapsed="false">
      <c r="A1057" s="0" t="n">
        <v>92144</v>
      </c>
      <c r="B1057" s="0" t="str">
        <f aca="false">A1057&amp;"U"</f>
        <v>92144U</v>
      </c>
      <c r="C1057" s="0" t="s">
        <v>7037</v>
      </c>
      <c r="D1057" s="0" t="s">
        <v>378</v>
      </c>
      <c r="E1057" s="0" t="n">
        <v>38.73</v>
      </c>
    </row>
    <row r="1058" customFormat="false" ht="15" hidden="false" customHeight="false" outlineLevel="0" collapsed="false">
      <c r="A1058" s="0" t="n">
        <v>92237</v>
      </c>
      <c r="B1058" s="0" t="str">
        <f aca="false">A1058&amp;"U"</f>
        <v>92237U</v>
      </c>
      <c r="C1058" s="0" t="s">
        <v>7038</v>
      </c>
      <c r="D1058" s="0" t="s">
        <v>378</v>
      </c>
      <c r="E1058" s="0" t="n">
        <v>25.24</v>
      </c>
    </row>
    <row r="1059" customFormat="false" ht="15" hidden="false" customHeight="false" outlineLevel="0" collapsed="false">
      <c r="A1059" s="0" t="n">
        <v>92238</v>
      </c>
      <c r="B1059" s="0" t="str">
        <f aca="false">A1059&amp;"U"</f>
        <v>92238U</v>
      </c>
      <c r="C1059" s="0" t="s">
        <v>7039</v>
      </c>
      <c r="D1059" s="0" t="s">
        <v>378</v>
      </c>
      <c r="E1059" s="0" t="n">
        <v>5.16</v>
      </c>
    </row>
    <row r="1060" customFormat="false" ht="15" hidden="false" customHeight="false" outlineLevel="0" collapsed="false">
      <c r="A1060" s="0" t="n">
        <v>92239</v>
      </c>
      <c r="B1060" s="0" t="str">
        <f aca="false">A1060&amp;"U"</f>
        <v>92239U</v>
      </c>
      <c r="C1060" s="0" t="s">
        <v>7040</v>
      </c>
      <c r="D1060" s="0" t="s">
        <v>378</v>
      </c>
      <c r="E1060" s="0" t="n">
        <v>4.09</v>
      </c>
    </row>
    <row r="1061" customFormat="false" ht="15" hidden="false" customHeight="false" outlineLevel="0" collapsed="false">
      <c r="A1061" s="0" t="n">
        <v>92240</v>
      </c>
      <c r="B1061" s="0" t="str">
        <f aca="false">A1061&amp;"U"</f>
        <v>92240U</v>
      </c>
      <c r="C1061" s="0" t="s">
        <v>7041</v>
      </c>
      <c r="D1061" s="0" t="s">
        <v>378</v>
      </c>
      <c r="E1061" s="0" t="n">
        <v>44.99</v>
      </c>
    </row>
    <row r="1062" customFormat="false" ht="15" hidden="false" customHeight="false" outlineLevel="0" collapsed="false">
      <c r="A1062" s="0" t="n">
        <v>92241</v>
      </c>
      <c r="B1062" s="0" t="str">
        <f aca="false">A1062&amp;"U"</f>
        <v>92241U</v>
      </c>
      <c r="C1062" s="0" t="s">
        <v>7042</v>
      </c>
      <c r="D1062" s="0" t="s">
        <v>378</v>
      </c>
      <c r="E1062" s="0" t="n">
        <v>346.12</v>
      </c>
    </row>
    <row r="1063" customFormat="false" ht="15" hidden="false" customHeight="false" outlineLevel="0" collapsed="false">
      <c r="A1063" s="0" t="n">
        <v>92712</v>
      </c>
      <c r="B1063" s="0" t="str">
        <f aca="false">A1063&amp;"U"</f>
        <v>92712U</v>
      </c>
      <c r="C1063" s="0" t="s">
        <v>7043</v>
      </c>
      <c r="D1063" s="0" t="s">
        <v>378</v>
      </c>
      <c r="E1063" s="0" t="n">
        <v>0.17</v>
      </c>
    </row>
    <row r="1064" customFormat="false" ht="15" hidden="false" customHeight="false" outlineLevel="0" collapsed="false">
      <c r="A1064" s="0" t="n">
        <v>92713</v>
      </c>
      <c r="B1064" s="0" t="str">
        <f aca="false">A1064&amp;"U"</f>
        <v>92713U</v>
      </c>
      <c r="C1064" s="0" t="s">
        <v>7044</v>
      </c>
      <c r="D1064" s="0" t="s">
        <v>378</v>
      </c>
      <c r="E1064" s="0" t="n">
        <v>0.02</v>
      </c>
    </row>
    <row r="1065" customFormat="false" ht="15" hidden="false" customHeight="false" outlineLevel="0" collapsed="false">
      <c r="A1065" s="0" t="n">
        <v>92714</v>
      </c>
      <c r="B1065" s="0" t="str">
        <f aca="false">A1065&amp;"U"</f>
        <v>92714U</v>
      </c>
      <c r="C1065" s="0" t="s">
        <v>7045</v>
      </c>
      <c r="D1065" s="0" t="s">
        <v>378</v>
      </c>
      <c r="E1065" s="0" t="n">
        <v>0.21</v>
      </c>
    </row>
    <row r="1066" customFormat="false" ht="15" hidden="false" customHeight="false" outlineLevel="0" collapsed="false">
      <c r="A1066" s="0" t="n">
        <v>92715</v>
      </c>
      <c r="B1066" s="0" t="str">
        <f aca="false">A1066&amp;"U"</f>
        <v>92715U</v>
      </c>
      <c r="C1066" s="0" t="s">
        <v>7046</v>
      </c>
      <c r="D1066" s="0" t="s">
        <v>378</v>
      </c>
      <c r="E1066" s="0" t="n">
        <v>25.18</v>
      </c>
    </row>
    <row r="1067" customFormat="false" ht="15" hidden="false" customHeight="false" outlineLevel="0" collapsed="false">
      <c r="A1067" s="0" t="n">
        <v>92956</v>
      </c>
      <c r="B1067" s="0" t="str">
        <f aca="false">A1067&amp;"U"</f>
        <v>92956U</v>
      </c>
      <c r="C1067" s="0" t="s">
        <v>7047</v>
      </c>
      <c r="D1067" s="0" t="s">
        <v>378</v>
      </c>
      <c r="E1067" s="0" t="n">
        <v>4.51</v>
      </c>
    </row>
    <row r="1068" customFormat="false" ht="15" hidden="false" customHeight="false" outlineLevel="0" collapsed="false">
      <c r="A1068" s="0" t="n">
        <v>92957</v>
      </c>
      <c r="B1068" s="0" t="str">
        <f aca="false">A1068&amp;"U"</f>
        <v>92957U</v>
      </c>
      <c r="C1068" s="0" t="s">
        <v>7048</v>
      </c>
      <c r="D1068" s="0" t="s">
        <v>378</v>
      </c>
      <c r="E1068" s="0" t="n">
        <v>0.53</v>
      </c>
    </row>
    <row r="1069" customFormat="false" ht="15" hidden="false" customHeight="false" outlineLevel="0" collapsed="false">
      <c r="A1069" s="0" t="n">
        <v>92958</v>
      </c>
      <c r="B1069" s="0" t="str">
        <f aca="false">A1069&amp;"U"</f>
        <v>92958U</v>
      </c>
      <c r="C1069" s="0" t="s">
        <v>7049</v>
      </c>
      <c r="D1069" s="0" t="s">
        <v>378</v>
      </c>
      <c r="E1069" s="0" t="n">
        <v>4.93</v>
      </c>
    </row>
    <row r="1070" customFormat="false" ht="15" hidden="false" customHeight="false" outlineLevel="0" collapsed="false">
      <c r="A1070" s="0" t="n">
        <v>92959</v>
      </c>
      <c r="B1070" s="0" t="str">
        <f aca="false">A1070&amp;"U"</f>
        <v>92959U</v>
      </c>
      <c r="C1070" s="0" t="s">
        <v>7050</v>
      </c>
      <c r="D1070" s="0" t="s">
        <v>378</v>
      </c>
      <c r="E1070" s="0" t="n">
        <v>11.62</v>
      </c>
    </row>
    <row r="1071" customFormat="false" ht="15" hidden="false" customHeight="false" outlineLevel="0" collapsed="false">
      <c r="A1071" s="0" t="n">
        <v>92963</v>
      </c>
      <c r="B1071" s="0" t="str">
        <f aca="false">A1071&amp;"U"</f>
        <v>92963U</v>
      </c>
      <c r="C1071" s="0" t="s">
        <v>7051</v>
      </c>
      <c r="D1071" s="0" t="s">
        <v>378</v>
      </c>
      <c r="E1071" s="0" t="n">
        <v>1.24</v>
      </c>
    </row>
    <row r="1072" customFormat="false" ht="15" hidden="false" customHeight="false" outlineLevel="0" collapsed="false">
      <c r="A1072" s="0" t="n">
        <v>92964</v>
      </c>
      <c r="B1072" s="0" t="str">
        <f aca="false">A1072&amp;"U"</f>
        <v>92964U</v>
      </c>
      <c r="C1072" s="0" t="s">
        <v>7052</v>
      </c>
      <c r="D1072" s="0" t="s">
        <v>378</v>
      </c>
      <c r="E1072" s="0" t="n">
        <v>0.14</v>
      </c>
    </row>
    <row r="1073" customFormat="false" ht="15" hidden="false" customHeight="false" outlineLevel="0" collapsed="false">
      <c r="A1073" s="0" t="n">
        <v>92965</v>
      </c>
      <c r="B1073" s="0" t="str">
        <f aca="false">A1073&amp;"U"</f>
        <v>92965U</v>
      </c>
      <c r="C1073" s="0" t="s">
        <v>7053</v>
      </c>
      <c r="D1073" s="0" t="s">
        <v>378</v>
      </c>
      <c r="E1073" s="0" t="n">
        <v>1.55</v>
      </c>
    </row>
    <row r="1074" customFormat="false" ht="15" hidden="false" customHeight="false" outlineLevel="0" collapsed="false">
      <c r="A1074" s="0" t="n">
        <v>93220</v>
      </c>
      <c r="B1074" s="0" t="str">
        <f aca="false">A1074&amp;"U"</f>
        <v>93220U</v>
      </c>
      <c r="C1074" s="0" t="s">
        <v>7054</v>
      </c>
      <c r="D1074" s="0" t="s">
        <v>378</v>
      </c>
      <c r="E1074" s="0" t="n">
        <v>345.74</v>
      </c>
    </row>
    <row r="1075" customFormat="false" ht="15" hidden="false" customHeight="false" outlineLevel="0" collapsed="false">
      <c r="A1075" s="0" t="n">
        <v>93221</v>
      </c>
      <c r="B1075" s="0" t="str">
        <f aca="false">A1075&amp;"U"</f>
        <v>93221U</v>
      </c>
      <c r="C1075" s="0" t="s">
        <v>7055</v>
      </c>
      <c r="D1075" s="0" t="s">
        <v>378</v>
      </c>
      <c r="E1075" s="0" t="n">
        <v>48</v>
      </c>
    </row>
    <row r="1076" customFormat="false" ht="15" hidden="false" customHeight="false" outlineLevel="0" collapsed="false">
      <c r="A1076" s="0" t="n">
        <v>93222</v>
      </c>
      <c r="B1076" s="0" t="str">
        <f aca="false">A1076&amp;"U"</f>
        <v>93222U</v>
      </c>
      <c r="C1076" s="0" t="s">
        <v>7056</v>
      </c>
      <c r="D1076" s="0" t="s">
        <v>378</v>
      </c>
      <c r="E1076" s="0" t="n">
        <v>432.67</v>
      </c>
    </row>
    <row r="1077" customFormat="false" ht="15" hidden="false" customHeight="false" outlineLevel="0" collapsed="false">
      <c r="A1077" s="0" t="n">
        <v>93223</v>
      </c>
      <c r="B1077" s="0" t="str">
        <f aca="false">A1077&amp;"U"</f>
        <v>93223U</v>
      </c>
      <c r="C1077" s="0" t="s">
        <v>7057</v>
      </c>
      <c r="D1077" s="0" t="s">
        <v>378</v>
      </c>
      <c r="E1077" s="0" t="n">
        <v>195.82</v>
      </c>
    </row>
    <row r="1078" customFormat="false" ht="15" hidden="false" customHeight="false" outlineLevel="0" collapsed="false">
      <c r="A1078" s="0" t="n">
        <v>93229</v>
      </c>
      <c r="B1078" s="0" t="str">
        <f aca="false">A1078&amp;"U"</f>
        <v>93229U</v>
      </c>
      <c r="C1078" s="0" t="s">
        <v>7058</v>
      </c>
      <c r="D1078" s="0" t="s">
        <v>378</v>
      </c>
      <c r="E1078" s="0" t="n">
        <v>0.4</v>
      </c>
    </row>
    <row r="1079" customFormat="false" ht="15" hidden="false" customHeight="false" outlineLevel="0" collapsed="false">
      <c r="A1079" s="0" t="n">
        <v>93230</v>
      </c>
      <c r="B1079" s="0" t="str">
        <f aca="false">A1079&amp;"U"</f>
        <v>93230U</v>
      </c>
      <c r="C1079" s="0" t="s">
        <v>7059</v>
      </c>
      <c r="D1079" s="0" t="s">
        <v>378</v>
      </c>
      <c r="E1079" s="0" t="n">
        <v>0.04</v>
      </c>
    </row>
    <row r="1080" customFormat="false" ht="15" hidden="false" customHeight="false" outlineLevel="0" collapsed="false">
      <c r="A1080" s="0" t="n">
        <v>93231</v>
      </c>
      <c r="B1080" s="0" t="str">
        <f aca="false">A1080&amp;"U"</f>
        <v>93231U</v>
      </c>
      <c r="C1080" s="0" t="s">
        <v>7060</v>
      </c>
      <c r="D1080" s="0" t="s">
        <v>378</v>
      </c>
      <c r="E1080" s="0" t="n">
        <v>0.37</v>
      </c>
    </row>
    <row r="1081" customFormat="false" ht="15" hidden="false" customHeight="false" outlineLevel="0" collapsed="false">
      <c r="A1081" s="0" t="n">
        <v>93232</v>
      </c>
      <c r="B1081" s="0" t="str">
        <f aca="false">A1081&amp;"U"</f>
        <v>93232U</v>
      </c>
      <c r="C1081" s="0" t="s">
        <v>7061</v>
      </c>
      <c r="D1081" s="0" t="s">
        <v>378</v>
      </c>
      <c r="E1081" s="0" t="n">
        <v>8.22</v>
      </c>
    </row>
    <row r="1082" customFormat="false" ht="15" hidden="false" customHeight="false" outlineLevel="0" collapsed="false">
      <c r="A1082" s="0" t="n">
        <v>93235</v>
      </c>
      <c r="B1082" s="0" t="str">
        <f aca="false">A1082&amp;"U"</f>
        <v>93235U</v>
      </c>
      <c r="C1082" s="0" t="s">
        <v>7062</v>
      </c>
      <c r="D1082" s="0" t="s">
        <v>378</v>
      </c>
      <c r="E1082" s="0" t="n">
        <v>1.08</v>
      </c>
    </row>
    <row r="1083" customFormat="false" ht="15" hidden="false" customHeight="false" outlineLevel="0" collapsed="false">
      <c r="A1083" s="0" t="n">
        <v>93238</v>
      </c>
      <c r="B1083" s="0" t="str">
        <f aca="false">A1083&amp;"U"</f>
        <v>93238U</v>
      </c>
      <c r="C1083" s="0" t="s">
        <v>7063</v>
      </c>
      <c r="D1083" s="0" t="s">
        <v>378</v>
      </c>
      <c r="E1083" s="0" t="n">
        <v>1.25</v>
      </c>
    </row>
    <row r="1084" customFormat="false" ht="15" hidden="false" customHeight="false" outlineLevel="0" collapsed="false">
      <c r="A1084" s="0" t="n">
        <v>93239</v>
      </c>
      <c r="B1084" s="0" t="str">
        <f aca="false">A1084&amp;"U"</f>
        <v>93239U</v>
      </c>
      <c r="C1084" s="0" t="s">
        <v>7064</v>
      </c>
      <c r="D1084" s="0" t="s">
        <v>378</v>
      </c>
      <c r="E1084" s="0" t="n">
        <v>5.66</v>
      </c>
    </row>
    <row r="1085" customFormat="false" ht="15" hidden="false" customHeight="false" outlineLevel="0" collapsed="false">
      <c r="A1085" s="0" t="n">
        <v>93240</v>
      </c>
      <c r="B1085" s="0" t="str">
        <f aca="false">A1085&amp;"U"</f>
        <v>93240U</v>
      </c>
      <c r="C1085" s="0" t="s">
        <v>7065</v>
      </c>
      <c r="D1085" s="0" t="s">
        <v>378</v>
      </c>
      <c r="E1085" s="0" t="n">
        <v>15</v>
      </c>
    </row>
    <row r="1086" customFormat="false" ht="15" hidden="false" customHeight="false" outlineLevel="0" collapsed="false">
      <c r="A1086" s="0" t="n">
        <v>93267</v>
      </c>
      <c r="B1086" s="0" t="str">
        <f aca="false">A1086&amp;"U"</f>
        <v>93267U</v>
      </c>
      <c r="C1086" s="0" t="s">
        <v>7066</v>
      </c>
      <c r="D1086" s="0" t="s">
        <v>378</v>
      </c>
      <c r="E1086" s="0" t="n">
        <v>45.08</v>
      </c>
    </row>
    <row r="1087" customFormat="false" ht="15" hidden="false" customHeight="false" outlineLevel="0" collapsed="false">
      <c r="A1087" s="0" t="n">
        <v>93269</v>
      </c>
      <c r="B1087" s="0" t="str">
        <f aca="false">A1087&amp;"U"</f>
        <v>93269U</v>
      </c>
      <c r="C1087" s="0" t="s">
        <v>7067</v>
      </c>
      <c r="D1087" s="0" t="s">
        <v>378</v>
      </c>
      <c r="E1087" s="0" t="n">
        <v>5.35</v>
      </c>
    </row>
    <row r="1088" customFormat="false" ht="15" hidden="false" customHeight="false" outlineLevel="0" collapsed="false">
      <c r="A1088" s="0" t="n">
        <v>93270</v>
      </c>
      <c r="B1088" s="0" t="str">
        <f aca="false">A1088&amp;"U"</f>
        <v>93270U</v>
      </c>
      <c r="C1088" s="0" t="s">
        <v>7068</v>
      </c>
      <c r="D1088" s="0" t="s">
        <v>378</v>
      </c>
      <c r="E1088" s="0" t="n">
        <v>49.31</v>
      </c>
    </row>
    <row r="1089" customFormat="false" ht="15" hidden="false" customHeight="false" outlineLevel="0" collapsed="false">
      <c r="A1089" s="0" t="n">
        <v>93271</v>
      </c>
      <c r="B1089" s="0" t="str">
        <f aca="false">A1089&amp;"U"</f>
        <v>93271U</v>
      </c>
      <c r="C1089" s="0" t="s">
        <v>7069</v>
      </c>
      <c r="D1089" s="0" t="s">
        <v>378</v>
      </c>
      <c r="E1089" s="0" t="n">
        <v>8.69</v>
      </c>
    </row>
    <row r="1090" customFormat="false" ht="15" hidden="false" customHeight="false" outlineLevel="0" collapsed="false">
      <c r="A1090" s="0" t="n">
        <v>93277</v>
      </c>
      <c r="B1090" s="0" t="str">
        <f aca="false">A1090&amp;"U"</f>
        <v>93277U</v>
      </c>
      <c r="C1090" s="0" t="s">
        <v>7070</v>
      </c>
      <c r="D1090" s="0" t="s">
        <v>378</v>
      </c>
      <c r="E1090" s="0" t="n">
        <v>0.32</v>
      </c>
    </row>
    <row r="1091" customFormat="false" ht="15" hidden="false" customHeight="false" outlineLevel="0" collapsed="false">
      <c r="A1091" s="0" t="n">
        <v>93278</v>
      </c>
      <c r="B1091" s="0" t="str">
        <f aca="false">A1091&amp;"U"</f>
        <v>93278U</v>
      </c>
      <c r="C1091" s="0" t="s">
        <v>7071</v>
      </c>
      <c r="D1091" s="0" t="s">
        <v>378</v>
      </c>
      <c r="E1091" s="0" t="n">
        <v>0.03</v>
      </c>
    </row>
    <row r="1092" customFormat="false" ht="15" hidden="false" customHeight="false" outlineLevel="0" collapsed="false">
      <c r="A1092" s="0" t="n">
        <v>93279</v>
      </c>
      <c r="B1092" s="0" t="str">
        <f aca="false">A1092&amp;"U"</f>
        <v>93279U</v>
      </c>
      <c r="C1092" s="0" t="s">
        <v>7072</v>
      </c>
      <c r="D1092" s="0" t="s">
        <v>378</v>
      </c>
      <c r="E1092" s="0" t="n">
        <v>0.3</v>
      </c>
    </row>
    <row r="1093" customFormat="false" ht="15" hidden="false" customHeight="false" outlineLevel="0" collapsed="false">
      <c r="A1093" s="0" t="n">
        <v>93280</v>
      </c>
      <c r="B1093" s="0" t="str">
        <f aca="false">A1093&amp;"U"</f>
        <v>93280U</v>
      </c>
      <c r="C1093" s="0" t="s">
        <v>7073</v>
      </c>
      <c r="D1093" s="0" t="s">
        <v>378</v>
      </c>
      <c r="E1093" s="0" t="n">
        <v>0.72</v>
      </c>
    </row>
    <row r="1094" customFormat="false" ht="15" hidden="false" customHeight="false" outlineLevel="0" collapsed="false">
      <c r="A1094" s="0" t="n">
        <v>93283</v>
      </c>
      <c r="B1094" s="0" t="str">
        <f aca="false">A1094&amp;"U"</f>
        <v>93283U</v>
      </c>
      <c r="C1094" s="0" t="s">
        <v>7074</v>
      </c>
      <c r="D1094" s="0" t="s">
        <v>378</v>
      </c>
      <c r="E1094" s="0" t="n">
        <v>94.75</v>
      </c>
    </row>
    <row r="1095" customFormat="false" ht="15" hidden="false" customHeight="false" outlineLevel="0" collapsed="false">
      <c r="A1095" s="0" t="n">
        <v>93284</v>
      </c>
      <c r="B1095" s="0" t="str">
        <f aca="false">A1095&amp;"U"</f>
        <v>93284U</v>
      </c>
      <c r="C1095" s="0" t="s">
        <v>7075</v>
      </c>
      <c r="D1095" s="0" t="s">
        <v>378</v>
      </c>
      <c r="E1095" s="0" t="n">
        <v>17.05</v>
      </c>
    </row>
    <row r="1096" customFormat="false" ht="15" hidden="false" customHeight="false" outlineLevel="0" collapsed="false">
      <c r="A1096" s="0" t="n">
        <v>93285</v>
      </c>
      <c r="B1096" s="0" t="str">
        <f aca="false">A1096&amp;"U"</f>
        <v>93285U</v>
      </c>
      <c r="C1096" s="0" t="s">
        <v>7076</v>
      </c>
      <c r="D1096" s="0" t="s">
        <v>378</v>
      </c>
      <c r="E1096" s="0" t="n">
        <v>152.31</v>
      </c>
    </row>
    <row r="1097" customFormat="false" ht="15" hidden="false" customHeight="false" outlineLevel="0" collapsed="false">
      <c r="A1097" s="0" t="n">
        <v>93286</v>
      </c>
      <c r="B1097" s="0" t="str">
        <f aca="false">A1097&amp;"U"</f>
        <v>93286U</v>
      </c>
      <c r="C1097" s="0" t="s">
        <v>7077</v>
      </c>
      <c r="D1097" s="0" t="s">
        <v>378</v>
      </c>
      <c r="E1097" s="0" t="n">
        <v>12.09</v>
      </c>
    </row>
    <row r="1098" customFormat="false" ht="15" hidden="false" customHeight="false" outlineLevel="0" collapsed="false">
      <c r="A1098" s="0" t="n">
        <v>93296</v>
      </c>
      <c r="B1098" s="0" t="str">
        <f aca="false">A1098&amp;"U"</f>
        <v>93296U</v>
      </c>
      <c r="C1098" s="0" t="s">
        <v>7078</v>
      </c>
      <c r="D1098" s="0" t="s">
        <v>378</v>
      </c>
      <c r="E1098" s="0" t="n">
        <v>13.5</v>
      </c>
    </row>
    <row r="1099" customFormat="false" ht="15" hidden="false" customHeight="false" outlineLevel="0" collapsed="false">
      <c r="A1099" s="0" t="n">
        <v>93397</v>
      </c>
      <c r="B1099" s="0" t="str">
        <f aca="false">A1099&amp;"U"</f>
        <v>93397U</v>
      </c>
      <c r="C1099" s="0" t="s">
        <v>7079</v>
      </c>
      <c r="D1099" s="0" t="s">
        <v>378</v>
      </c>
      <c r="E1099" s="0" t="n">
        <v>21.58</v>
      </c>
    </row>
    <row r="1100" customFormat="false" ht="15" hidden="false" customHeight="false" outlineLevel="0" collapsed="false">
      <c r="A1100" s="0" t="n">
        <v>93398</v>
      </c>
      <c r="B1100" s="0" t="str">
        <f aca="false">A1100&amp;"U"</f>
        <v>93398U</v>
      </c>
      <c r="C1100" s="0" t="s">
        <v>7080</v>
      </c>
      <c r="D1100" s="0" t="s">
        <v>378</v>
      </c>
      <c r="E1100" s="0" t="n">
        <v>4.1</v>
      </c>
    </row>
    <row r="1101" customFormat="false" ht="15" hidden="false" customHeight="false" outlineLevel="0" collapsed="false">
      <c r="A1101" s="0" t="n">
        <v>93399</v>
      </c>
      <c r="B1101" s="0" t="str">
        <f aca="false">A1101&amp;"U"</f>
        <v>93399U</v>
      </c>
      <c r="C1101" s="0" t="s">
        <v>7081</v>
      </c>
      <c r="D1101" s="0" t="s">
        <v>378</v>
      </c>
      <c r="E1101" s="0" t="n">
        <v>3.25</v>
      </c>
    </row>
    <row r="1102" customFormat="false" ht="15" hidden="false" customHeight="false" outlineLevel="0" collapsed="false">
      <c r="A1102" s="0" t="n">
        <v>93400</v>
      </c>
      <c r="B1102" s="0" t="str">
        <f aca="false">A1102&amp;"U"</f>
        <v>93400U</v>
      </c>
      <c r="C1102" s="0" t="s">
        <v>7082</v>
      </c>
      <c r="D1102" s="0" t="s">
        <v>378</v>
      </c>
      <c r="E1102" s="0" t="n">
        <v>37.12</v>
      </c>
    </row>
    <row r="1103" customFormat="false" ht="15" hidden="false" customHeight="false" outlineLevel="0" collapsed="false">
      <c r="A1103" s="0" t="n">
        <v>93401</v>
      </c>
      <c r="B1103" s="0" t="str">
        <f aca="false">A1103&amp;"U"</f>
        <v>93401U</v>
      </c>
      <c r="C1103" s="0" t="s">
        <v>7083</v>
      </c>
      <c r="D1103" s="0" t="s">
        <v>378</v>
      </c>
      <c r="E1103" s="0" t="n">
        <v>198.22</v>
      </c>
    </row>
    <row r="1104" customFormat="false" ht="15" hidden="false" customHeight="false" outlineLevel="0" collapsed="false">
      <c r="A1104" s="0" t="n">
        <v>93404</v>
      </c>
      <c r="B1104" s="0" t="str">
        <f aca="false">A1104&amp;"U"</f>
        <v>93404U</v>
      </c>
      <c r="C1104" s="0" t="s">
        <v>7084</v>
      </c>
      <c r="D1104" s="0" t="s">
        <v>378</v>
      </c>
      <c r="E1104" s="0" t="n">
        <v>5.44</v>
      </c>
    </row>
    <row r="1105" customFormat="false" ht="15" hidden="false" customHeight="false" outlineLevel="0" collapsed="false">
      <c r="A1105" s="0" t="n">
        <v>93405</v>
      </c>
      <c r="B1105" s="0" t="str">
        <f aca="false">A1105&amp;"U"</f>
        <v>93405U</v>
      </c>
      <c r="C1105" s="0" t="s">
        <v>7085</v>
      </c>
      <c r="D1105" s="0" t="s">
        <v>378</v>
      </c>
      <c r="E1105" s="0" t="n">
        <v>0.75</v>
      </c>
    </row>
    <row r="1106" customFormat="false" ht="15" hidden="false" customHeight="false" outlineLevel="0" collapsed="false">
      <c r="A1106" s="0" t="n">
        <v>93406</v>
      </c>
      <c r="B1106" s="0" t="str">
        <f aca="false">A1106&amp;"U"</f>
        <v>93406U</v>
      </c>
      <c r="C1106" s="0" t="s">
        <v>7086</v>
      </c>
      <c r="D1106" s="0" t="s">
        <v>378</v>
      </c>
      <c r="E1106" s="0" t="n">
        <v>6.79</v>
      </c>
    </row>
    <row r="1107" customFormat="false" ht="15" hidden="false" customHeight="false" outlineLevel="0" collapsed="false">
      <c r="A1107" s="0" t="n">
        <v>93407</v>
      </c>
      <c r="B1107" s="0" t="str">
        <f aca="false">A1107&amp;"U"</f>
        <v>93407U</v>
      </c>
      <c r="C1107" s="0" t="s">
        <v>7087</v>
      </c>
      <c r="D1107" s="0" t="s">
        <v>378</v>
      </c>
      <c r="E1107" s="0" t="n">
        <v>59.1</v>
      </c>
    </row>
    <row r="1108" customFormat="false" ht="15" hidden="false" customHeight="false" outlineLevel="0" collapsed="false">
      <c r="A1108" s="0" t="n">
        <v>93411</v>
      </c>
      <c r="B1108" s="0" t="str">
        <f aca="false">A1108&amp;"U"</f>
        <v>93411U</v>
      </c>
      <c r="C1108" s="0" t="s">
        <v>7088</v>
      </c>
      <c r="D1108" s="0" t="s">
        <v>378</v>
      </c>
      <c r="E1108" s="0" t="n">
        <v>0.28</v>
      </c>
    </row>
    <row r="1109" customFormat="false" ht="15" hidden="false" customHeight="false" outlineLevel="0" collapsed="false">
      <c r="A1109" s="0" t="n">
        <v>93412</v>
      </c>
      <c r="B1109" s="0" t="str">
        <f aca="false">A1109&amp;"U"</f>
        <v>93412U</v>
      </c>
      <c r="C1109" s="0" t="s">
        <v>7089</v>
      </c>
      <c r="D1109" s="0" t="s">
        <v>378</v>
      </c>
      <c r="E1109" s="0" t="n">
        <v>0.05</v>
      </c>
    </row>
    <row r="1110" customFormat="false" ht="15" hidden="false" customHeight="false" outlineLevel="0" collapsed="false">
      <c r="A1110" s="0" t="n">
        <v>93413</v>
      </c>
      <c r="B1110" s="0" t="str">
        <f aca="false">A1110&amp;"U"</f>
        <v>93413U</v>
      </c>
      <c r="C1110" s="0" t="s">
        <v>7090</v>
      </c>
      <c r="D1110" s="0" t="s">
        <v>378</v>
      </c>
      <c r="E1110" s="0" t="n">
        <v>0.25</v>
      </c>
    </row>
    <row r="1111" customFormat="false" ht="15" hidden="false" customHeight="false" outlineLevel="0" collapsed="false">
      <c r="A1111" s="0" t="n">
        <v>93414</v>
      </c>
      <c r="B1111" s="0" t="str">
        <f aca="false">A1111&amp;"U"</f>
        <v>93414U</v>
      </c>
      <c r="C1111" s="0" t="s">
        <v>7091</v>
      </c>
      <c r="D1111" s="0" t="s">
        <v>378</v>
      </c>
      <c r="E1111" s="0" t="n">
        <v>14.41</v>
      </c>
    </row>
    <row r="1112" customFormat="false" ht="15" hidden="false" customHeight="false" outlineLevel="0" collapsed="false">
      <c r="A1112" s="0" t="n">
        <v>93417</v>
      </c>
      <c r="B1112" s="0" t="str">
        <f aca="false">A1112&amp;"U"</f>
        <v>93417U</v>
      </c>
      <c r="C1112" s="0" t="s">
        <v>7092</v>
      </c>
      <c r="D1112" s="0" t="s">
        <v>378</v>
      </c>
      <c r="E1112" s="0" t="n">
        <v>3.77</v>
      </c>
    </row>
    <row r="1113" customFormat="false" ht="15" hidden="false" customHeight="false" outlineLevel="0" collapsed="false">
      <c r="A1113" s="0" t="n">
        <v>93418</v>
      </c>
      <c r="B1113" s="0" t="str">
        <f aca="false">A1113&amp;"U"</f>
        <v>93418U</v>
      </c>
      <c r="C1113" s="0" t="s">
        <v>7093</v>
      </c>
      <c r="D1113" s="0" t="s">
        <v>378</v>
      </c>
      <c r="E1113" s="0" t="n">
        <v>0.67</v>
      </c>
    </row>
    <row r="1114" customFormat="false" ht="15" hidden="false" customHeight="false" outlineLevel="0" collapsed="false">
      <c r="A1114" s="0" t="n">
        <v>93419</v>
      </c>
      <c r="B1114" s="0" t="str">
        <f aca="false">A1114&amp;"U"</f>
        <v>93419U</v>
      </c>
      <c r="C1114" s="0" t="s">
        <v>7094</v>
      </c>
      <c r="D1114" s="0" t="s">
        <v>378</v>
      </c>
      <c r="E1114" s="0" t="n">
        <v>3.37</v>
      </c>
    </row>
    <row r="1115" customFormat="false" ht="15" hidden="false" customHeight="false" outlineLevel="0" collapsed="false">
      <c r="A1115" s="0" t="n">
        <v>93420</v>
      </c>
      <c r="B1115" s="0" t="str">
        <f aca="false">A1115&amp;"U"</f>
        <v>93420U</v>
      </c>
      <c r="C1115" s="0" t="s">
        <v>7095</v>
      </c>
      <c r="D1115" s="0" t="s">
        <v>378</v>
      </c>
      <c r="E1115" s="0" t="n">
        <v>84.07</v>
      </c>
    </row>
    <row r="1116" customFormat="false" ht="15" hidden="false" customHeight="false" outlineLevel="0" collapsed="false">
      <c r="A1116" s="0" t="n">
        <v>93423</v>
      </c>
      <c r="B1116" s="0" t="str">
        <f aca="false">A1116&amp;"U"</f>
        <v>93423U</v>
      </c>
      <c r="C1116" s="0" t="s">
        <v>7096</v>
      </c>
      <c r="D1116" s="0" t="s">
        <v>378</v>
      </c>
      <c r="E1116" s="0" t="n">
        <v>5.34</v>
      </c>
    </row>
    <row r="1117" customFormat="false" ht="15" hidden="false" customHeight="false" outlineLevel="0" collapsed="false">
      <c r="A1117" s="0" t="n">
        <v>93424</v>
      </c>
      <c r="B1117" s="0" t="str">
        <f aca="false">A1117&amp;"U"</f>
        <v>93424U</v>
      </c>
      <c r="C1117" s="0" t="s">
        <v>7097</v>
      </c>
      <c r="D1117" s="0" t="s">
        <v>378</v>
      </c>
      <c r="E1117" s="0" t="n">
        <v>0.96</v>
      </c>
    </row>
    <row r="1118" customFormat="false" ht="15" hidden="false" customHeight="false" outlineLevel="0" collapsed="false">
      <c r="A1118" s="0" t="n">
        <v>93425</v>
      </c>
      <c r="B1118" s="0" t="str">
        <f aca="false">A1118&amp;"U"</f>
        <v>93425U</v>
      </c>
      <c r="C1118" s="0" t="s">
        <v>7098</v>
      </c>
      <c r="D1118" s="0" t="s">
        <v>378</v>
      </c>
      <c r="E1118" s="0" t="n">
        <v>4.76</v>
      </c>
    </row>
    <row r="1119" customFormat="false" ht="15" hidden="false" customHeight="false" outlineLevel="0" collapsed="false">
      <c r="A1119" s="0" t="n">
        <v>93426</v>
      </c>
      <c r="B1119" s="0" t="str">
        <f aca="false">A1119&amp;"U"</f>
        <v>93426U</v>
      </c>
      <c r="C1119" s="0" t="s">
        <v>7099</v>
      </c>
      <c r="D1119" s="0" t="s">
        <v>378</v>
      </c>
      <c r="E1119" s="0" t="n">
        <v>200.92</v>
      </c>
    </row>
    <row r="1120" customFormat="false" ht="15" hidden="false" customHeight="false" outlineLevel="0" collapsed="false">
      <c r="A1120" s="0" t="n">
        <v>93429</v>
      </c>
      <c r="B1120" s="0" t="str">
        <f aca="false">A1120&amp;"U"</f>
        <v>93429U</v>
      </c>
      <c r="C1120" s="0" t="s">
        <v>7100</v>
      </c>
      <c r="D1120" s="0" t="s">
        <v>378</v>
      </c>
      <c r="E1120" s="0" t="n">
        <v>106.02</v>
      </c>
    </row>
    <row r="1121" customFormat="false" ht="15" hidden="false" customHeight="false" outlineLevel="0" collapsed="false">
      <c r="A1121" s="0" t="n">
        <v>93430</v>
      </c>
      <c r="B1121" s="0" t="str">
        <f aca="false">A1121&amp;"U"</f>
        <v>93430U</v>
      </c>
      <c r="C1121" s="0" t="s">
        <v>7101</v>
      </c>
      <c r="D1121" s="0" t="s">
        <v>378</v>
      </c>
      <c r="E1121" s="0" t="n">
        <v>19.08</v>
      </c>
    </row>
    <row r="1122" customFormat="false" ht="15" hidden="false" customHeight="false" outlineLevel="0" collapsed="false">
      <c r="A1122" s="0" t="n">
        <v>93431</v>
      </c>
      <c r="B1122" s="0" t="str">
        <f aca="false">A1122&amp;"U"</f>
        <v>93431U</v>
      </c>
      <c r="C1122" s="0" t="s">
        <v>7102</v>
      </c>
      <c r="D1122" s="0" t="s">
        <v>378</v>
      </c>
      <c r="E1122" s="0" t="n">
        <v>170.42</v>
      </c>
    </row>
    <row r="1123" customFormat="false" ht="15" hidden="false" customHeight="false" outlineLevel="0" collapsed="false">
      <c r="A1123" s="0" t="n">
        <v>93432</v>
      </c>
      <c r="B1123" s="0" t="str">
        <f aca="false">A1123&amp;"U"</f>
        <v>93432U</v>
      </c>
      <c r="C1123" s="0" t="s">
        <v>7103</v>
      </c>
      <c r="D1123" s="0" t="s">
        <v>378</v>
      </c>
      <c r="E1123" s="0" t="n">
        <v>3600</v>
      </c>
    </row>
    <row r="1124" customFormat="false" ht="15" hidden="false" customHeight="false" outlineLevel="0" collapsed="false">
      <c r="A1124" s="0" t="n">
        <v>93435</v>
      </c>
      <c r="B1124" s="0" t="str">
        <f aca="false">A1124&amp;"U"</f>
        <v>93435U</v>
      </c>
      <c r="C1124" s="0" t="s">
        <v>7104</v>
      </c>
      <c r="D1124" s="0" t="s">
        <v>378</v>
      </c>
      <c r="E1124" s="0" t="n">
        <v>5.74</v>
      </c>
    </row>
    <row r="1125" customFormat="false" ht="15" hidden="false" customHeight="false" outlineLevel="0" collapsed="false">
      <c r="A1125" s="0" t="n">
        <v>93436</v>
      </c>
      <c r="B1125" s="0" t="str">
        <f aca="false">A1125&amp;"U"</f>
        <v>93436U</v>
      </c>
      <c r="C1125" s="0" t="s">
        <v>7105</v>
      </c>
      <c r="D1125" s="0" t="s">
        <v>378</v>
      </c>
      <c r="E1125" s="0" t="n">
        <v>1.2</v>
      </c>
    </row>
    <row r="1126" customFormat="false" ht="15" hidden="false" customHeight="false" outlineLevel="0" collapsed="false">
      <c r="A1126" s="0" t="n">
        <v>93437</v>
      </c>
      <c r="B1126" s="0" t="str">
        <f aca="false">A1126&amp;"U"</f>
        <v>93437U</v>
      </c>
      <c r="C1126" s="0" t="s">
        <v>7106</v>
      </c>
      <c r="D1126" s="0" t="s">
        <v>378</v>
      </c>
      <c r="E1126" s="0" t="n">
        <v>10.76</v>
      </c>
    </row>
    <row r="1127" customFormat="false" ht="15" hidden="false" customHeight="false" outlineLevel="0" collapsed="false">
      <c r="A1127" s="0" t="n">
        <v>93438</v>
      </c>
      <c r="B1127" s="0" t="str">
        <f aca="false">A1127&amp;"U"</f>
        <v>93438U</v>
      </c>
      <c r="C1127" s="0" t="s">
        <v>7107</v>
      </c>
      <c r="D1127" s="0" t="s">
        <v>378</v>
      </c>
      <c r="E1127" s="0" t="n">
        <v>31.5</v>
      </c>
    </row>
    <row r="1128" customFormat="false" ht="15" hidden="false" customHeight="false" outlineLevel="0" collapsed="false">
      <c r="A1128" s="0" t="n">
        <v>95114</v>
      </c>
      <c r="B1128" s="0" t="str">
        <f aca="false">A1128&amp;"U"</f>
        <v>95114U</v>
      </c>
      <c r="C1128" s="0" t="s">
        <v>7108</v>
      </c>
      <c r="D1128" s="0" t="s">
        <v>378</v>
      </c>
      <c r="E1128" s="0" t="n">
        <v>1.21</v>
      </c>
    </row>
    <row r="1129" customFormat="false" ht="15" hidden="false" customHeight="false" outlineLevel="0" collapsed="false">
      <c r="A1129" s="0" t="n">
        <v>95115</v>
      </c>
      <c r="B1129" s="0" t="str">
        <f aca="false">A1129&amp;"U"</f>
        <v>95115U</v>
      </c>
      <c r="C1129" s="0" t="s">
        <v>7109</v>
      </c>
      <c r="D1129" s="0" t="s">
        <v>378</v>
      </c>
      <c r="E1129" s="0" t="n">
        <v>0.14</v>
      </c>
    </row>
    <row r="1130" customFormat="false" ht="15" hidden="false" customHeight="false" outlineLevel="0" collapsed="false">
      <c r="A1130" s="0" t="n">
        <v>95116</v>
      </c>
      <c r="B1130" s="0" t="str">
        <f aca="false">A1130&amp;"U"</f>
        <v>95116U</v>
      </c>
      <c r="C1130" s="0" t="s">
        <v>7110</v>
      </c>
      <c r="D1130" s="0" t="s">
        <v>378</v>
      </c>
      <c r="E1130" s="0" t="n">
        <v>31.99</v>
      </c>
    </row>
    <row r="1131" customFormat="false" ht="15" hidden="false" customHeight="false" outlineLevel="0" collapsed="false">
      <c r="A1131" s="0" t="n">
        <v>95117</v>
      </c>
      <c r="B1131" s="0" t="str">
        <f aca="false">A1131&amp;"U"</f>
        <v>95117U</v>
      </c>
      <c r="C1131" s="0" t="s">
        <v>7111</v>
      </c>
      <c r="D1131" s="0" t="s">
        <v>378</v>
      </c>
      <c r="E1131" s="0" t="n">
        <v>5.04</v>
      </c>
    </row>
    <row r="1132" customFormat="false" ht="15" hidden="false" customHeight="false" outlineLevel="0" collapsed="false">
      <c r="A1132" s="0" t="n">
        <v>95118</v>
      </c>
      <c r="B1132" s="0" t="str">
        <f aca="false">A1132&amp;"U"</f>
        <v>95118U</v>
      </c>
      <c r="C1132" s="0" t="s">
        <v>7112</v>
      </c>
      <c r="D1132" s="0" t="s">
        <v>378</v>
      </c>
      <c r="E1132" s="0" t="n">
        <v>62.48</v>
      </c>
    </row>
    <row r="1133" customFormat="false" ht="15" hidden="false" customHeight="false" outlineLevel="0" collapsed="false">
      <c r="A1133" s="0" t="n">
        <v>95119</v>
      </c>
      <c r="B1133" s="0" t="str">
        <f aca="false">A1133&amp;"U"</f>
        <v>95119U</v>
      </c>
      <c r="C1133" s="0" t="s">
        <v>7113</v>
      </c>
      <c r="D1133" s="0" t="s">
        <v>378</v>
      </c>
      <c r="E1133" s="0" t="n">
        <v>9.84</v>
      </c>
    </row>
    <row r="1134" customFormat="false" ht="15" hidden="false" customHeight="false" outlineLevel="0" collapsed="false">
      <c r="A1134" s="0" t="n">
        <v>95120</v>
      </c>
      <c r="B1134" s="0" t="str">
        <f aca="false">A1134&amp;"U"</f>
        <v>95120U</v>
      </c>
      <c r="C1134" s="0" t="s">
        <v>7114</v>
      </c>
      <c r="D1134" s="0" t="s">
        <v>378</v>
      </c>
      <c r="E1134" s="0" t="n">
        <v>59.28</v>
      </c>
    </row>
    <row r="1135" customFormat="false" ht="15" hidden="false" customHeight="false" outlineLevel="0" collapsed="false">
      <c r="A1135" s="0" t="n">
        <v>95123</v>
      </c>
      <c r="B1135" s="0" t="str">
        <f aca="false">A1135&amp;"U"</f>
        <v>95123U</v>
      </c>
      <c r="C1135" s="0" t="s">
        <v>7115</v>
      </c>
      <c r="D1135" s="0" t="s">
        <v>378</v>
      </c>
      <c r="E1135" s="0" t="n">
        <v>18.95</v>
      </c>
    </row>
    <row r="1136" customFormat="false" ht="15" hidden="false" customHeight="false" outlineLevel="0" collapsed="false">
      <c r="A1136" s="0" t="n">
        <v>95124</v>
      </c>
      <c r="B1136" s="0" t="str">
        <f aca="false">A1136&amp;"U"</f>
        <v>95124U</v>
      </c>
      <c r="C1136" s="0" t="s">
        <v>7116</v>
      </c>
      <c r="D1136" s="0" t="s">
        <v>378</v>
      </c>
      <c r="E1136" s="0" t="n">
        <v>2.98</v>
      </c>
    </row>
    <row r="1137" customFormat="false" ht="15" hidden="false" customHeight="false" outlineLevel="0" collapsed="false">
      <c r="A1137" s="0" t="n">
        <v>95125</v>
      </c>
      <c r="B1137" s="0" t="str">
        <f aca="false">A1137&amp;"U"</f>
        <v>95125U</v>
      </c>
      <c r="C1137" s="0" t="s">
        <v>7117</v>
      </c>
      <c r="D1137" s="0" t="s">
        <v>378</v>
      </c>
      <c r="E1137" s="0" t="n">
        <v>20.74</v>
      </c>
    </row>
    <row r="1138" customFormat="false" ht="15" hidden="false" customHeight="false" outlineLevel="0" collapsed="false">
      <c r="A1138" s="0" t="n">
        <v>95126</v>
      </c>
      <c r="B1138" s="0" t="str">
        <f aca="false">A1138&amp;"U"</f>
        <v>95126U</v>
      </c>
      <c r="C1138" s="0" t="s">
        <v>7118</v>
      </c>
      <c r="D1138" s="0" t="s">
        <v>378</v>
      </c>
      <c r="E1138" s="0" t="n">
        <v>184.57</v>
      </c>
    </row>
    <row r="1139" customFormat="false" ht="15" hidden="false" customHeight="false" outlineLevel="0" collapsed="false">
      <c r="A1139" s="0" t="n">
        <v>95129</v>
      </c>
      <c r="B1139" s="0" t="str">
        <f aca="false">A1139&amp;"U"</f>
        <v>95129U</v>
      </c>
      <c r="C1139" s="0" t="s">
        <v>7119</v>
      </c>
      <c r="D1139" s="0" t="s">
        <v>378</v>
      </c>
      <c r="E1139" s="0" t="n">
        <v>50.79</v>
      </c>
    </row>
    <row r="1140" customFormat="false" ht="15" hidden="false" customHeight="false" outlineLevel="0" collapsed="false">
      <c r="A1140" s="0" t="n">
        <v>95130</v>
      </c>
      <c r="B1140" s="0" t="str">
        <f aca="false">A1140&amp;"U"</f>
        <v>95130U</v>
      </c>
      <c r="C1140" s="0" t="s">
        <v>7120</v>
      </c>
      <c r="D1140" s="0" t="s">
        <v>378</v>
      </c>
      <c r="E1140" s="0" t="n">
        <v>9.41</v>
      </c>
    </row>
    <row r="1141" customFormat="false" ht="15" hidden="false" customHeight="false" outlineLevel="0" collapsed="false">
      <c r="A1141" s="0" t="n">
        <v>95131</v>
      </c>
      <c r="B1141" s="0" t="str">
        <f aca="false">A1141&amp;"U"</f>
        <v>95131U</v>
      </c>
      <c r="C1141" s="0" t="s">
        <v>7121</v>
      </c>
      <c r="D1141" s="0" t="s">
        <v>378</v>
      </c>
      <c r="E1141" s="0" t="n">
        <v>59.79</v>
      </c>
    </row>
    <row r="1142" customFormat="false" ht="15" hidden="false" customHeight="false" outlineLevel="0" collapsed="false">
      <c r="A1142" s="0" t="n">
        <v>95132</v>
      </c>
      <c r="B1142" s="0" t="str">
        <f aca="false">A1142&amp;"U"</f>
        <v>95132U</v>
      </c>
      <c r="C1142" s="0" t="s">
        <v>7122</v>
      </c>
      <c r="D1142" s="0" t="s">
        <v>378</v>
      </c>
      <c r="E1142" s="0" t="n">
        <v>40.42</v>
      </c>
    </row>
    <row r="1143" customFormat="false" ht="15" hidden="false" customHeight="false" outlineLevel="0" collapsed="false">
      <c r="A1143" s="0" t="n">
        <v>95136</v>
      </c>
      <c r="B1143" s="0" t="str">
        <f aca="false">A1143&amp;"U"</f>
        <v>95136U</v>
      </c>
      <c r="C1143" s="0" t="s">
        <v>7123</v>
      </c>
      <c r="D1143" s="0" t="s">
        <v>378</v>
      </c>
      <c r="E1143" s="0" t="n">
        <v>0.03</v>
      </c>
    </row>
    <row r="1144" customFormat="false" ht="15" hidden="false" customHeight="false" outlineLevel="0" collapsed="false">
      <c r="A1144" s="0" t="n">
        <v>95137</v>
      </c>
      <c r="B1144" s="0" t="str">
        <f aca="false">A1144&amp;"U"</f>
        <v>95137U</v>
      </c>
      <c r="C1144" s="0" t="s">
        <v>7124</v>
      </c>
      <c r="D1144" s="0" t="s">
        <v>378</v>
      </c>
      <c r="E1144" s="0" t="n">
        <v>0</v>
      </c>
    </row>
    <row r="1145" customFormat="false" ht="15" hidden="false" customHeight="false" outlineLevel="0" collapsed="false">
      <c r="A1145" s="0" t="n">
        <v>95138</v>
      </c>
      <c r="B1145" s="0" t="str">
        <f aca="false">A1145&amp;"U"</f>
        <v>95138U</v>
      </c>
      <c r="C1145" s="0" t="s">
        <v>7125</v>
      </c>
      <c r="D1145" s="0" t="s">
        <v>378</v>
      </c>
      <c r="E1145" s="0" t="n">
        <v>0.02</v>
      </c>
    </row>
    <row r="1146" customFormat="false" ht="15" hidden="false" customHeight="false" outlineLevel="0" collapsed="false">
      <c r="A1146" s="0" t="n">
        <v>95208</v>
      </c>
      <c r="B1146" s="0" t="str">
        <f aca="false">A1146&amp;"U"</f>
        <v>95208U</v>
      </c>
      <c r="C1146" s="0" t="s">
        <v>7126</v>
      </c>
      <c r="D1146" s="0" t="s">
        <v>378</v>
      </c>
      <c r="E1146" s="0" t="n">
        <v>51.07</v>
      </c>
    </row>
    <row r="1147" customFormat="false" ht="15" hidden="false" customHeight="false" outlineLevel="0" collapsed="false">
      <c r="A1147" s="0" t="n">
        <v>95209</v>
      </c>
      <c r="B1147" s="0" t="str">
        <f aca="false">A1147&amp;"U"</f>
        <v>95209U</v>
      </c>
      <c r="C1147" s="0" t="s">
        <v>7127</v>
      </c>
      <c r="D1147" s="0" t="s">
        <v>378</v>
      </c>
      <c r="E1147" s="0" t="n">
        <v>6.06</v>
      </c>
    </row>
    <row r="1148" customFormat="false" ht="15" hidden="false" customHeight="false" outlineLevel="0" collapsed="false">
      <c r="A1148" s="0" t="n">
        <v>95210</v>
      </c>
      <c r="B1148" s="0" t="str">
        <f aca="false">A1148&amp;"U"</f>
        <v>95210U</v>
      </c>
      <c r="C1148" s="0" t="s">
        <v>7128</v>
      </c>
      <c r="D1148" s="0" t="s">
        <v>378</v>
      </c>
      <c r="E1148" s="0" t="n">
        <v>55.86</v>
      </c>
    </row>
    <row r="1149" customFormat="false" ht="15" hidden="false" customHeight="false" outlineLevel="0" collapsed="false">
      <c r="A1149" s="0" t="n">
        <v>95211</v>
      </c>
      <c r="B1149" s="0" t="str">
        <f aca="false">A1149&amp;"U"</f>
        <v>95211U</v>
      </c>
      <c r="C1149" s="0" t="s">
        <v>7129</v>
      </c>
      <c r="D1149" s="0" t="s">
        <v>378</v>
      </c>
      <c r="E1149" s="0" t="n">
        <v>8.69</v>
      </c>
    </row>
    <row r="1150" customFormat="false" ht="15" hidden="false" customHeight="false" outlineLevel="0" collapsed="false">
      <c r="A1150" s="0" t="n">
        <v>95217</v>
      </c>
      <c r="B1150" s="0" t="str">
        <f aca="false">A1150&amp;"U"</f>
        <v>95217U</v>
      </c>
      <c r="C1150" s="0" t="s">
        <v>7130</v>
      </c>
      <c r="D1150" s="0" t="s">
        <v>378</v>
      </c>
      <c r="E1150" s="0" t="n">
        <v>0.58</v>
      </c>
    </row>
    <row r="1151" customFormat="false" ht="15" hidden="false" customHeight="false" outlineLevel="0" collapsed="false">
      <c r="A1151" s="0" t="n">
        <v>95255</v>
      </c>
      <c r="B1151" s="0" t="str">
        <f aca="false">A1151&amp;"U"</f>
        <v>95255U</v>
      </c>
      <c r="C1151" s="0" t="s">
        <v>7131</v>
      </c>
      <c r="D1151" s="0" t="s">
        <v>378</v>
      </c>
      <c r="E1151" s="0" t="n">
        <v>1.07</v>
      </c>
    </row>
    <row r="1152" customFormat="false" ht="15" hidden="false" customHeight="false" outlineLevel="0" collapsed="false">
      <c r="A1152" s="0" t="n">
        <v>95256</v>
      </c>
      <c r="B1152" s="0" t="str">
        <f aca="false">A1152&amp;"U"</f>
        <v>95256U</v>
      </c>
      <c r="C1152" s="0" t="s">
        <v>7132</v>
      </c>
      <c r="D1152" s="0" t="s">
        <v>378</v>
      </c>
      <c r="E1152" s="0" t="n">
        <v>0.12</v>
      </c>
    </row>
    <row r="1153" customFormat="false" ht="15" hidden="false" customHeight="false" outlineLevel="0" collapsed="false">
      <c r="A1153" s="0" t="n">
        <v>95257</v>
      </c>
      <c r="B1153" s="0" t="str">
        <f aca="false">A1153&amp;"U"</f>
        <v>95257U</v>
      </c>
      <c r="C1153" s="0" t="s">
        <v>7133</v>
      </c>
      <c r="D1153" s="0" t="s">
        <v>378</v>
      </c>
      <c r="E1153" s="0" t="n">
        <v>1.34</v>
      </c>
    </row>
    <row r="1154" customFormat="false" ht="15" hidden="false" customHeight="false" outlineLevel="0" collapsed="false">
      <c r="A1154" s="0" t="n">
        <v>95260</v>
      </c>
      <c r="B1154" s="0" t="str">
        <f aca="false">A1154&amp;"U"</f>
        <v>95260U</v>
      </c>
      <c r="C1154" s="0" t="s">
        <v>7134</v>
      </c>
      <c r="D1154" s="0" t="s">
        <v>378</v>
      </c>
      <c r="E1154" s="0" t="n">
        <v>0.61</v>
      </c>
    </row>
    <row r="1155" customFormat="false" ht="15" hidden="false" customHeight="false" outlineLevel="0" collapsed="false">
      <c r="A1155" s="0" t="n">
        <v>95261</v>
      </c>
      <c r="B1155" s="0" t="str">
        <f aca="false">A1155&amp;"U"</f>
        <v>95261U</v>
      </c>
      <c r="C1155" s="0" t="s">
        <v>7135</v>
      </c>
      <c r="D1155" s="0" t="s">
        <v>378</v>
      </c>
      <c r="E1155" s="0" t="n">
        <v>0.12</v>
      </c>
    </row>
    <row r="1156" customFormat="false" ht="15" hidden="false" customHeight="false" outlineLevel="0" collapsed="false">
      <c r="A1156" s="0" t="n">
        <v>95262</v>
      </c>
      <c r="B1156" s="0" t="str">
        <f aca="false">A1156&amp;"U"</f>
        <v>95262U</v>
      </c>
      <c r="C1156" s="0" t="s">
        <v>7136</v>
      </c>
      <c r="D1156" s="0" t="s">
        <v>378</v>
      </c>
      <c r="E1156" s="0" t="n">
        <v>1.12</v>
      </c>
    </row>
    <row r="1157" customFormat="false" ht="15" hidden="false" customHeight="false" outlineLevel="0" collapsed="false">
      <c r="A1157" s="0" t="n">
        <v>95263</v>
      </c>
      <c r="B1157" s="0" t="str">
        <f aca="false">A1157&amp;"U"</f>
        <v>95263U</v>
      </c>
      <c r="C1157" s="0" t="s">
        <v>7137</v>
      </c>
      <c r="D1157" s="0" t="s">
        <v>378</v>
      </c>
      <c r="E1157" s="0" t="n">
        <v>4.51</v>
      </c>
    </row>
    <row r="1158" customFormat="false" ht="15" hidden="false" customHeight="false" outlineLevel="0" collapsed="false">
      <c r="A1158" s="0" t="n">
        <v>95266</v>
      </c>
      <c r="B1158" s="0" t="str">
        <f aca="false">A1158&amp;"U"</f>
        <v>95266U</v>
      </c>
      <c r="C1158" s="0" t="s">
        <v>7138</v>
      </c>
      <c r="D1158" s="0" t="s">
        <v>378</v>
      </c>
      <c r="E1158" s="0" t="n">
        <v>0.46</v>
      </c>
    </row>
    <row r="1159" customFormat="false" ht="15" hidden="false" customHeight="false" outlineLevel="0" collapsed="false">
      <c r="A1159" s="0" t="n">
        <v>95267</v>
      </c>
      <c r="B1159" s="0" t="str">
        <f aca="false">A1159&amp;"U"</f>
        <v>95267U</v>
      </c>
      <c r="C1159" s="0" t="s">
        <v>7139</v>
      </c>
      <c r="D1159" s="0" t="s">
        <v>378</v>
      </c>
      <c r="E1159" s="0" t="n">
        <v>0.04</v>
      </c>
    </row>
    <row r="1160" customFormat="false" ht="15" hidden="false" customHeight="false" outlineLevel="0" collapsed="false">
      <c r="A1160" s="0" t="n">
        <v>95268</v>
      </c>
      <c r="B1160" s="0" t="str">
        <f aca="false">A1160&amp;"U"</f>
        <v>95268U</v>
      </c>
      <c r="C1160" s="0" t="s">
        <v>7140</v>
      </c>
      <c r="D1160" s="0" t="s">
        <v>378</v>
      </c>
      <c r="E1160" s="0" t="n">
        <v>0.45</v>
      </c>
    </row>
    <row r="1161" customFormat="false" ht="15" hidden="false" customHeight="false" outlineLevel="0" collapsed="false">
      <c r="A1161" s="0" t="n">
        <v>95269</v>
      </c>
      <c r="B1161" s="0" t="str">
        <f aca="false">A1161&amp;"U"</f>
        <v>95269U</v>
      </c>
      <c r="C1161" s="0" t="s">
        <v>7141</v>
      </c>
      <c r="D1161" s="0" t="s">
        <v>378</v>
      </c>
      <c r="E1161" s="0" t="n">
        <v>8.33</v>
      </c>
    </row>
    <row r="1162" customFormat="false" ht="15" hidden="false" customHeight="false" outlineLevel="0" collapsed="false">
      <c r="A1162" s="0" t="n">
        <v>95272</v>
      </c>
      <c r="B1162" s="0" t="str">
        <f aca="false">A1162&amp;"U"</f>
        <v>95272U</v>
      </c>
      <c r="C1162" s="0" t="s">
        <v>7142</v>
      </c>
      <c r="D1162" s="0" t="s">
        <v>378</v>
      </c>
      <c r="E1162" s="0" t="n">
        <v>0.45</v>
      </c>
    </row>
    <row r="1163" customFormat="false" ht="15" hidden="false" customHeight="false" outlineLevel="0" collapsed="false">
      <c r="A1163" s="0" t="n">
        <v>95273</v>
      </c>
      <c r="B1163" s="0" t="str">
        <f aca="false">A1163&amp;"U"</f>
        <v>95273U</v>
      </c>
      <c r="C1163" s="0" t="s">
        <v>7143</v>
      </c>
      <c r="D1163" s="0" t="s">
        <v>378</v>
      </c>
      <c r="E1163" s="0" t="n">
        <v>0.05</v>
      </c>
    </row>
    <row r="1164" customFormat="false" ht="15" hidden="false" customHeight="false" outlineLevel="0" collapsed="false">
      <c r="A1164" s="0" t="n">
        <v>95274</v>
      </c>
      <c r="B1164" s="0" t="str">
        <f aca="false">A1164&amp;"U"</f>
        <v>95274U</v>
      </c>
      <c r="C1164" s="0" t="s">
        <v>7144</v>
      </c>
      <c r="D1164" s="0" t="s">
        <v>378</v>
      </c>
      <c r="E1164" s="0" t="n">
        <v>0.35</v>
      </c>
    </row>
    <row r="1165" customFormat="false" ht="15" hidden="false" customHeight="false" outlineLevel="0" collapsed="false">
      <c r="A1165" s="0" t="n">
        <v>95275</v>
      </c>
      <c r="B1165" s="0" t="str">
        <f aca="false">A1165&amp;"U"</f>
        <v>95275U</v>
      </c>
      <c r="C1165" s="0" t="s">
        <v>7145</v>
      </c>
      <c r="D1165" s="0" t="s">
        <v>378</v>
      </c>
      <c r="E1165" s="0" t="n">
        <v>2.36</v>
      </c>
    </row>
    <row r="1166" customFormat="false" ht="15" hidden="false" customHeight="false" outlineLevel="0" collapsed="false">
      <c r="A1166" s="0" t="n">
        <v>95278</v>
      </c>
      <c r="B1166" s="0" t="str">
        <f aca="false">A1166&amp;"U"</f>
        <v>95278U</v>
      </c>
      <c r="C1166" s="0" t="s">
        <v>7146</v>
      </c>
      <c r="D1166" s="0" t="s">
        <v>378</v>
      </c>
      <c r="E1166" s="0" t="n">
        <v>0.55</v>
      </c>
    </row>
    <row r="1167" customFormat="false" ht="15" hidden="false" customHeight="false" outlineLevel="0" collapsed="false">
      <c r="A1167" s="0" t="n">
        <v>95279</v>
      </c>
      <c r="B1167" s="0" t="str">
        <f aca="false">A1167&amp;"U"</f>
        <v>95279U</v>
      </c>
      <c r="C1167" s="0" t="s">
        <v>7147</v>
      </c>
      <c r="D1167" s="0" t="s">
        <v>378</v>
      </c>
      <c r="E1167" s="0" t="n">
        <v>0.05</v>
      </c>
    </row>
    <row r="1168" customFormat="false" ht="15" hidden="false" customHeight="false" outlineLevel="0" collapsed="false">
      <c r="A1168" s="0" t="n">
        <v>95280</v>
      </c>
      <c r="B1168" s="0" t="str">
        <f aca="false">A1168&amp;"U"</f>
        <v>95280U</v>
      </c>
      <c r="C1168" s="0" t="s">
        <v>7148</v>
      </c>
      <c r="D1168" s="0" t="s">
        <v>378</v>
      </c>
      <c r="E1168" s="0" t="n">
        <v>0.54</v>
      </c>
    </row>
    <row r="1169" customFormat="false" ht="15" hidden="false" customHeight="false" outlineLevel="0" collapsed="false">
      <c r="A1169" s="0" t="n">
        <v>95281</v>
      </c>
      <c r="B1169" s="0" t="str">
        <f aca="false">A1169&amp;"U"</f>
        <v>95281U</v>
      </c>
      <c r="C1169" s="0" t="s">
        <v>7149</v>
      </c>
      <c r="D1169" s="0" t="s">
        <v>378</v>
      </c>
      <c r="E1169" s="0" t="n">
        <v>8.33</v>
      </c>
    </row>
    <row r="1170" customFormat="false" ht="15" hidden="false" customHeight="false" outlineLevel="0" collapsed="false">
      <c r="A1170" s="0" t="n">
        <v>95617</v>
      </c>
      <c r="B1170" s="0" t="str">
        <f aca="false">A1170&amp;"U"</f>
        <v>95617U</v>
      </c>
      <c r="C1170" s="0" t="s">
        <v>7150</v>
      </c>
      <c r="D1170" s="0" t="s">
        <v>378</v>
      </c>
      <c r="E1170" s="0" t="n">
        <v>0.88</v>
      </c>
    </row>
    <row r="1171" customFormat="false" ht="15" hidden="false" customHeight="false" outlineLevel="0" collapsed="false">
      <c r="A1171" s="0" t="n">
        <v>95618</v>
      </c>
      <c r="B1171" s="0" t="str">
        <f aca="false">A1171&amp;"U"</f>
        <v>95618U</v>
      </c>
      <c r="C1171" s="0" t="s">
        <v>7151</v>
      </c>
      <c r="D1171" s="0" t="s">
        <v>378</v>
      </c>
      <c r="E1171" s="0" t="n">
        <v>0.1</v>
      </c>
    </row>
    <row r="1172" customFormat="false" ht="15" hidden="false" customHeight="false" outlineLevel="0" collapsed="false">
      <c r="A1172" s="0" t="n">
        <v>95619</v>
      </c>
      <c r="B1172" s="0" t="str">
        <f aca="false">A1172&amp;"U"</f>
        <v>95619U</v>
      </c>
      <c r="C1172" s="0" t="s">
        <v>7152</v>
      </c>
      <c r="D1172" s="0" t="s">
        <v>378</v>
      </c>
      <c r="E1172" s="0" t="n">
        <v>1.1</v>
      </c>
    </row>
    <row r="1173" customFormat="false" ht="15" hidden="false" customHeight="false" outlineLevel="0" collapsed="false">
      <c r="A1173" s="0" t="n">
        <v>95627</v>
      </c>
      <c r="B1173" s="0" t="str">
        <f aca="false">A1173&amp;"U"</f>
        <v>95627U</v>
      </c>
      <c r="C1173" s="0" t="s">
        <v>7153</v>
      </c>
      <c r="D1173" s="0" t="s">
        <v>378</v>
      </c>
      <c r="E1173" s="0" t="n">
        <v>44.69</v>
      </c>
    </row>
    <row r="1174" customFormat="false" ht="15" hidden="false" customHeight="false" outlineLevel="0" collapsed="false">
      <c r="A1174" s="0" t="n">
        <v>95628</v>
      </c>
      <c r="B1174" s="0" t="str">
        <f aca="false">A1174&amp;"U"</f>
        <v>95628U</v>
      </c>
      <c r="C1174" s="0" t="s">
        <v>7154</v>
      </c>
      <c r="D1174" s="0" t="s">
        <v>378</v>
      </c>
      <c r="E1174" s="0" t="n">
        <v>6.2</v>
      </c>
    </row>
    <row r="1175" customFormat="false" ht="15" hidden="false" customHeight="false" outlineLevel="0" collapsed="false">
      <c r="A1175" s="0" t="n">
        <v>95629</v>
      </c>
      <c r="B1175" s="0" t="str">
        <f aca="false">A1175&amp;"U"</f>
        <v>95629U</v>
      </c>
      <c r="C1175" s="0" t="s">
        <v>7155</v>
      </c>
      <c r="D1175" s="0" t="s">
        <v>378</v>
      </c>
      <c r="E1175" s="0" t="n">
        <v>55.93</v>
      </c>
    </row>
    <row r="1176" customFormat="false" ht="15" hidden="false" customHeight="false" outlineLevel="0" collapsed="false">
      <c r="A1176" s="0" t="n">
        <v>95630</v>
      </c>
      <c r="B1176" s="0" t="str">
        <f aca="false">A1176&amp;"U"</f>
        <v>95630U</v>
      </c>
      <c r="C1176" s="0" t="s">
        <v>7156</v>
      </c>
      <c r="D1176" s="0" t="s">
        <v>378</v>
      </c>
      <c r="E1176" s="0" t="n">
        <v>111.9</v>
      </c>
    </row>
    <row r="1177" customFormat="false" ht="15" hidden="false" customHeight="false" outlineLevel="0" collapsed="false">
      <c r="A1177" s="0" t="n">
        <v>95698</v>
      </c>
      <c r="B1177" s="0" t="str">
        <f aca="false">A1177&amp;"U"</f>
        <v>95698U</v>
      </c>
      <c r="C1177" s="0" t="s">
        <v>7157</v>
      </c>
      <c r="D1177" s="0" t="s">
        <v>378</v>
      </c>
      <c r="E1177" s="0" t="n">
        <v>3.57</v>
      </c>
    </row>
    <row r="1178" customFormat="false" ht="15" hidden="false" customHeight="false" outlineLevel="0" collapsed="false">
      <c r="A1178" s="0" t="n">
        <v>95699</v>
      </c>
      <c r="B1178" s="0" t="str">
        <f aca="false">A1178&amp;"U"</f>
        <v>95699U</v>
      </c>
      <c r="C1178" s="0" t="s">
        <v>7158</v>
      </c>
      <c r="D1178" s="0" t="s">
        <v>378</v>
      </c>
      <c r="E1178" s="0" t="n">
        <v>0.42</v>
      </c>
    </row>
    <row r="1179" customFormat="false" ht="15" hidden="false" customHeight="false" outlineLevel="0" collapsed="false">
      <c r="A1179" s="0" t="n">
        <v>95700</v>
      </c>
      <c r="B1179" s="0" t="str">
        <f aca="false">A1179&amp;"U"</f>
        <v>95700U</v>
      </c>
      <c r="C1179" s="0" t="s">
        <v>7159</v>
      </c>
      <c r="D1179" s="0" t="s">
        <v>378</v>
      </c>
      <c r="E1179" s="0" t="n">
        <v>4.47</v>
      </c>
    </row>
    <row r="1180" customFormat="false" ht="15" hidden="false" customHeight="false" outlineLevel="0" collapsed="false">
      <c r="A1180" s="0" t="n">
        <v>95701</v>
      </c>
      <c r="B1180" s="0" t="str">
        <f aca="false">A1180&amp;"U"</f>
        <v>95701U</v>
      </c>
      <c r="C1180" s="0" t="s">
        <v>7160</v>
      </c>
      <c r="D1180" s="0" t="s">
        <v>378</v>
      </c>
      <c r="E1180" s="0" t="n">
        <v>2.91</v>
      </c>
    </row>
    <row r="1181" customFormat="false" ht="15" hidden="false" customHeight="false" outlineLevel="0" collapsed="false">
      <c r="A1181" s="0" t="n">
        <v>95704</v>
      </c>
      <c r="B1181" s="0" t="str">
        <f aca="false">A1181&amp;"U"</f>
        <v>95704U</v>
      </c>
      <c r="C1181" s="0" t="s">
        <v>7161</v>
      </c>
      <c r="D1181" s="0" t="s">
        <v>378</v>
      </c>
      <c r="E1181" s="0" t="n">
        <v>46.43</v>
      </c>
    </row>
    <row r="1182" customFormat="false" ht="15" hidden="false" customHeight="false" outlineLevel="0" collapsed="false">
      <c r="A1182" s="0" t="n">
        <v>95705</v>
      </c>
      <c r="B1182" s="0" t="str">
        <f aca="false">A1182&amp;"U"</f>
        <v>95705U</v>
      </c>
      <c r="C1182" s="0" t="s">
        <v>7162</v>
      </c>
      <c r="D1182" s="0" t="s">
        <v>378</v>
      </c>
      <c r="E1182" s="0" t="n">
        <v>6.36</v>
      </c>
    </row>
    <row r="1183" customFormat="false" ht="15" hidden="false" customHeight="false" outlineLevel="0" collapsed="false">
      <c r="A1183" s="0" t="n">
        <v>95706</v>
      </c>
      <c r="B1183" s="0" t="str">
        <f aca="false">A1183&amp;"U"</f>
        <v>95706U</v>
      </c>
      <c r="C1183" s="0" t="s">
        <v>7163</v>
      </c>
      <c r="D1183" s="0" t="s">
        <v>378</v>
      </c>
      <c r="E1183" s="0" t="n">
        <v>58.11</v>
      </c>
    </row>
    <row r="1184" customFormat="false" ht="15" hidden="false" customHeight="false" outlineLevel="0" collapsed="false">
      <c r="A1184" s="0" t="n">
        <v>95707</v>
      </c>
      <c r="B1184" s="0" t="str">
        <f aca="false">A1184&amp;"U"</f>
        <v>95707U</v>
      </c>
      <c r="C1184" s="0" t="s">
        <v>7164</v>
      </c>
      <c r="D1184" s="0" t="s">
        <v>378</v>
      </c>
      <c r="E1184" s="0" t="n">
        <v>3.81</v>
      </c>
    </row>
    <row r="1185" customFormat="false" ht="15" hidden="false" customHeight="false" outlineLevel="0" collapsed="false">
      <c r="A1185" s="0" t="n">
        <v>95710</v>
      </c>
      <c r="B1185" s="0" t="str">
        <f aca="false">A1185&amp;"U"</f>
        <v>95710U</v>
      </c>
      <c r="C1185" s="0" t="s">
        <v>7165</v>
      </c>
      <c r="D1185" s="0" t="s">
        <v>378</v>
      </c>
      <c r="E1185" s="0" t="n">
        <v>55.81</v>
      </c>
    </row>
    <row r="1186" customFormat="false" ht="15" hidden="false" customHeight="false" outlineLevel="0" collapsed="false">
      <c r="A1186" s="0" t="n">
        <v>95711</v>
      </c>
      <c r="B1186" s="0" t="str">
        <f aca="false">A1186&amp;"U"</f>
        <v>95711U</v>
      </c>
      <c r="C1186" s="0" t="s">
        <v>7166</v>
      </c>
      <c r="D1186" s="0" t="s">
        <v>378</v>
      </c>
      <c r="E1186" s="0" t="n">
        <v>7.57</v>
      </c>
    </row>
    <row r="1187" customFormat="false" ht="15" hidden="false" customHeight="false" outlineLevel="0" collapsed="false">
      <c r="A1187" s="0" t="n">
        <v>95712</v>
      </c>
      <c r="B1187" s="0" t="str">
        <f aca="false">A1187&amp;"U"</f>
        <v>95712U</v>
      </c>
      <c r="C1187" s="0" t="s">
        <v>7167</v>
      </c>
      <c r="D1187" s="0" t="s">
        <v>378</v>
      </c>
      <c r="E1187" s="0" t="n">
        <v>69.76</v>
      </c>
    </row>
    <row r="1188" customFormat="false" ht="15" hidden="false" customHeight="false" outlineLevel="0" collapsed="false">
      <c r="A1188" s="0" t="n">
        <v>95713</v>
      </c>
      <c r="B1188" s="0" t="str">
        <f aca="false">A1188&amp;"U"</f>
        <v>95713U</v>
      </c>
      <c r="C1188" s="0" t="s">
        <v>7168</v>
      </c>
      <c r="D1188" s="0" t="s">
        <v>378</v>
      </c>
      <c r="E1188" s="0" t="n">
        <v>112.72</v>
      </c>
    </row>
    <row r="1189" customFormat="false" ht="15" hidden="false" customHeight="false" outlineLevel="0" collapsed="false">
      <c r="A1189" s="0" t="n">
        <v>95716</v>
      </c>
      <c r="B1189" s="0" t="str">
        <f aca="false">A1189&amp;"U"</f>
        <v>95716U</v>
      </c>
      <c r="C1189" s="0" t="s">
        <v>7169</v>
      </c>
      <c r="D1189" s="0" t="s">
        <v>378</v>
      </c>
      <c r="E1189" s="0" t="n">
        <v>53.72</v>
      </c>
    </row>
    <row r="1190" customFormat="false" ht="15" hidden="false" customHeight="false" outlineLevel="0" collapsed="false">
      <c r="A1190" s="0" t="n">
        <v>95717</v>
      </c>
      <c r="B1190" s="0" t="str">
        <f aca="false">A1190&amp;"U"</f>
        <v>95717U</v>
      </c>
      <c r="C1190" s="0" t="s">
        <v>7170</v>
      </c>
      <c r="D1190" s="0" t="s">
        <v>378</v>
      </c>
      <c r="E1190" s="0" t="n">
        <v>7.29</v>
      </c>
    </row>
    <row r="1191" customFormat="false" ht="15" hidden="false" customHeight="false" outlineLevel="0" collapsed="false">
      <c r="A1191" s="0" t="n">
        <v>95718</v>
      </c>
      <c r="B1191" s="0" t="str">
        <f aca="false">A1191&amp;"U"</f>
        <v>95718U</v>
      </c>
      <c r="C1191" s="0" t="s">
        <v>7171</v>
      </c>
      <c r="D1191" s="0" t="s">
        <v>378</v>
      </c>
      <c r="E1191" s="0" t="n">
        <v>67.16</v>
      </c>
    </row>
    <row r="1192" customFormat="false" ht="15" hidden="false" customHeight="false" outlineLevel="0" collapsed="false">
      <c r="A1192" s="0" t="n">
        <v>95719</v>
      </c>
      <c r="B1192" s="0" t="str">
        <f aca="false">A1192&amp;"U"</f>
        <v>95719U</v>
      </c>
      <c r="C1192" s="0" t="s">
        <v>7172</v>
      </c>
      <c r="D1192" s="0" t="s">
        <v>378</v>
      </c>
      <c r="E1192" s="0" t="n">
        <v>112.72</v>
      </c>
    </row>
    <row r="1193" customFormat="false" ht="15" hidden="false" customHeight="false" outlineLevel="0" collapsed="false">
      <c r="A1193" s="0" t="n">
        <v>95869</v>
      </c>
      <c r="B1193" s="0" t="str">
        <f aca="false">A1193&amp;"U"</f>
        <v>95869U</v>
      </c>
      <c r="C1193" s="0" t="s">
        <v>7173</v>
      </c>
      <c r="D1193" s="0" t="s">
        <v>378</v>
      </c>
      <c r="E1193" s="0" t="n">
        <v>1.53</v>
      </c>
    </row>
    <row r="1194" customFormat="false" ht="15" hidden="false" customHeight="false" outlineLevel="0" collapsed="false">
      <c r="A1194" s="0" t="n">
        <v>95870</v>
      </c>
      <c r="B1194" s="0" t="str">
        <f aca="false">A1194&amp;"U"</f>
        <v>95870U</v>
      </c>
      <c r="C1194" s="0" t="s">
        <v>7174</v>
      </c>
      <c r="D1194" s="0" t="s">
        <v>378</v>
      </c>
      <c r="E1194" s="0" t="n">
        <v>7.62</v>
      </c>
    </row>
    <row r="1195" customFormat="false" ht="15" hidden="false" customHeight="false" outlineLevel="0" collapsed="false">
      <c r="A1195" s="0" t="n">
        <v>95871</v>
      </c>
      <c r="B1195" s="0" t="str">
        <f aca="false">A1195&amp;"U"</f>
        <v>95871U</v>
      </c>
      <c r="C1195" s="0" t="s">
        <v>7175</v>
      </c>
      <c r="D1195" s="0" t="s">
        <v>378</v>
      </c>
      <c r="E1195" s="0" t="n">
        <v>342.3</v>
      </c>
    </row>
    <row r="1196" customFormat="false" ht="15" hidden="false" customHeight="false" outlineLevel="0" collapsed="false">
      <c r="A1196" s="0" t="n">
        <v>95874</v>
      </c>
      <c r="B1196" s="0" t="str">
        <f aca="false">A1196&amp;"U"</f>
        <v>95874U</v>
      </c>
      <c r="C1196" s="0" t="s">
        <v>7176</v>
      </c>
      <c r="D1196" s="0" t="s">
        <v>378</v>
      </c>
      <c r="E1196" s="0" t="n">
        <v>8.54</v>
      </c>
    </row>
    <row r="1197" customFormat="false" ht="15" hidden="false" customHeight="false" outlineLevel="0" collapsed="false">
      <c r="A1197" s="0" t="n">
        <v>96008</v>
      </c>
      <c r="B1197" s="0" t="str">
        <f aca="false">A1197&amp;"U"</f>
        <v>96008U</v>
      </c>
      <c r="C1197" s="0" t="s">
        <v>7177</v>
      </c>
      <c r="D1197" s="0" t="s">
        <v>378</v>
      </c>
      <c r="E1197" s="0" t="n">
        <v>23.63</v>
      </c>
    </row>
    <row r="1198" customFormat="false" ht="15" hidden="false" customHeight="false" outlineLevel="0" collapsed="false">
      <c r="A1198" s="0" t="n">
        <v>96009</v>
      </c>
      <c r="B1198" s="0" t="str">
        <f aca="false">A1198&amp;"U"</f>
        <v>96009U</v>
      </c>
      <c r="C1198" s="0" t="s">
        <v>7178</v>
      </c>
      <c r="D1198" s="0" t="s">
        <v>378</v>
      </c>
      <c r="E1198" s="0" t="n">
        <v>3.28</v>
      </c>
    </row>
    <row r="1199" customFormat="false" ht="15" hidden="false" customHeight="false" outlineLevel="0" collapsed="false">
      <c r="A1199" s="0" t="n">
        <v>96011</v>
      </c>
      <c r="B1199" s="0" t="str">
        <f aca="false">A1199&amp;"U"</f>
        <v>96011U</v>
      </c>
      <c r="C1199" s="0" t="s">
        <v>7179</v>
      </c>
      <c r="D1199" s="0" t="s">
        <v>378</v>
      </c>
      <c r="E1199" s="0" t="n">
        <v>25.84</v>
      </c>
    </row>
    <row r="1200" customFormat="false" ht="15" hidden="false" customHeight="false" outlineLevel="0" collapsed="false">
      <c r="A1200" s="0" t="n">
        <v>96012</v>
      </c>
      <c r="B1200" s="0" t="str">
        <f aca="false">A1200&amp;"U"</f>
        <v>96012U</v>
      </c>
      <c r="C1200" s="0" t="s">
        <v>7180</v>
      </c>
      <c r="D1200" s="0" t="s">
        <v>378</v>
      </c>
      <c r="E1200" s="0" t="n">
        <v>121.2</v>
      </c>
    </row>
    <row r="1201" customFormat="false" ht="15" hidden="false" customHeight="false" outlineLevel="0" collapsed="false">
      <c r="A1201" s="0" t="n">
        <v>96015</v>
      </c>
      <c r="B1201" s="0" t="str">
        <f aca="false">A1201&amp;"U"</f>
        <v>96015U</v>
      </c>
      <c r="C1201" s="0" t="s">
        <v>7181</v>
      </c>
      <c r="D1201" s="0" t="s">
        <v>378</v>
      </c>
      <c r="E1201" s="0" t="n">
        <v>23.37</v>
      </c>
    </row>
    <row r="1202" customFormat="false" ht="15" hidden="false" customHeight="false" outlineLevel="0" collapsed="false">
      <c r="A1202" s="0" t="n">
        <v>96016</v>
      </c>
      <c r="B1202" s="0" t="str">
        <f aca="false">A1202&amp;"U"</f>
        <v>96016U</v>
      </c>
      <c r="C1202" s="0" t="s">
        <v>7182</v>
      </c>
      <c r="D1202" s="0" t="s">
        <v>378</v>
      </c>
      <c r="E1202" s="0" t="n">
        <v>3.24</v>
      </c>
    </row>
    <row r="1203" customFormat="false" ht="15" hidden="false" customHeight="false" outlineLevel="0" collapsed="false">
      <c r="A1203" s="0" t="n">
        <v>96018</v>
      </c>
      <c r="B1203" s="0" t="str">
        <f aca="false">A1203&amp;"U"</f>
        <v>96018U</v>
      </c>
      <c r="C1203" s="0" t="s">
        <v>7183</v>
      </c>
      <c r="D1203" s="0" t="s">
        <v>378</v>
      </c>
      <c r="E1203" s="0" t="n">
        <v>25.56</v>
      </c>
    </row>
    <row r="1204" customFormat="false" ht="15" hidden="false" customHeight="false" outlineLevel="0" collapsed="false">
      <c r="A1204" s="0" t="n">
        <v>96019</v>
      </c>
      <c r="B1204" s="0" t="str">
        <f aca="false">A1204&amp;"U"</f>
        <v>96019U</v>
      </c>
      <c r="C1204" s="0" t="s">
        <v>7184</v>
      </c>
      <c r="D1204" s="0" t="s">
        <v>378</v>
      </c>
      <c r="E1204" s="0" t="n">
        <v>121.2</v>
      </c>
    </row>
    <row r="1205" customFormat="false" ht="15" hidden="false" customHeight="false" outlineLevel="0" collapsed="false">
      <c r="A1205" s="0" t="n">
        <v>96023</v>
      </c>
      <c r="B1205" s="0" t="str">
        <f aca="false">A1205&amp;"U"</f>
        <v>96023U</v>
      </c>
      <c r="C1205" s="0" t="s">
        <v>7185</v>
      </c>
      <c r="D1205" s="0" t="s">
        <v>378</v>
      </c>
      <c r="E1205" s="0" t="n">
        <v>18.27</v>
      </c>
    </row>
    <row r="1206" customFormat="false" ht="15" hidden="false" customHeight="false" outlineLevel="0" collapsed="false">
      <c r="A1206" s="0" t="n">
        <v>96024</v>
      </c>
      <c r="B1206" s="0" t="str">
        <f aca="false">A1206&amp;"U"</f>
        <v>96024U</v>
      </c>
      <c r="C1206" s="0" t="s">
        <v>7186</v>
      </c>
      <c r="D1206" s="0" t="s">
        <v>378</v>
      </c>
      <c r="E1206" s="0" t="n">
        <v>2.53</v>
      </c>
    </row>
    <row r="1207" customFormat="false" ht="15" hidden="false" customHeight="false" outlineLevel="0" collapsed="false">
      <c r="A1207" s="0" t="n">
        <v>96026</v>
      </c>
      <c r="B1207" s="0" t="str">
        <f aca="false">A1207&amp;"U"</f>
        <v>96026U</v>
      </c>
      <c r="C1207" s="0" t="s">
        <v>7187</v>
      </c>
      <c r="D1207" s="0" t="s">
        <v>378</v>
      </c>
      <c r="E1207" s="0" t="n">
        <v>19.98</v>
      </c>
    </row>
    <row r="1208" customFormat="false" ht="15" hidden="false" customHeight="false" outlineLevel="0" collapsed="false">
      <c r="A1208" s="0" t="n">
        <v>96027</v>
      </c>
      <c r="B1208" s="0" t="str">
        <f aca="false">A1208&amp;"U"</f>
        <v>96027U</v>
      </c>
      <c r="C1208" s="0" t="s">
        <v>7188</v>
      </c>
      <c r="D1208" s="0" t="s">
        <v>378</v>
      </c>
      <c r="E1208" s="0" t="n">
        <v>84.45</v>
      </c>
    </row>
    <row r="1209" customFormat="false" ht="15" hidden="false" customHeight="false" outlineLevel="0" collapsed="false">
      <c r="A1209" s="0" t="n">
        <v>96030</v>
      </c>
      <c r="B1209" s="0" t="str">
        <f aca="false">A1209&amp;"U"</f>
        <v>96030U</v>
      </c>
      <c r="C1209" s="0" t="s">
        <v>7189</v>
      </c>
      <c r="D1209" s="0" t="s">
        <v>378</v>
      </c>
      <c r="E1209" s="0" t="n">
        <v>29.09</v>
      </c>
    </row>
    <row r="1210" customFormat="false" ht="15" hidden="false" customHeight="false" outlineLevel="0" collapsed="false">
      <c r="A1210" s="0" t="n">
        <v>96031</v>
      </c>
      <c r="B1210" s="0" t="str">
        <f aca="false">A1210&amp;"U"</f>
        <v>96031U</v>
      </c>
      <c r="C1210" s="0" t="s">
        <v>7190</v>
      </c>
      <c r="D1210" s="0" t="s">
        <v>378</v>
      </c>
      <c r="E1210" s="0" t="n">
        <v>5.5</v>
      </c>
    </row>
    <row r="1211" customFormat="false" ht="15" hidden="false" customHeight="false" outlineLevel="0" collapsed="false">
      <c r="A1211" s="0" t="n">
        <v>96032</v>
      </c>
      <c r="B1211" s="0" t="str">
        <f aca="false">A1211&amp;"U"</f>
        <v>96032U</v>
      </c>
      <c r="C1211" s="0" t="s">
        <v>7191</v>
      </c>
      <c r="D1211" s="0" t="s">
        <v>378</v>
      </c>
      <c r="E1211" s="0" t="n">
        <v>4.36</v>
      </c>
    </row>
    <row r="1212" customFormat="false" ht="15" hidden="false" customHeight="false" outlineLevel="0" collapsed="false">
      <c r="A1212" s="0" t="n">
        <v>96033</v>
      </c>
      <c r="B1212" s="0" t="str">
        <f aca="false">A1212&amp;"U"</f>
        <v>96033U</v>
      </c>
      <c r="C1212" s="0" t="s">
        <v>7192</v>
      </c>
      <c r="D1212" s="0" t="s">
        <v>378</v>
      </c>
      <c r="E1212" s="0" t="n">
        <v>49.16</v>
      </c>
    </row>
    <row r="1213" customFormat="false" ht="15" hidden="false" customHeight="false" outlineLevel="0" collapsed="false">
      <c r="A1213" s="0" t="n">
        <v>96034</v>
      </c>
      <c r="B1213" s="0" t="str">
        <f aca="false">A1213&amp;"U"</f>
        <v>96034U</v>
      </c>
      <c r="C1213" s="0" t="s">
        <v>7193</v>
      </c>
      <c r="D1213" s="0" t="s">
        <v>378</v>
      </c>
      <c r="E1213" s="0" t="n">
        <v>177.75</v>
      </c>
    </row>
    <row r="1214" customFormat="false" ht="15" hidden="false" customHeight="false" outlineLevel="0" collapsed="false">
      <c r="A1214" s="0" t="n">
        <v>96053</v>
      </c>
      <c r="B1214" s="0" t="str">
        <f aca="false">A1214&amp;"U"</f>
        <v>96053U</v>
      </c>
      <c r="C1214" s="0" t="s">
        <v>7194</v>
      </c>
      <c r="D1214" s="0" t="s">
        <v>378</v>
      </c>
      <c r="E1214" s="0" t="n">
        <v>18.53</v>
      </c>
    </row>
    <row r="1215" customFormat="false" ht="15" hidden="false" customHeight="false" outlineLevel="0" collapsed="false">
      <c r="A1215" s="0" t="n">
        <v>96054</v>
      </c>
      <c r="B1215" s="0" t="str">
        <f aca="false">A1215&amp;"U"</f>
        <v>96054U</v>
      </c>
      <c r="C1215" s="0" t="s">
        <v>7195</v>
      </c>
      <c r="D1215" s="0" t="s">
        <v>378</v>
      </c>
      <c r="E1215" s="0" t="n">
        <v>26.41</v>
      </c>
    </row>
    <row r="1216" customFormat="false" ht="15" hidden="false" customHeight="false" outlineLevel="0" collapsed="false">
      <c r="A1216" s="0" t="n">
        <v>96055</v>
      </c>
      <c r="B1216" s="0" t="str">
        <f aca="false">A1216&amp;"U"</f>
        <v>96055U</v>
      </c>
      <c r="C1216" s="0" t="s">
        <v>7196</v>
      </c>
      <c r="D1216" s="0" t="s">
        <v>378</v>
      </c>
      <c r="E1216" s="0" t="n">
        <v>2.57</v>
      </c>
    </row>
    <row r="1217" customFormat="false" ht="15" hidden="false" customHeight="false" outlineLevel="0" collapsed="false">
      <c r="A1217" s="0" t="n">
        <v>96056</v>
      </c>
      <c r="B1217" s="0" t="str">
        <f aca="false">A1217&amp;"U"</f>
        <v>96056U</v>
      </c>
      <c r="C1217" s="0" t="s">
        <v>7197</v>
      </c>
      <c r="D1217" s="0" t="s">
        <v>378</v>
      </c>
      <c r="E1217" s="0" t="n">
        <v>20.26</v>
      </c>
    </row>
    <row r="1218" customFormat="false" ht="15" hidden="false" customHeight="false" outlineLevel="0" collapsed="false">
      <c r="A1218" s="0" t="n">
        <v>96057</v>
      </c>
      <c r="B1218" s="0" t="str">
        <f aca="false">A1218&amp;"U"</f>
        <v>96057U</v>
      </c>
      <c r="C1218" s="0" t="s">
        <v>7198</v>
      </c>
      <c r="D1218" s="0" t="s">
        <v>378</v>
      </c>
      <c r="E1218" s="0" t="n">
        <v>84.45</v>
      </c>
    </row>
    <row r="1219" customFormat="false" ht="15" hidden="false" customHeight="false" outlineLevel="0" collapsed="false">
      <c r="A1219" s="0" t="n">
        <v>96060</v>
      </c>
      <c r="B1219" s="0" t="str">
        <f aca="false">A1219&amp;"U"</f>
        <v>96060U</v>
      </c>
      <c r="C1219" s="0" t="s">
        <v>7199</v>
      </c>
      <c r="D1219" s="0" t="s">
        <v>378</v>
      </c>
      <c r="E1219" s="0" t="n">
        <v>2.66</v>
      </c>
    </row>
    <row r="1220" customFormat="false" ht="15" hidden="false" customHeight="false" outlineLevel="0" collapsed="false">
      <c r="A1220" s="0" t="n">
        <v>96061</v>
      </c>
      <c r="B1220" s="0" t="str">
        <f aca="false">A1220&amp;"U"</f>
        <v>96061U</v>
      </c>
      <c r="C1220" s="0" t="s">
        <v>7200</v>
      </c>
      <c r="D1220" s="0" t="s">
        <v>378</v>
      </c>
      <c r="E1220" s="0" t="n">
        <v>33.01</v>
      </c>
    </row>
    <row r="1221" customFormat="false" ht="15" hidden="false" customHeight="false" outlineLevel="0" collapsed="false">
      <c r="A1221" s="0" t="n">
        <v>96062</v>
      </c>
      <c r="B1221" s="0" t="str">
        <f aca="false">A1221&amp;"U"</f>
        <v>96062U</v>
      </c>
      <c r="C1221" s="0" t="s">
        <v>7201</v>
      </c>
      <c r="D1221" s="0" t="s">
        <v>378</v>
      </c>
      <c r="E1221" s="0" t="n">
        <v>49.95</v>
      </c>
    </row>
    <row r="1222" customFormat="false" ht="15" hidden="false" customHeight="false" outlineLevel="0" collapsed="false">
      <c r="A1222" s="0" t="n">
        <v>96241</v>
      </c>
      <c r="B1222" s="0" t="str">
        <f aca="false">A1222&amp;"U"</f>
        <v>96241U</v>
      </c>
      <c r="C1222" s="0" t="s">
        <v>7202</v>
      </c>
      <c r="D1222" s="0" t="s">
        <v>378</v>
      </c>
      <c r="E1222" s="0" t="n">
        <v>20.82</v>
      </c>
    </row>
    <row r="1223" customFormat="false" ht="15" hidden="false" customHeight="false" outlineLevel="0" collapsed="false">
      <c r="A1223" s="0" t="n">
        <v>96242</v>
      </c>
      <c r="B1223" s="0" t="str">
        <f aca="false">A1223&amp;"U"</f>
        <v>96242U</v>
      </c>
      <c r="C1223" s="0" t="s">
        <v>7203</v>
      </c>
      <c r="D1223" s="0" t="s">
        <v>378</v>
      </c>
      <c r="E1223" s="0" t="n">
        <v>2.82</v>
      </c>
    </row>
    <row r="1224" customFormat="false" ht="15" hidden="false" customHeight="false" outlineLevel="0" collapsed="false">
      <c r="A1224" s="0" t="n">
        <v>96243</v>
      </c>
      <c r="B1224" s="0" t="str">
        <f aca="false">A1224&amp;"U"</f>
        <v>96243U</v>
      </c>
      <c r="C1224" s="0" t="s">
        <v>7204</v>
      </c>
      <c r="D1224" s="0" t="s">
        <v>378</v>
      </c>
      <c r="E1224" s="0" t="n">
        <v>26.03</v>
      </c>
    </row>
    <row r="1225" customFormat="false" ht="15" hidden="false" customHeight="false" outlineLevel="0" collapsed="false">
      <c r="A1225" s="0" t="n">
        <v>96244</v>
      </c>
      <c r="B1225" s="0" t="str">
        <f aca="false">A1225&amp;"U"</f>
        <v>96244U</v>
      </c>
      <c r="C1225" s="0" t="s">
        <v>7205</v>
      </c>
      <c r="D1225" s="0" t="s">
        <v>378</v>
      </c>
      <c r="E1225" s="0" t="n">
        <v>21.82</v>
      </c>
    </row>
    <row r="1226" customFormat="false" ht="15" hidden="false" customHeight="false" outlineLevel="0" collapsed="false">
      <c r="A1226" s="0" t="n">
        <v>96301</v>
      </c>
      <c r="B1226" s="0" t="str">
        <f aca="false">A1226&amp;"U"</f>
        <v>96301U</v>
      </c>
      <c r="C1226" s="0" t="s">
        <v>7206</v>
      </c>
      <c r="D1226" s="0" t="s">
        <v>378</v>
      </c>
      <c r="E1226" s="0" t="n">
        <v>61.57</v>
      </c>
    </row>
    <row r="1227" customFormat="false" ht="15" hidden="false" customHeight="false" outlineLevel="0" collapsed="false">
      <c r="A1227" s="0" t="n">
        <v>96457</v>
      </c>
      <c r="B1227" s="0" t="str">
        <f aca="false">A1227&amp;"U"</f>
        <v>96457U</v>
      </c>
      <c r="C1227" s="0" t="s">
        <v>7207</v>
      </c>
      <c r="D1227" s="0" t="s">
        <v>378</v>
      </c>
      <c r="E1227" s="0" t="n">
        <v>80.02</v>
      </c>
    </row>
    <row r="1228" customFormat="false" ht="15" hidden="false" customHeight="false" outlineLevel="0" collapsed="false">
      <c r="A1228" s="0" t="n">
        <v>96458</v>
      </c>
      <c r="B1228" s="0" t="str">
        <f aca="false">A1228&amp;"U"</f>
        <v>96458U</v>
      </c>
      <c r="C1228" s="0" t="s">
        <v>7208</v>
      </c>
      <c r="D1228" s="0" t="s">
        <v>378</v>
      </c>
      <c r="E1228" s="0" t="n">
        <v>62.03</v>
      </c>
    </row>
    <row r="1229" customFormat="false" ht="15" hidden="false" customHeight="false" outlineLevel="0" collapsed="false">
      <c r="A1229" s="0" t="n">
        <v>96459</v>
      </c>
      <c r="B1229" s="0" t="str">
        <f aca="false">A1229&amp;"U"</f>
        <v>96459U</v>
      </c>
      <c r="C1229" s="0" t="s">
        <v>7209</v>
      </c>
      <c r="D1229" s="0" t="s">
        <v>378</v>
      </c>
      <c r="E1229" s="0" t="n">
        <v>6.88</v>
      </c>
    </row>
    <row r="1230" customFormat="false" ht="15" hidden="false" customHeight="false" outlineLevel="0" collapsed="false">
      <c r="A1230" s="0" t="n">
        <v>96460</v>
      </c>
      <c r="B1230" s="0" t="str">
        <f aca="false">A1230&amp;"U"</f>
        <v>96460U</v>
      </c>
      <c r="C1230" s="0" t="s">
        <v>7210</v>
      </c>
      <c r="D1230" s="0" t="s">
        <v>378</v>
      </c>
      <c r="E1230" s="0" t="n">
        <v>49.57</v>
      </c>
    </row>
    <row r="1231" customFormat="false" ht="15" hidden="false" customHeight="false" outlineLevel="0" collapsed="false">
      <c r="A1231" s="0" t="n">
        <v>98760</v>
      </c>
      <c r="B1231" s="0" t="str">
        <f aca="false">A1231&amp;"U"</f>
        <v>98760U</v>
      </c>
      <c r="C1231" s="0" t="s">
        <v>7211</v>
      </c>
      <c r="D1231" s="0" t="s">
        <v>378</v>
      </c>
      <c r="E1231" s="0" t="n">
        <v>0.06</v>
      </c>
    </row>
    <row r="1232" customFormat="false" ht="15" hidden="false" customHeight="false" outlineLevel="0" collapsed="false">
      <c r="A1232" s="0" t="n">
        <v>98761</v>
      </c>
      <c r="B1232" s="0" t="str">
        <f aca="false">A1232&amp;"U"</f>
        <v>98761U</v>
      </c>
      <c r="C1232" s="0" t="s">
        <v>7212</v>
      </c>
      <c r="D1232" s="0" t="s">
        <v>378</v>
      </c>
      <c r="E1232" s="0" t="n">
        <v>0</v>
      </c>
    </row>
    <row r="1233" customFormat="false" ht="15" hidden="false" customHeight="false" outlineLevel="0" collapsed="false">
      <c r="A1233" s="0" t="n">
        <v>98762</v>
      </c>
      <c r="B1233" s="0" t="str">
        <f aca="false">A1233&amp;"U"</f>
        <v>98762U</v>
      </c>
      <c r="C1233" s="0" t="s">
        <v>7213</v>
      </c>
      <c r="D1233" s="0" t="s">
        <v>378</v>
      </c>
      <c r="E1233" s="0" t="n">
        <v>0.08</v>
      </c>
    </row>
    <row r="1234" customFormat="false" ht="15" hidden="false" customHeight="false" outlineLevel="0" collapsed="false">
      <c r="A1234" s="0" t="n">
        <v>98763</v>
      </c>
      <c r="B1234" s="0" t="str">
        <f aca="false">A1234&amp;"U"</f>
        <v>98763U</v>
      </c>
      <c r="C1234" s="0" t="s">
        <v>7214</v>
      </c>
      <c r="D1234" s="0" t="s">
        <v>378</v>
      </c>
      <c r="E1234" s="0" t="n">
        <v>4.26</v>
      </c>
    </row>
    <row r="1235" customFormat="false" ht="15" hidden="false" customHeight="false" outlineLevel="0" collapsed="false">
      <c r="A1235" s="0" t="n">
        <v>99829</v>
      </c>
      <c r="B1235" s="0" t="str">
        <f aca="false">A1235&amp;"U"</f>
        <v>99829U</v>
      </c>
      <c r="C1235" s="0" t="s">
        <v>7215</v>
      </c>
      <c r="D1235" s="0" t="s">
        <v>378</v>
      </c>
      <c r="E1235" s="0" t="n">
        <v>0.19</v>
      </c>
    </row>
    <row r="1236" customFormat="false" ht="15" hidden="false" customHeight="false" outlineLevel="0" collapsed="false">
      <c r="A1236" s="0" t="n">
        <v>99830</v>
      </c>
      <c r="B1236" s="0" t="str">
        <f aca="false">A1236&amp;"U"</f>
        <v>99830U</v>
      </c>
      <c r="C1236" s="0" t="s">
        <v>7216</v>
      </c>
      <c r="D1236" s="0" t="s">
        <v>378</v>
      </c>
      <c r="E1236" s="0" t="n">
        <v>0.02</v>
      </c>
    </row>
    <row r="1237" customFormat="false" ht="15" hidden="false" customHeight="false" outlineLevel="0" collapsed="false">
      <c r="A1237" s="0" t="n">
        <v>99831</v>
      </c>
      <c r="B1237" s="0" t="str">
        <f aca="false">A1237&amp;"U"</f>
        <v>99831U</v>
      </c>
      <c r="C1237" s="0" t="s">
        <v>7217</v>
      </c>
      <c r="D1237" s="0" t="s">
        <v>378</v>
      </c>
      <c r="E1237" s="0" t="n">
        <v>0.24</v>
      </c>
    </row>
    <row r="1238" customFormat="false" ht="15" hidden="false" customHeight="false" outlineLevel="0" collapsed="false">
      <c r="A1238" s="0" t="n">
        <v>99832</v>
      </c>
      <c r="B1238" s="0" t="str">
        <f aca="false">A1238&amp;"U"</f>
        <v>99832U</v>
      </c>
      <c r="C1238" s="0" t="s">
        <v>7218</v>
      </c>
      <c r="D1238" s="0" t="s">
        <v>378</v>
      </c>
      <c r="E1238" s="0" t="n">
        <v>4.11</v>
      </c>
    </row>
    <row r="1239" customFormat="false" ht="15" hidden="false" customHeight="false" outlineLevel="0" collapsed="false">
      <c r="A1239" s="0" t="n">
        <v>100637</v>
      </c>
      <c r="B1239" s="0" t="str">
        <f aca="false">A1239&amp;"U"</f>
        <v>100637U</v>
      </c>
      <c r="C1239" s="0" t="s">
        <v>7219</v>
      </c>
      <c r="D1239" s="0" t="s">
        <v>378</v>
      </c>
      <c r="E1239" s="0" t="n">
        <v>130.22</v>
      </c>
    </row>
    <row r="1240" customFormat="false" ht="15" hidden="false" customHeight="false" outlineLevel="0" collapsed="false">
      <c r="A1240" s="0" t="n">
        <v>100638</v>
      </c>
      <c r="B1240" s="0" t="str">
        <f aca="false">A1240&amp;"U"</f>
        <v>100638U</v>
      </c>
      <c r="C1240" s="0" t="s">
        <v>7220</v>
      </c>
      <c r="D1240" s="0" t="s">
        <v>378</v>
      </c>
      <c r="E1240" s="0" t="n">
        <v>23.44</v>
      </c>
    </row>
    <row r="1241" customFormat="false" ht="15" hidden="false" customHeight="false" outlineLevel="0" collapsed="false">
      <c r="A1241" s="0" t="n">
        <v>100639</v>
      </c>
      <c r="B1241" s="0" t="str">
        <f aca="false">A1241&amp;"U"</f>
        <v>100639U</v>
      </c>
      <c r="C1241" s="0" t="s">
        <v>7221</v>
      </c>
      <c r="D1241" s="0" t="s">
        <v>378</v>
      </c>
      <c r="E1241" s="0" t="n">
        <v>209.34</v>
      </c>
    </row>
    <row r="1242" customFormat="false" ht="15" hidden="false" customHeight="false" outlineLevel="0" collapsed="false">
      <c r="A1242" s="0" t="n">
        <v>100640</v>
      </c>
      <c r="B1242" s="0" t="str">
        <f aca="false">A1242&amp;"U"</f>
        <v>100640U</v>
      </c>
      <c r="C1242" s="0" t="s">
        <v>7222</v>
      </c>
      <c r="D1242" s="0" t="s">
        <v>378</v>
      </c>
      <c r="E1242" s="0" t="n">
        <v>221.34</v>
      </c>
    </row>
    <row r="1243" customFormat="false" ht="15" hidden="false" customHeight="false" outlineLevel="0" collapsed="false">
      <c r="A1243" s="0" t="n">
        <v>100643</v>
      </c>
      <c r="B1243" s="0" t="str">
        <f aca="false">A1243&amp;"U"</f>
        <v>100643U</v>
      </c>
      <c r="C1243" s="0" t="s">
        <v>7223</v>
      </c>
      <c r="D1243" s="0" t="s">
        <v>378</v>
      </c>
      <c r="E1243" s="0" t="n">
        <v>342.88</v>
      </c>
    </row>
    <row r="1244" customFormat="false" ht="15" hidden="false" customHeight="false" outlineLevel="0" collapsed="false">
      <c r="A1244" s="0" t="n">
        <v>100644</v>
      </c>
      <c r="B1244" s="0" t="str">
        <f aca="false">A1244&amp;"U"</f>
        <v>100644U</v>
      </c>
      <c r="C1244" s="0" t="s">
        <v>7224</v>
      </c>
      <c r="D1244" s="0" t="s">
        <v>378</v>
      </c>
      <c r="E1244" s="0" t="n">
        <v>61.71</v>
      </c>
    </row>
    <row r="1245" customFormat="false" ht="15" hidden="false" customHeight="false" outlineLevel="0" collapsed="false">
      <c r="A1245" s="0" t="n">
        <v>100645</v>
      </c>
      <c r="B1245" s="0" t="str">
        <f aca="false">A1245&amp;"U"</f>
        <v>100645U</v>
      </c>
      <c r="C1245" s="0" t="s">
        <v>7225</v>
      </c>
      <c r="D1245" s="0" t="s">
        <v>378</v>
      </c>
      <c r="E1245" s="0" t="n">
        <v>551.18</v>
      </c>
    </row>
    <row r="1246" customFormat="false" ht="15" hidden="false" customHeight="false" outlineLevel="0" collapsed="false">
      <c r="A1246" s="0" t="n">
        <v>100646</v>
      </c>
      <c r="B1246" s="0" t="str">
        <f aca="false">A1246&amp;"U"</f>
        <v>100646U</v>
      </c>
      <c r="C1246" s="0" t="s">
        <v>7226</v>
      </c>
      <c r="D1246" s="0" t="s">
        <v>378</v>
      </c>
      <c r="E1246" s="0" t="n">
        <v>316.2</v>
      </c>
    </row>
    <row r="1247" customFormat="false" ht="15" hidden="false" customHeight="false" outlineLevel="0" collapsed="false">
      <c r="A1247" s="0" t="n">
        <v>102270</v>
      </c>
      <c r="B1247" s="0" t="str">
        <f aca="false">A1247&amp;"U"</f>
        <v>102270U</v>
      </c>
      <c r="C1247" s="0" t="s">
        <v>7227</v>
      </c>
      <c r="D1247" s="0" t="s">
        <v>378</v>
      </c>
      <c r="E1247" s="0" t="n">
        <v>0.53</v>
      </c>
    </row>
    <row r="1248" customFormat="false" ht="15" hidden="false" customHeight="false" outlineLevel="0" collapsed="false">
      <c r="A1248" s="0" t="n">
        <v>102271</v>
      </c>
      <c r="B1248" s="0" t="str">
        <f aca="false">A1248&amp;"U"</f>
        <v>102271U</v>
      </c>
      <c r="C1248" s="0" t="s">
        <v>7228</v>
      </c>
      <c r="D1248" s="0" t="s">
        <v>378</v>
      </c>
      <c r="E1248" s="0" t="n">
        <v>0.06</v>
      </c>
    </row>
    <row r="1249" customFormat="false" ht="15" hidden="false" customHeight="false" outlineLevel="0" collapsed="false">
      <c r="A1249" s="0" t="n">
        <v>102272</v>
      </c>
      <c r="B1249" s="0" t="str">
        <f aca="false">A1249&amp;"U"</f>
        <v>102272U</v>
      </c>
      <c r="C1249" s="0" t="s">
        <v>7229</v>
      </c>
      <c r="D1249" s="0" t="s">
        <v>378</v>
      </c>
      <c r="E1249" s="0" t="n">
        <v>0.66</v>
      </c>
    </row>
    <row r="1250" customFormat="false" ht="15" hidden="false" customHeight="false" outlineLevel="0" collapsed="false">
      <c r="A1250" s="0" t="n">
        <v>102273</v>
      </c>
      <c r="B1250" s="0" t="str">
        <f aca="false">A1250&amp;"U"</f>
        <v>102273U</v>
      </c>
      <c r="C1250" s="0" t="s">
        <v>7230</v>
      </c>
      <c r="D1250" s="0" t="s">
        <v>378</v>
      </c>
      <c r="E1250" s="0" t="n">
        <v>1.58</v>
      </c>
    </row>
    <row r="1251" customFormat="false" ht="15" hidden="false" customHeight="false" outlineLevel="0" collapsed="false">
      <c r="A1251" s="0" t="n">
        <v>102809</v>
      </c>
      <c r="B1251" s="0" t="str">
        <f aca="false">A1251&amp;"U"</f>
        <v>102809U</v>
      </c>
      <c r="C1251" s="0" t="s">
        <v>7231</v>
      </c>
      <c r="D1251" s="0" t="s">
        <v>378</v>
      </c>
      <c r="E1251" s="0" t="n">
        <v>19.51</v>
      </c>
    </row>
    <row r="1252" customFormat="false" ht="15" hidden="false" customHeight="false" outlineLevel="0" collapsed="false">
      <c r="A1252" s="0" t="n">
        <v>102815</v>
      </c>
      <c r="B1252" s="0" t="str">
        <f aca="false">A1252&amp;"U"</f>
        <v>102815U</v>
      </c>
      <c r="C1252" s="0" t="s">
        <v>7232</v>
      </c>
      <c r="D1252" s="0" t="s">
        <v>378</v>
      </c>
      <c r="E1252" s="0" t="n">
        <v>3.16</v>
      </c>
    </row>
    <row r="1253" customFormat="false" ht="15" hidden="false" customHeight="false" outlineLevel="0" collapsed="false">
      <c r="A1253" s="0" t="n">
        <v>102826</v>
      </c>
      <c r="B1253" s="0" t="str">
        <f aca="false">A1253&amp;"U"</f>
        <v>102826U</v>
      </c>
      <c r="C1253" s="0" t="s">
        <v>7233</v>
      </c>
      <c r="D1253" s="0" t="s">
        <v>378</v>
      </c>
      <c r="E1253" s="0" t="n">
        <v>5.93</v>
      </c>
    </row>
    <row r="1254" customFormat="false" ht="15" hidden="false" customHeight="false" outlineLevel="0" collapsed="false">
      <c r="A1254" s="0" t="n">
        <v>102832</v>
      </c>
      <c r="B1254" s="0" t="str">
        <f aca="false">A1254&amp;"U"</f>
        <v>102832U</v>
      </c>
      <c r="C1254" s="0" t="s">
        <v>7234</v>
      </c>
      <c r="D1254" s="0" t="s">
        <v>378</v>
      </c>
      <c r="E1254" s="0" t="n">
        <v>7.9</v>
      </c>
    </row>
    <row r="1255" customFormat="false" ht="15" hidden="false" customHeight="false" outlineLevel="0" collapsed="false">
      <c r="A1255" s="0" t="n">
        <v>102843</v>
      </c>
      <c r="B1255" s="0" t="str">
        <f aca="false">A1255&amp;"U"</f>
        <v>102843U</v>
      </c>
      <c r="C1255" s="0" t="s">
        <v>7235</v>
      </c>
      <c r="D1255" s="0" t="s">
        <v>378</v>
      </c>
      <c r="E1255" s="0" t="n">
        <v>168.75</v>
      </c>
    </row>
    <row r="1256" customFormat="false" ht="15" hidden="false" customHeight="false" outlineLevel="0" collapsed="false">
      <c r="A1256" s="0" t="n">
        <v>102849</v>
      </c>
      <c r="B1256" s="0" t="str">
        <f aca="false">A1256&amp;"U"</f>
        <v>102849U</v>
      </c>
      <c r="C1256" s="0" t="s">
        <v>7236</v>
      </c>
      <c r="D1256" s="0" t="s">
        <v>378</v>
      </c>
      <c r="E1256" s="0" t="n">
        <v>82.5</v>
      </c>
    </row>
    <row r="1257" customFormat="false" ht="15" hidden="false" customHeight="false" outlineLevel="0" collapsed="false">
      <c r="A1257" s="0" t="n">
        <v>102855</v>
      </c>
      <c r="B1257" s="0" t="str">
        <f aca="false">A1257&amp;"U"</f>
        <v>102855U</v>
      </c>
      <c r="C1257" s="0" t="s">
        <v>7237</v>
      </c>
      <c r="D1257" s="0" t="s">
        <v>378</v>
      </c>
      <c r="E1257" s="0" t="n">
        <v>82.5</v>
      </c>
    </row>
    <row r="1258" customFormat="false" ht="15" hidden="false" customHeight="false" outlineLevel="0" collapsed="false">
      <c r="A1258" s="0" t="n">
        <v>102861</v>
      </c>
      <c r="B1258" s="0" t="str">
        <f aca="false">A1258&amp;"U"</f>
        <v>102861U</v>
      </c>
      <c r="C1258" s="0" t="s">
        <v>7238</v>
      </c>
      <c r="D1258" s="0" t="s">
        <v>378</v>
      </c>
      <c r="E1258" s="0" t="n">
        <v>1.16</v>
      </c>
    </row>
    <row r="1259" customFormat="false" ht="15" hidden="false" customHeight="false" outlineLevel="0" collapsed="false">
      <c r="A1259" s="0" t="n">
        <v>102867</v>
      </c>
      <c r="B1259" s="0" t="str">
        <f aca="false">A1259&amp;"U"</f>
        <v>102867U</v>
      </c>
      <c r="C1259" s="0" t="s">
        <v>7239</v>
      </c>
      <c r="D1259" s="0" t="s">
        <v>378</v>
      </c>
      <c r="E1259" s="0" t="n">
        <v>0.63</v>
      </c>
    </row>
    <row r="1260" customFormat="false" ht="15" hidden="false" customHeight="false" outlineLevel="0" collapsed="false">
      <c r="A1260" s="0" t="n">
        <v>102873</v>
      </c>
      <c r="B1260" s="0" t="str">
        <f aca="false">A1260&amp;"U"</f>
        <v>102873U</v>
      </c>
      <c r="C1260" s="0" t="s">
        <v>7240</v>
      </c>
      <c r="D1260" s="0" t="s">
        <v>378</v>
      </c>
      <c r="E1260" s="0" t="n">
        <v>149.92</v>
      </c>
    </row>
    <row r="1261" customFormat="false" ht="15" hidden="false" customHeight="false" outlineLevel="0" collapsed="false">
      <c r="A1261" s="0" t="n">
        <v>102879</v>
      </c>
      <c r="B1261" s="0" t="str">
        <f aca="false">A1261&amp;"U"</f>
        <v>102879U</v>
      </c>
      <c r="C1261" s="0" t="s">
        <v>7241</v>
      </c>
      <c r="D1261" s="0" t="s">
        <v>378</v>
      </c>
      <c r="E1261" s="0" t="n">
        <v>225</v>
      </c>
    </row>
    <row r="1262" customFormat="false" ht="15" hidden="false" customHeight="false" outlineLevel="0" collapsed="false">
      <c r="A1262" s="0" t="n">
        <v>102885</v>
      </c>
      <c r="B1262" s="0" t="str">
        <f aca="false">A1262&amp;"U"</f>
        <v>102885U</v>
      </c>
      <c r="C1262" s="0" t="s">
        <v>7242</v>
      </c>
      <c r="D1262" s="0" t="s">
        <v>378</v>
      </c>
      <c r="E1262" s="0" t="n">
        <v>1.19</v>
      </c>
    </row>
    <row r="1263" customFormat="false" ht="15" hidden="false" customHeight="false" outlineLevel="0" collapsed="false">
      <c r="A1263" s="0" t="n">
        <v>102891</v>
      </c>
      <c r="B1263" s="0" t="str">
        <f aca="false">A1263&amp;"U"</f>
        <v>102891U</v>
      </c>
      <c r="C1263" s="0" t="s">
        <v>7243</v>
      </c>
      <c r="D1263" s="0" t="s">
        <v>378</v>
      </c>
      <c r="E1263" s="0" t="n">
        <v>1.19</v>
      </c>
    </row>
    <row r="1264" customFormat="false" ht="15" hidden="false" customHeight="false" outlineLevel="0" collapsed="false">
      <c r="A1264" s="0" t="n">
        <v>102897</v>
      </c>
      <c r="B1264" s="0" t="str">
        <f aca="false">A1264&amp;"U"</f>
        <v>102897U</v>
      </c>
      <c r="C1264" s="0" t="s">
        <v>7244</v>
      </c>
      <c r="D1264" s="0" t="s">
        <v>378</v>
      </c>
      <c r="E1264" s="0" t="n">
        <v>112.72</v>
      </c>
    </row>
    <row r="1265" customFormat="false" ht="15" hidden="false" customHeight="false" outlineLevel="0" collapsed="false">
      <c r="A1265" s="0" t="n">
        <v>102903</v>
      </c>
      <c r="B1265" s="0" t="str">
        <f aca="false">A1265&amp;"U"</f>
        <v>102903U</v>
      </c>
      <c r="C1265" s="0" t="s">
        <v>7245</v>
      </c>
      <c r="D1265" s="0" t="s">
        <v>378</v>
      </c>
      <c r="E1265" s="0" t="n">
        <v>14.62</v>
      </c>
    </row>
    <row r="1266" customFormat="false" ht="15" hidden="false" customHeight="false" outlineLevel="0" collapsed="false">
      <c r="A1266" s="0" t="n">
        <v>102909</v>
      </c>
      <c r="B1266" s="0" t="str">
        <f aca="false">A1266&amp;"U"</f>
        <v>102909U</v>
      </c>
      <c r="C1266" s="0" t="s">
        <v>7246</v>
      </c>
      <c r="D1266" s="0" t="s">
        <v>378</v>
      </c>
      <c r="E1266" s="0" t="n">
        <v>90.9</v>
      </c>
    </row>
    <row r="1267" customFormat="false" ht="15" hidden="false" customHeight="false" outlineLevel="0" collapsed="false">
      <c r="A1267" s="0" t="n">
        <v>102915</v>
      </c>
      <c r="B1267" s="0" t="str">
        <f aca="false">A1267&amp;"U"</f>
        <v>102915U</v>
      </c>
      <c r="C1267" s="0" t="s">
        <v>7247</v>
      </c>
      <c r="D1267" s="0" t="s">
        <v>378</v>
      </c>
      <c r="E1267" s="0" t="n">
        <v>0.58</v>
      </c>
    </row>
    <row r="1268" customFormat="false" ht="15" hidden="false" customHeight="false" outlineLevel="0" collapsed="false">
      <c r="A1268" s="0" t="n">
        <v>102927</v>
      </c>
      <c r="B1268" s="0" t="str">
        <f aca="false">A1268&amp;"U"</f>
        <v>102927U</v>
      </c>
      <c r="C1268" s="0" t="s">
        <v>7248</v>
      </c>
      <c r="D1268" s="0" t="s">
        <v>378</v>
      </c>
      <c r="E1268" s="0" t="n">
        <v>0.87</v>
      </c>
    </row>
    <row r="1269" customFormat="false" ht="15" hidden="false" customHeight="false" outlineLevel="0" collapsed="false">
      <c r="A1269" s="0" t="n">
        <v>102933</v>
      </c>
      <c r="B1269" s="0" t="str">
        <f aca="false">A1269&amp;"U"</f>
        <v>102933U</v>
      </c>
      <c r="C1269" s="0" t="s">
        <v>7249</v>
      </c>
      <c r="D1269" s="0" t="s">
        <v>378</v>
      </c>
      <c r="E1269" s="0" t="n">
        <v>0.87</v>
      </c>
    </row>
    <row r="1270" customFormat="false" ht="15" hidden="false" customHeight="false" outlineLevel="0" collapsed="false">
      <c r="A1270" s="0" t="n">
        <v>102939</v>
      </c>
      <c r="B1270" s="0" t="str">
        <f aca="false">A1270&amp;"U"</f>
        <v>102939U</v>
      </c>
      <c r="C1270" s="0" t="s">
        <v>7250</v>
      </c>
      <c r="D1270" s="0" t="s">
        <v>378</v>
      </c>
      <c r="E1270" s="0" t="n">
        <v>8.69</v>
      </c>
    </row>
    <row r="1271" customFormat="false" ht="15" hidden="false" customHeight="false" outlineLevel="0" collapsed="false">
      <c r="A1271" s="0" t="n">
        <v>102945</v>
      </c>
      <c r="B1271" s="0" t="str">
        <f aca="false">A1271&amp;"U"</f>
        <v>102945U</v>
      </c>
      <c r="C1271" s="0" t="s">
        <v>7251</v>
      </c>
      <c r="D1271" s="0" t="s">
        <v>378</v>
      </c>
      <c r="E1271" s="0" t="n">
        <v>0.01</v>
      </c>
    </row>
    <row r="1272" customFormat="false" ht="15" hidden="false" customHeight="false" outlineLevel="0" collapsed="false">
      <c r="A1272" s="0" t="n">
        <v>102951</v>
      </c>
      <c r="B1272" s="0" t="str">
        <f aca="false">A1272&amp;"U"</f>
        <v>102951U</v>
      </c>
      <c r="C1272" s="0" t="s">
        <v>7252</v>
      </c>
      <c r="D1272" s="0" t="s">
        <v>378</v>
      </c>
      <c r="E1272" s="0" t="n">
        <v>0.58</v>
      </c>
    </row>
    <row r="1273" customFormat="false" ht="15" hidden="false" customHeight="false" outlineLevel="0" collapsed="false">
      <c r="A1273" s="0" t="n">
        <v>102957</v>
      </c>
      <c r="B1273" s="0" t="str">
        <f aca="false">A1273&amp;"U"</f>
        <v>102957U</v>
      </c>
      <c r="C1273" s="0" t="s">
        <v>7253</v>
      </c>
      <c r="D1273" s="0" t="s">
        <v>378</v>
      </c>
      <c r="E1273" s="0" t="n">
        <v>63.97</v>
      </c>
    </row>
    <row r="1274" customFormat="false" ht="15" hidden="false" customHeight="false" outlineLevel="0" collapsed="false">
      <c r="A1274" s="0" t="n">
        <v>102963</v>
      </c>
      <c r="B1274" s="0" t="str">
        <f aca="false">A1274&amp;"U"</f>
        <v>102963U</v>
      </c>
      <c r="C1274" s="0" t="s">
        <v>7254</v>
      </c>
      <c r="D1274" s="0" t="s">
        <v>378</v>
      </c>
      <c r="E1274" s="0" t="n">
        <v>106.27</v>
      </c>
    </row>
    <row r="1275" customFormat="false" ht="15" hidden="false" customHeight="false" outlineLevel="0" collapsed="false">
      <c r="A1275" s="0" t="n">
        <v>102969</v>
      </c>
      <c r="B1275" s="0" t="str">
        <f aca="false">A1275&amp;"U"</f>
        <v>102969U</v>
      </c>
      <c r="C1275" s="0" t="s">
        <v>7255</v>
      </c>
      <c r="D1275" s="0" t="s">
        <v>378</v>
      </c>
      <c r="E1275" s="0" t="n">
        <v>1.18</v>
      </c>
    </row>
    <row r="1276" customFormat="false" ht="15" hidden="false" customHeight="false" outlineLevel="0" collapsed="false">
      <c r="A1276" s="0" t="n">
        <v>102985</v>
      </c>
      <c r="B1276" s="0" t="str">
        <f aca="false">A1276&amp;"U"</f>
        <v>102985U</v>
      </c>
      <c r="C1276" s="0" t="s">
        <v>7256</v>
      </c>
      <c r="D1276" s="0" t="s">
        <v>378</v>
      </c>
      <c r="E1276" s="0" t="n">
        <v>3.75</v>
      </c>
    </row>
    <row r="1277" customFormat="false" ht="15" hidden="false" customHeight="false" outlineLevel="0" collapsed="false">
      <c r="A1277" s="0" t="n">
        <v>103156</v>
      </c>
      <c r="B1277" s="0" t="str">
        <f aca="false">A1277&amp;"U"</f>
        <v>103156U</v>
      </c>
      <c r="C1277" s="0" t="s">
        <v>7257</v>
      </c>
      <c r="D1277" s="0" t="s">
        <v>378</v>
      </c>
      <c r="E1277" s="0" t="n">
        <v>2.21</v>
      </c>
    </row>
    <row r="1278" customFormat="false" ht="15" hidden="false" customHeight="false" outlineLevel="0" collapsed="false">
      <c r="A1278" s="0" t="n">
        <v>103162</v>
      </c>
      <c r="B1278" s="0" t="str">
        <f aca="false">A1278&amp;"U"</f>
        <v>103162U</v>
      </c>
      <c r="C1278" s="0" t="s">
        <v>7258</v>
      </c>
      <c r="D1278" s="0" t="s">
        <v>378</v>
      </c>
      <c r="E1278" s="0" t="n">
        <v>2.77</v>
      </c>
    </row>
    <row r="1279" customFormat="false" ht="15" hidden="false" customHeight="false" outlineLevel="0" collapsed="false">
      <c r="A1279" s="0" t="n">
        <v>103168</v>
      </c>
      <c r="B1279" s="0" t="str">
        <f aca="false">A1279&amp;"U"</f>
        <v>103168U</v>
      </c>
      <c r="C1279" s="0" t="s">
        <v>7259</v>
      </c>
      <c r="D1279" s="0" t="s">
        <v>378</v>
      </c>
      <c r="E1279" s="0" t="n">
        <v>3.16</v>
      </c>
    </row>
    <row r="1280" customFormat="false" ht="15" hidden="false" customHeight="false" outlineLevel="0" collapsed="false">
      <c r="A1280" s="0" t="n">
        <v>103174</v>
      </c>
      <c r="B1280" s="0" t="str">
        <f aca="false">A1280&amp;"U"</f>
        <v>103174U</v>
      </c>
      <c r="C1280" s="0" t="s">
        <v>7260</v>
      </c>
      <c r="D1280" s="0" t="s">
        <v>378</v>
      </c>
      <c r="E1280" s="0" t="n">
        <v>7.9</v>
      </c>
    </row>
    <row r="1281" customFormat="false" ht="15" hidden="false" customHeight="false" outlineLevel="0" collapsed="false">
      <c r="A1281" s="0" t="n">
        <v>103180</v>
      </c>
      <c r="B1281" s="0" t="str">
        <f aca="false">A1281&amp;"U"</f>
        <v>103180U</v>
      </c>
      <c r="C1281" s="0" t="s">
        <v>7261</v>
      </c>
      <c r="D1281" s="0" t="s">
        <v>378</v>
      </c>
      <c r="E1281" s="0" t="n">
        <v>18.18</v>
      </c>
    </row>
    <row r="1282" customFormat="false" ht="15" hidden="false" customHeight="false" outlineLevel="0" collapsed="false">
      <c r="A1282" s="0" t="n">
        <v>103223</v>
      </c>
      <c r="B1282" s="0" t="str">
        <f aca="false">A1282&amp;"U"</f>
        <v>103223U</v>
      </c>
      <c r="C1282" s="0" t="s">
        <v>7262</v>
      </c>
      <c r="D1282" s="0" t="s">
        <v>378</v>
      </c>
      <c r="E1282" s="0" t="n">
        <v>43.95</v>
      </c>
    </row>
    <row r="1283" customFormat="false" ht="15" hidden="false" customHeight="false" outlineLevel="0" collapsed="false">
      <c r="A1283" s="0" t="n">
        <v>103229</v>
      </c>
      <c r="B1283" s="0" t="str">
        <f aca="false">A1283&amp;"U"</f>
        <v>103229U</v>
      </c>
      <c r="C1283" s="0" t="s">
        <v>7263</v>
      </c>
      <c r="D1283" s="0" t="s">
        <v>378</v>
      </c>
      <c r="E1283" s="0" t="n">
        <v>109.12</v>
      </c>
    </row>
    <row r="1284" customFormat="false" ht="15" hidden="false" customHeight="false" outlineLevel="0" collapsed="false">
      <c r="A1284" s="0" t="n">
        <v>103235</v>
      </c>
      <c r="B1284" s="0" t="str">
        <f aca="false">A1284&amp;"U"</f>
        <v>103235U</v>
      </c>
      <c r="C1284" s="0" t="s">
        <v>7264</v>
      </c>
      <c r="D1284" s="0" t="s">
        <v>378</v>
      </c>
      <c r="E1284" s="0" t="n">
        <v>193.05</v>
      </c>
    </row>
    <row r="1285" customFormat="false" ht="15" hidden="false" customHeight="false" outlineLevel="0" collapsed="false">
      <c r="A1285" s="0" t="n">
        <v>103241</v>
      </c>
      <c r="B1285" s="0" t="str">
        <f aca="false">A1285&amp;"U"</f>
        <v>103241U</v>
      </c>
      <c r="C1285" s="0" t="s">
        <v>7265</v>
      </c>
      <c r="D1285" s="0" t="s">
        <v>378</v>
      </c>
      <c r="E1285" s="0" t="n">
        <v>8.42</v>
      </c>
    </row>
    <row r="1286" customFormat="false" ht="15" hidden="false" customHeight="false" outlineLevel="0" collapsed="false">
      <c r="A1286" s="0" t="n">
        <v>103660</v>
      </c>
      <c r="B1286" s="0" t="str">
        <f aca="false">A1286&amp;"U"</f>
        <v>103660U</v>
      </c>
      <c r="C1286" s="0" t="s">
        <v>7266</v>
      </c>
      <c r="D1286" s="0" t="s">
        <v>378</v>
      </c>
      <c r="E1286" s="0" t="n">
        <v>8.68</v>
      </c>
    </row>
    <row r="1287" customFormat="false" ht="15" hidden="false" customHeight="false" outlineLevel="0" collapsed="false">
      <c r="A1287" s="0" t="n">
        <v>103666</v>
      </c>
      <c r="B1287" s="0" t="str">
        <f aca="false">A1287&amp;"U"</f>
        <v>103666U</v>
      </c>
      <c r="C1287" s="0" t="s">
        <v>7267</v>
      </c>
      <c r="D1287" s="0" t="s">
        <v>378</v>
      </c>
      <c r="E1287" s="0" t="n">
        <v>116.4</v>
      </c>
    </row>
    <row r="1288" customFormat="false" ht="15" hidden="false" customHeight="false" outlineLevel="0" collapsed="false">
      <c r="A1288" s="0" t="n">
        <v>103792</v>
      </c>
      <c r="B1288" s="0" t="str">
        <f aca="false">A1288&amp;"U"</f>
        <v>103792U</v>
      </c>
      <c r="C1288" s="0" t="s">
        <v>7268</v>
      </c>
      <c r="D1288" s="0" t="s">
        <v>378</v>
      </c>
      <c r="E1288" s="0" t="n">
        <v>0.26</v>
      </c>
    </row>
    <row r="1289" customFormat="false" ht="15" hidden="false" customHeight="false" outlineLevel="0" collapsed="false">
      <c r="A1289" s="0" t="n">
        <v>103937</v>
      </c>
      <c r="B1289" s="0" t="str">
        <f aca="false">A1289&amp;"U"</f>
        <v>103937U</v>
      </c>
      <c r="C1289" s="0" t="s">
        <v>7269</v>
      </c>
      <c r="D1289" s="0" t="s">
        <v>378</v>
      </c>
      <c r="E1289" s="0" t="n">
        <v>1.42</v>
      </c>
    </row>
    <row r="1290" customFormat="false" ht="15" hidden="false" customHeight="false" outlineLevel="0" collapsed="false">
      <c r="A1290" s="0" t="n">
        <v>103943</v>
      </c>
      <c r="B1290" s="0" t="str">
        <f aca="false">A1290&amp;"U"</f>
        <v>103943U</v>
      </c>
      <c r="C1290" s="0" t="s">
        <v>7270</v>
      </c>
      <c r="D1290" s="0" t="s">
        <v>378</v>
      </c>
      <c r="E1290" s="0" t="n">
        <v>1.42</v>
      </c>
    </row>
    <row r="1291" customFormat="false" ht="15" hidden="false" customHeight="false" outlineLevel="0" collapsed="false">
      <c r="A1291" s="0" t="n">
        <v>104087</v>
      </c>
      <c r="B1291" s="0" t="str">
        <f aca="false">A1291&amp;"U"</f>
        <v>104087U</v>
      </c>
      <c r="C1291" s="0" t="s">
        <v>7271</v>
      </c>
      <c r="D1291" s="0" t="s">
        <v>378</v>
      </c>
      <c r="E1291" s="0" t="n">
        <v>0.06</v>
      </c>
    </row>
    <row r="1292" customFormat="false" ht="15" hidden="false" customHeight="false" outlineLevel="0" collapsed="false">
      <c r="A1292" s="0" t="n">
        <v>104088</v>
      </c>
      <c r="B1292" s="0" t="str">
        <f aca="false">A1292&amp;"U"</f>
        <v>104088U</v>
      </c>
      <c r="C1292" s="0" t="s">
        <v>7272</v>
      </c>
      <c r="D1292" s="0" t="s">
        <v>378</v>
      </c>
      <c r="E1292" s="0" t="n">
        <v>0.07</v>
      </c>
    </row>
    <row r="1293" customFormat="false" ht="15" hidden="false" customHeight="false" outlineLevel="0" collapsed="false">
      <c r="A1293" s="0" t="n">
        <v>104089</v>
      </c>
      <c r="B1293" s="0" t="str">
        <f aca="false">A1293&amp;"U"</f>
        <v>104089U</v>
      </c>
      <c r="C1293" s="0" t="s">
        <v>7273</v>
      </c>
      <c r="D1293" s="0" t="s">
        <v>378</v>
      </c>
      <c r="E1293" s="0" t="n">
        <v>0.07</v>
      </c>
    </row>
    <row r="1294" customFormat="false" ht="15" hidden="false" customHeight="false" outlineLevel="0" collapsed="false">
      <c r="A1294" s="0" t="n">
        <v>104090</v>
      </c>
      <c r="B1294" s="0" t="str">
        <f aca="false">A1294&amp;"U"</f>
        <v>104090U</v>
      </c>
      <c r="C1294" s="0" t="s">
        <v>7274</v>
      </c>
      <c r="D1294" s="0" t="s">
        <v>378</v>
      </c>
      <c r="E1294" s="0" t="n">
        <v>0.63</v>
      </c>
    </row>
    <row r="1295" customFormat="false" ht="15" hidden="false" customHeight="false" outlineLevel="0" collapsed="false">
      <c r="A1295" s="0" t="n">
        <v>104093</v>
      </c>
      <c r="B1295" s="0" t="str">
        <f aca="false">A1295&amp;"U"</f>
        <v>104093U</v>
      </c>
      <c r="C1295" s="0" t="s">
        <v>7275</v>
      </c>
      <c r="D1295" s="0" t="s">
        <v>378</v>
      </c>
      <c r="E1295" s="0" t="n">
        <v>0.08</v>
      </c>
    </row>
    <row r="1296" customFormat="false" ht="15" hidden="false" customHeight="false" outlineLevel="0" collapsed="false">
      <c r="A1296" s="0" t="n">
        <v>104094</v>
      </c>
      <c r="B1296" s="0" t="str">
        <f aca="false">A1296&amp;"U"</f>
        <v>104094U</v>
      </c>
      <c r="C1296" s="0" t="s">
        <v>7276</v>
      </c>
      <c r="D1296" s="0" t="s">
        <v>378</v>
      </c>
      <c r="E1296" s="0" t="n">
        <v>0.1</v>
      </c>
    </row>
    <row r="1297" customFormat="false" ht="15" hidden="false" customHeight="false" outlineLevel="0" collapsed="false">
      <c r="A1297" s="0" t="n">
        <v>104095</v>
      </c>
      <c r="B1297" s="0" t="str">
        <f aca="false">A1297&amp;"U"</f>
        <v>104095U</v>
      </c>
      <c r="C1297" s="0" t="s">
        <v>7277</v>
      </c>
      <c r="D1297" s="0" t="s">
        <v>378</v>
      </c>
      <c r="E1297" s="0" t="n">
        <v>0.1</v>
      </c>
    </row>
    <row r="1298" customFormat="false" ht="15" hidden="false" customHeight="false" outlineLevel="0" collapsed="false">
      <c r="A1298" s="0" t="n">
        <v>104096</v>
      </c>
      <c r="B1298" s="0" t="str">
        <f aca="false">A1298&amp;"U"</f>
        <v>104096U</v>
      </c>
      <c r="C1298" s="0" t="s">
        <v>7278</v>
      </c>
      <c r="D1298" s="0" t="s">
        <v>378</v>
      </c>
      <c r="E1298" s="0" t="n">
        <v>0.87</v>
      </c>
    </row>
    <row r="1299" customFormat="false" ht="15" hidden="false" customHeight="false" outlineLevel="0" collapsed="false">
      <c r="A1299" s="0" t="n">
        <v>92259</v>
      </c>
      <c r="B1299" s="0" t="str">
        <f aca="false">A1299&amp;"U"</f>
        <v>92259U</v>
      </c>
      <c r="C1299" s="0" t="s">
        <v>7279</v>
      </c>
      <c r="D1299" s="0" t="s">
        <v>30</v>
      </c>
      <c r="E1299" s="0" t="n">
        <v>454.19</v>
      </c>
    </row>
    <row r="1300" customFormat="false" ht="15" hidden="false" customHeight="false" outlineLevel="0" collapsed="false">
      <c r="A1300" s="0" t="n">
        <v>92260</v>
      </c>
      <c r="B1300" s="0" t="str">
        <f aca="false">A1300&amp;"U"</f>
        <v>92260U</v>
      </c>
      <c r="C1300" s="0" t="s">
        <v>7280</v>
      </c>
      <c r="D1300" s="0" t="s">
        <v>30</v>
      </c>
      <c r="E1300" s="0" t="n">
        <v>508.71</v>
      </c>
    </row>
    <row r="1301" customFormat="false" ht="15" hidden="false" customHeight="false" outlineLevel="0" collapsed="false">
      <c r="A1301" s="0" t="n">
        <v>92261</v>
      </c>
      <c r="B1301" s="0" t="str">
        <f aca="false">A1301&amp;"U"</f>
        <v>92261U</v>
      </c>
      <c r="C1301" s="0" t="s">
        <v>7281</v>
      </c>
      <c r="D1301" s="0" t="s">
        <v>30</v>
      </c>
      <c r="E1301" s="0" t="n">
        <v>561.56</v>
      </c>
    </row>
    <row r="1302" customFormat="false" ht="15" hidden="false" customHeight="false" outlineLevel="0" collapsed="false">
      <c r="A1302" s="0" t="n">
        <v>92262</v>
      </c>
      <c r="B1302" s="0" t="str">
        <f aca="false">A1302&amp;"U"</f>
        <v>92262U</v>
      </c>
      <c r="C1302" s="0" t="s">
        <v>7282</v>
      </c>
      <c r="D1302" s="0" t="s">
        <v>30</v>
      </c>
      <c r="E1302" s="0" t="n">
        <v>646.65</v>
      </c>
    </row>
    <row r="1303" customFormat="false" ht="15" hidden="false" customHeight="false" outlineLevel="0" collapsed="false">
      <c r="A1303" s="0" t="n">
        <v>92539</v>
      </c>
      <c r="B1303" s="0" t="str">
        <f aca="false">A1303&amp;"U"</f>
        <v>92539U</v>
      </c>
      <c r="C1303" s="0" t="s">
        <v>7283</v>
      </c>
      <c r="D1303" s="0" t="s">
        <v>74</v>
      </c>
      <c r="E1303" s="0" t="n">
        <v>75.78</v>
      </c>
    </row>
    <row r="1304" customFormat="false" ht="15" hidden="false" customHeight="false" outlineLevel="0" collapsed="false">
      <c r="A1304" s="0" t="n">
        <v>92540</v>
      </c>
      <c r="B1304" s="0" t="str">
        <f aca="false">A1304&amp;"U"</f>
        <v>92540U</v>
      </c>
      <c r="C1304" s="0" t="s">
        <v>7284</v>
      </c>
      <c r="D1304" s="0" t="s">
        <v>74</v>
      </c>
      <c r="E1304" s="0" t="n">
        <v>83.98</v>
      </c>
    </row>
    <row r="1305" customFormat="false" ht="15" hidden="false" customHeight="false" outlineLevel="0" collapsed="false">
      <c r="A1305" s="0" t="n">
        <v>92541</v>
      </c>
      <c r="B1305" s="0" t="str">
        <f aca="false">A1305&amp;"U"</f>
        <v>92541U</v>
      </c>
      <c r="C1305" s="0" t="s">
        <v>7285</v>
      </c>
      <c r="D1305" s="0" t="s">
        <v>74</v>
      </c>
      <c r="E1305" s="0" t="n">
        <v>81.95</v>
      </c>
    </row>
    <row r="1306" customFormat="false" ht="15" hidden="false" customHeight="false" outlineLevel="0" collapsed="false">
      <c r="A1306" s="0" t="n">
        <v>92542</v>
      </c>
      <c r="B1306" s="0" t="str">
        <f aca="false">A1306&amp;"U"</f>
        <v>92542U</v>
      </c>
      <c r="C1306" s="0" t="s">
        <v>7286</v>
      </c>
      <c r="D1306" s="0" t="s">
        <v>74</v>
      </c>
      <c r="E1306" s="0" t="n">
        <v>98.6</v>
      </c>
    </row>
    <row r="1307" customFormat="false" ht="15" hidden="false" customHeight="false" outlineLevel="0" collapsed="false">
      <c r="A1307" s="0" t="n">
        <v>92543</v>
      </c>
      <c r="B1307" s="0" t="str">
        <f aca="false">A1307&amp;"U"</f>
        <v>92543U</v>
      </c>
      <c r="C1307" s="0" t="s">
        <v>7287</v>
      </c>
      <c r="D1307" s="0" t="s">
        <v>74</v>
      </c>
      <c r="E1307" s="0" t="n">
        <v>23.17</v>
      </c>
    </row>
    <row r="1308" customFormat="false" ht="15" hidden="false" customHeight="false" outlineLevel="0" collapsed="false">
      <c r="A1308" s="0" t="n">
        <v>92544</v>
      </c>
      <c r="B1308" s="0" t="str">
        <f aca="false">A1308&amp;"U"</f>
        <v>92544U</v>
      </c>
      <c r="C1308" s="0" t="s">
        <v>7288</v>
      </c>
      <c r="D1308" s="0" t="s">
        <v>74</v>
      </c>
      <c r="E1308" s="0" t="n">
        <v>18.43</v>
      </c>
    </row>
    <row r="1309" customFormat="false" ht="15" hidden="false" customHeight="false" outlineLevel="0" collapsed="false">
      <c r="A1309" s="0" t="n">
        <v>92545</v>
      </c>
      <c r="B1309" s="0" t="str">
        <f aca="false">A1309&amp;"U"</f>
        <v>92545U</v>
      </c>
      <c r="C1309" s="0" t="s">
        <v>7289</v>
      </c>
      <c r="D1309" s="0" t="s">
        <v>30</v>
      </c>
      <c r="E1309" s="0" t="n">
        <v>991.07</v>
      </c>
    </row>
    <row r="1310" customFormat="false" ht="15" hidden="false" customHeight="false" outlineLevel="0" collapsed="false">
      <c r="A1310" s="0" t="n">
        <v>92546</v>
      </c>
      <c r="B1310" s="0" t="str">
        <f aca="false">A1310&amp;"U"</f>
        <v>92546U</v>
      </c>
      <c r="C1310" s="0" t="s">
        <v>7290</v>
      </c>
      <c r="D1310" s="0" t="s">
        <v>30</v>
      </c>
      <c r="E1310" s="0" t="n">
        <v>1212.43</v>
      </c>
    </row>
    <row r="1311" customFormat="false" ht="15" hidden="false" customHeight="false" outlineLevel="0" collapsed="false">
      <c r="A1311" s="0" t="n">
        <v>92547</v>
      </c>
      <c r="B1311" s="0" t="str">
        <f aca="false">A1311&amp;"U"</f>
        <v>92547U</v>
      </c>
      <c r="C1311" s="0" t="s">
        <v>7291</v>
      </c>
      <c r="D1311" s="0" t="s">
        <v>30</v>
      </c>
      <c r="E1311" s="0" t="n">
        <v>1287.98</v>
      </c>
    </row>
    <row r="1312" customFormat="false" ht="15" hidden="false" customHeight="false" outlineLevel="0" collapsed="false">
      <c r="A1312" s="0" t="n">
        <v>92548</v>
      </c>
      <c r="B1312" s="0" t="str">
        <f aca="false">A1312&amp;"U"</f>
        <v>92548U</v>
      </c>
      <c r="C1312" s="0" t="s">
        <v>7292</v>
      </c>
      <c r="D1312" s="0" t="s">
        <v>30</v>
      </c>
      <c r="E1312" s="0" t="n">
        <v>1432.55</v>
      </c>
    </row>
    <row r="1313" customFormat="false" ht="15" hidden="false" customHeight="false" outlineLevel="0" collapsed="false">
      <c r="A1313" s="0" t="n">
        <v>92549</v>
      </c>
      <c r="B1313" s="0" t="str">
        <f aca="false">A1313&amp;"U"</f>
        <v>92549U</v>
      </c>
      <c r="C1313" s="0" t="s">
        <v>7293</v>
      </c>
      <c r="D1313" s="0" t="s">
        <v>30</v>
      </c>
      <c r="E1313" s="0" t="n">
        <v>1774.21</v>
      </c>
    </row>
    <row r="1314" customFormat="false" ht="15" hidden="false" customHeight="false" outlineLevel="0" collapsed="false">
      <c r="A1314" s="0" t="n">
        <v>92550</v>
      </c>
      <c r="B1314" s="0" t="str">
        <f aca="false">A1314&amp;"U"</f>
        <v>92550U</v>
      </c>
      <c r="C1314" s="0" t="s">
        <v>7294</v>
      </c>
      <c r="D1314" s="0" t="s">
        <v>30</v>
      </c>
      <c r="E1314" s="0" t="n">
        <v>2191.89</v>
      </c>
    </row>
    <row r="1315" customFormat="false" ht="15" hidden="false" customHeight="false" outlineLevel="0" collapsed="false">
      <c r="A1315" s="0" t="n">
        <v>92551</v>
      </c>
      <c r="B1315" s="0" t="str">
        <f aca="false">A1315&amp;"U"</f>
        <v>92551U</v>
      </c>
      <c r="C1315" s="0" t="s">
        <v>7295</v>
      </c>
      <c r="D1315" s="0" t="s">
        <v>30</v>
      </c>
      <c r="E1315" s="0" t="n">
        <v>2288.76</v>
      </c>
    </row>
    <row r="1316" customFormat="false" ht="15" hidden="false" customHeight="false" outlineLevel="0" collapsed="false">
      <c r="A1316" s="0" t="n">
        <v>92552</v>
      </c>
      <c r="B1316" s="0" t="str">
        <f aca="false">A1316&amp;"U"</f>
        <v>92552U</v>
      </c>
      <c r="C1316" s="0" t="s">
        <v>7296</v>
      </c>
      <c r="D1316" s="0" t="s">
        <v>30</v>
      </c>
      <c r="E1316" s="0" t="n">
        <v>2485.22</v>
      </c>
    </row>
    <row r="1317" customFormat="false" ht="15" hidden="false" customHeight="false" outlineLevel="0" collapsed="false">
      <c r="A1317" s="0" t="n">
        <v>92553</v>
      </c>
      <c r="B1317" s="0" t="str">
        <f aca="false">A1317&amp;"U"</f>
        <v>92553U</v>
      </c>
      <c r="C1317" s="0" t="s">
        <v>7297</v>
      </c>
      <c r="D1317" s="0" t="s">
        <v>30</v>
      </c>
      <c r="E1317" s="0" t="n">
        <v>2838.29</v>
      </c>
    </row>
    <row r="1318" customFormat="false" ht="15" hidden="false" customHeight="false" outlineLevel="0" collapsed="false">
      <c r="A1318" s="0" t="n">
        <v>92554</v>
      </c>
      <c r="B1318" s="0" t="str">
        <f aca="false">A1318&amp;"U"</f>
        <v>92554U</v>
      </c>
      <c r="C1318" s="0" t="s">
        <v>7298</v>
      </c>
      <c r="D1318" s="0" t="s">
        <v>30</v>
      </c>
      <c r="E1318" s="0" t="n">
        <v>2949.26</v>
      </c>
    </row>
    <row r="1319" customFormat="false" ht="15" hidden="false" customHeight="false" outlineLevel="0" collapsed="false">
      <c r="A1319" s="0" t="n">
        <v>92555</v>
      </c>
      <c r="B1319" s="0" t="str">
        <f aca="false">A1319&amp;"U"</f>
        <v>92555U</v>
      </c>
      <c r="C1319" s="0" t="s">
        <v>7299</v>
      </c>
      <c r="D1319" s="0" t="s">
        <v>30</v>
      </c>
      <c r="E1319" s="0" t="n">
        <v>976.58</v>
      </c>
    </row>
    <row r="1320" customFormat="false" ht="15" hidden="false" customHeight="false" outlineLevel="0" collapsed="false">
      <c r="A1320" s="0" t="n">
        <v>92556</v>
      </c>
      <c r="B1320" s="0" t="str">
        <f aca="false">A1320&amp;"U"</f>
        <v>92556U</v>
      </c>
      <c r="C1320" s="0" t="s">
        <v>7300</v>
      </c>
      <c r="D1320" s="0" t="s">
        <v>30</v>
      </c>
      <c r="E1320" s="0" t="n">
        <v>1187.04</v>
      </c>
    </row>
    <row r="1321" customFormat="false" ht="15" hidden="false" customHeight="false" outlineLevel="0" collapsed="false">
      <c r="A1321" s="0" t="n">
        <v>92557</v>
      </c>
      <c r="B1321" s="0" t="str">
        <f aca="false">A1321&amp;"U"</f>
        <v>92557U</v>
      </c>
      <c r="C1321" s="0" t="s">
        <v>7301</v>
      </c>
      <c r="D1321" s="0" t="s">
        <v>30</v>
      </c>
      <c r="E1321" s="0" t="n">
        <v>1262.59</v>
      </c>
    </row>
    <row r="1322" customFormat="false" ht="15" hidden="false" customHeight="false" outlineLevel="0" collapsed="false">
      <c r="A1322" s="0" t="n">
        <v>92558</v>
      </c>
      <c r="B1322" s="0" t="str">
        <f aca="false">A1322&amp;"U"</f>
        <v>92558U</v>
      </c>
      <c r="C1322" s="0" t="s">
        <v>7302</v>
      </c>
      <c r="D1322" s="0" t="s">
        <v>30</v>
      </c>
      <c r="E1322" s="0" t="n">
        <v>1418.06</v>
      </c>
    </row>
    <row r="1323" customFormat="false" ht="15" hidden="false" customHeight="false" outlineLevel="0" collapsed="false">
      <c r="A1323" s="0" t="n">
        <v>92559</v>
      </c>
      <c r="B1323" s="0" t="str">
        <f aca="false">A1323&amp;"U"</f>
        <v>92559U</v>
      </c>
      <c r="C1323" s="0" t="s">
        <v>7303</v>
      </c>
      <c r="D1323" s="0" t="s">
        <v>30</v>
      </c>
      <c r="E1323" s="0" t="n">
        <v>1747.23</v>
      </c>
    </row>
    <row r="1324" customFormat="false" ht="15" hidden="false" customHeight="false" outlineLevel="0" collapsed="false">
      <c r="A1324" s="0" t="n">
        <v>92560</v>
      </c>
      <c r="B1324" s="0" t="str">
        <f aca="false">A1324&amp;"U"</f>
        <v>92560U</v>
      </c>
      <c r="C1324" s="0" t="s">
        <v>7304</v>
      </c>
      <c r="D1324" s="0" t="s">
        <v>30</v>
      </c>
      <c r="E1324" s="0" t="n">
        <v>2155.14</v>
      </c>
    </row>
    <row r="1325" customFormat="false" ht="15" hidden="false" customHeight="false" outlineLevel="0" collapsed="false">
      <c r="A1325" s="0" t="n">
        <v>92561</v>
      </c>
      <c r="B1325" s="0" t="str">
        <f aca="false">A1325&amp;"U"</f>
        <v>92561U</v>
      </c>
      <c r="C1325" s="0" t="s">
        <v>7305</v>
      </c>
      <c r="D1325" s="0" t="s">
        <v>30</v>
      </c>
      <c r="E1325" s="0" t="n">
        <v>2253.01</v>
      </c>
    </row>
    <row r="1326" customFormat="false" ht="15" hidden="false" customHeight="false" outlineLevel="0" collapsed="false">
      <c r="A1326" s="0" t="n">
        <v>92562</v>
      </c>
      <c r="B1326" s="0" t="str">
        <f aca="false">A1326&amp;"U"</f>
        <v>92562U</v>
      </c>
      <c r="C1326" s="0" t="s">
        <v>7306</v>
      </c>
      <c r="D1326" s="0" t="s">
        <v>30</v>
      </c>
      <c r="E1326" s="0" t="n">
        <v>2424.08</v>
      </c>
    </row>
    <row r="1327" customFormat="false" ht="15" hidden="false" customHeight="false" outlineLevel="0" collapsed="false">
      <c r="A1327" s="0" t="n">
        <v>92563</v>
      </c>
      <c r="B1327" s="0" t="str">
        <f aca="false">A1327&amp;"U"</f>
        <v>92563U</v>
      </c>
      <c r="C1327" s="0" t="s">
        <v>7307</v>
      </c>
      <c r="D1327" s="0" t="s">
        <v>30</v>
      </c>
      <c r="E1327" s="0" t="n">
        <v>2766.79</v>
      </c>
    </row>
    <row r="1328" customFormat="false" ht="15" hidden="false" customHeight="false" outlineLevel="0" collapsed="false">
      <c r="A1328" s="0" t="n">
        <v>92564</v>
      </c>
      <c r="B1328" s="0" t="str">
        <f aca="false">A1328&amp;"U"</f>
        <v>92564U</v>
      </c>
      <c r="C1328" s="0" t="s">
        <v>7308</v>
      </c>
      <c r="D1328" s="0" t="s">
        <v>30</v>
      </c>
      <c r="E1328" s="0" t="n">
        <v>2861.68</v>
      </c>
    </row>
    <row r="1329" customFormat="false" ht="15" hidden="false" customHeight="false" outlineLevel="0" collapsed="false">
      <c r="A1329" s="0" t="n">
        <v>92565</v>
      </c>
      <c r="B1329" s="0" t="str">
        <f aca="false">A1329&amp;"U"</f>
        <v>92565U</v>
      </c>
      <c r="C1329" s="0" t="s">
        <v>7309</v>
      </c>
      <c r="D1329" s="0" t="s">
        <v>74</v>
      </c>
      <c r="E1329" s="0" t="n">
        <v>37.95</v>
      </c>
    </row>
    <row r="1330" customFormat="false" ht="15" hidden="false" customHeight="false" outlineLevel="0" collapsed="false">
      <c r="A1330" s="0" t="n">
        <v>92566</v>
      </c>
      <c r="B1330" s="0" t="str">
        <f aca="false">A1330&amp;"U"</f>
        <v>92566U</v>
      </c>
      <c r="C1330" s="0" t="s">
        <v>7310</v>
      </c>
      <c r="D1330" s="0" t="s">
        <v>74</v>
      </c>
      <c r="E1330" s="0" t="n">
        <v>23.86</v>
      </c>
    </row>
    <row r="1331" customFormat="false" ht="15" hidden="false" customHeight="false" outlineLevel="0" collapsed="false">
      <c r="A1331" s="0" t="n">
        <v>92567</v>
      </c>
      <c r="B1331" s="0" t="str">
        <f aca="false">A1331&amp;"U"</f>
        <v>92567U</v>
      </c>
      <c r="C1331" s="0" t="s">
        <v>7311</v>
      </c>
      <c r="D1331" s="0" t="s">
        <v>74</v>
      </c>
      <c r="E1331" s="0" t="n">
        <v>34.49</v>
      </c>
    </row>
    <row r="1332" customFormat="false" ht="15" hidden="false" customHeight="false" outlineLevel="0" collapsed="false">
      <c r="A1332" s="0" t="n">
        <v>100379</v>
      </c>
      <c r="B1332" s="0" t="str">
        <f aca="false">A1332&amp;"U"</f>
        <v>100379U</v>
      </c>
      <c r="C1332" s="0" t="s">
        <v>7312</v>
      </c>
      <c r="D1332" s="0" t="s">
        <v>74</v>
      </c>
      <c r="E1332" s="0" t="n">
        <v>37.95</v>
      </c>
    </row>
    <row r="1333" customFormat="false" ht="15" hidden="false" customHeight="false" outlineLevel="0" collapsed="false">
      <c r="A1333" s="0" t="n">
        <v>100380</v>
      </c>
      <c r="B1333" s="0" t="str">
        <f aca="false">A1333&amp;"U"</f>
        <v>100380U</v>
      </c>
      <c r="C1333" s="0" t="s">
        <v>7313</v>
      </c>
      <c r="D1333" s="0" t="s">
        <v>74</v>
      </c>
      <c r="E1333" s="0" t="n">
        <v>49.43</v>
      </c>
    </row>
    <row r="1334" customFormat="false" ht="15" hidden="false" customHeight="false" outlineLevel="0" collapsed="false">
      <c r="A1334" s="0" t="n">
        <v>100381</v>
      </c>
      <c r="B1334" s="0" t="str">
        <f aca="false">A1334&amp;"U"</f>
        <v>100381U</v>
      </c>
      <c r="C1334" s="0" t="s">
        <v>7314</v>
      </c>
      <c r="D1334" s="0" t="s">
        <v>74</v>
      </c>
      <c r="E1334" s="0" t="n">
        <v>54.58</v>
      </c>
    </row>
    <row r="1335" customFormat="false" ht="15" hidden="false" customHeight="false" outlineLevel="0" collapsed="false">
      <c r="A1335" s="0" t="n">
        <v>100383</v>
      </c>
      <c r="B1335" s="0" t="str">
        <f aca="false">A1335&amp;"U"</f>
        <v>100383U</v>
      </c>
      <c r="C1335" s="0" t="s">
        <v>7315</v>
      </c>
      <c r="D1335" s="0" t="s">
        <v>74</v>
      </c>
      <c r="E1335" s="0" t="n">
        <v>25.98</v>
      </c>
    </row>
    <row r="1336" customFormat="false" ht="15" hidden="false" customHeight="false" outlineLevel="0" collapsed="false">
      <c r="A1336" s="0" t="n">
        <v>100384</v>
      </c>
      <c r="B1336" s="0" t="str">
        <f aca="false">A1336&amp;"U"</f>
        <v>100384U</v>
      </c>
      <c r="C1336" s="0" t="s">
        <v>7316</v>
      </c>
      <c r="D1336" s="0" t="s">
        <v>74</v>
      </c>
      <c r="E1336" s="0" t="n">
        <v>26.87</v>
      </c>
    </row>
    <row r="1337" customFormat="false" ht="15" hidden="false" customHeight="false" outlineLevel="0" collapsed="false">
      <c r="A1337" s="0" t="n">
        <v>100385</v>
      </c>
      <c r="B1337" s="0" t="str">
        <f aca="false">A1337&amp;"U"</f>
        <v>100385U</v>
      </c>
      <c r="C1337" s="0" t="s">
        <v>7317</v>
      </c>
      <c r="D1337" s="0" t="s">
        <v>74</v>
      </c>
      <c r="E1337" s="0" t="n">
        <v>34.49</v>
      </c>
    </row>
    <row r="1338" customFormat="false" ht="15" hidden="false" customHeight="false" outlineLevel="0" collapsed="false">
      <c r="A1338" s="0" t="n">
        <v>100386</v>
      </c>
      <c r="B1338" s="0" t="str">
        <f aca="false">A1338&amp;"U"</f>
        <v>100386U</v>
      </c>
      <c r="C1338" s="0" t="s">
        <v>7318</v>
      </c>
      <c r="D1338" s="0" t="s">
        <v>74</v>
      </c>
      <c r="E1338" s="0" t="n">
        <v>43.83</v>
      </c>
    </row>
    <row r="1339" customFormat="false" ht="15" hidden="false" customHeight="false" outlineLevel="0" collapsed="false">
      <c r="A1339" s="0" t="n">
        <v>100387</v>
      </c>
      <c r="B1339" s="0" t="str">
        <f aca="false">A1339&amp;"U"</f>
        <v>100387U</v>
      </c>
      <c r="C1339" s="0" t="s">
        <v>7319</v>
      </c>
      <c r="D1339" s="0" t="s">
        <v>74</v>
      </c>
      <c r="E1339" s="0" t="n">
        <v>52.88</v>
      </c>
    </row>
    <row r="1340" customFormat="false" ht="15" hidden="false" customHeight="false" outlineLevel="0" collapsed="false">
      <c r="A1340" s="0" t="n">
        <v>100388</v>
      </c>
      <c r="B1340" s="0" t="str">
        <f aca="false">A1340&amp;"U"</f>
        <v>100388U</v>
      </c>
      <c r="C1340" s="0" t="s">
        <v>7320</v>
      </c>
      <c r="D1340" s="0" t="s">
        <v>74</v>
      </c>
      <c r="E1340" s="0" t="n">
        <v>17.77</v>
      </c>
    </row>
    <row r="1341" customFormat="false" ht="15" hidden="false" customHeight="false" outlineLevel="0" collapsed="false">
      <c r="A1341" s="0" t="n">
        <v>100389</v>
      </c>
      <c r="B1341" s="0" t="str">
        <f aca="false">A1341&amp;"U"</f>
        <v>100389U</v>
      </c>
      <c r="C1341" s="0" t="s">
        <v>7321</v>
      </c>
      <c r="D1341" s="0" t="s">
        <v>74</v>
      </c>
      <c r="E1341" s="0" t="n">
        <v>15.8</v>
      </c>
    </row>
    <row r="1342" customFormat="false" ht="15" hidden="false" customHeight="false" outlineLevel="0" collapsed="false">
      <c r="A1342" s="0" t="n">
        <v>100390</v>
      </c>
      <c r="B1342" s="0" t="str">
        <f aca="false">A1342&amp;"U"</f>
        <v>100390U</v>
      </c>
      <c r="C1342" s="0" t="s">
        <v>7322</v>
      </c>
      <c r="D1342" s="0" t="s">
        <v>74</v>
      </c>
      <c r="E1342" s="0" t="n">
        <v>20.99</v>
      </c>
    </row>
    <row r="1343" customFormat="false" ht="15" hidden="false" customHeight="false" outlineLevel="0" collapsed="false">
      <c r="A1343" s="0" t="n">
        <v>100391</v>
      </c>
      <c r="B1343" s="0" t="str">
        <f aca="false">A1343&amp;"U"</f>
        <v>100391U</v>
      </c>
      <c r="C1343" s="0" t="s">
        <v>7323</v>
      </c>
      <c r="D1343" s="0" t="s">
        <v>74</v>
      </c>
      <c r="E1343" s="0" t="n">
        <v>17.99</v>
      </c>
    </row>
    <row r="1344" customFormat="false" ht="15" hidden="false" customHeight="false" outlineLevel="0" collapsed="false">
      <c r="A1344" s="0" t="n">
        <v>100392</v>
      </c>
      <c r="B1344" s="0" t="str">
        <f aca="false">A1344&amp;"U"</f>
        <v>100392U</v>
      </c>
      <c r="C1344" s="0" t="s">
        <v>7324</v>
      </c>
      <c r="D1344" s="0" t="s">
        <v>74</v>
      </c>
      <c r="E1344" s="0" t="n">
        <v>14.04</v>
      </c>
    </row>
    <row r="1345" customFormat="false" ht="15" hidden="false" customHeight="false" outlineLevel="0" collapsed="false">
      <c r="A1345" s="0" t="n">
        <v>100393</v>
      </c>
      <c r="B1345" s="0" t="str">
        <f aca="false">A1345&amp;"U"</f>
        <v>100393U</v>
      </c>
      <c r="C1345" s="0" t="s">
        <v>7325</v>
      </c>
      <c r="D1345" s="0" t="s">
        <v>74</v>
      </c>
      <c r="E1345" s="0" t="n">
        <v>18.14</v>
      </c>
    </row>
    <row r="1346" customFormat="false" ht="15" hidden="false" customHeight="false" outlineLevel="0" collapsed="false">
      <c r="A1346" s="0" t="n">
        <v>100394</v>
      </c>
      <c r="B1346" s="0" t="str">
        <f aca="false">A1346&amp;"U"</f>
        <v>100394U</v>
      </c>
      <c r="C1346" s="0" t="s">
        <v>7326</v>
      </c>
      <c r="D1346" s="0" t="s">
        <v>74</v>
      </c>
      <c r="E1346" s="0" t="n">
        <v>16.58</v>
      </c>
    </row>
    <row r="1347" customFormat="false" ht="15" hidden="false" customHeight="false" outlineLevel="0" collapsed="false">
      <c r="A1347" s="0" t="n">
        <v>100395</v>
      </c>
      <c r="B1347" s="0" t="str">
        <f aca="false">A1347&amp;"U"</f>
        <v>100395U</v>
      </c>
      <c r="C1347" s="0" t="s">
        <v>7327</v>
      </c>
      <c r="D1347" s="0" t="s">
        <v>74</v>
      </c>
      <c r="E1347" s="0" t="n">
        <v>21.36</v>
      </c>
    </row>
    <row r="1348" customFormat="false" ht="15" hidden="false" customHeight="false" outlineLevel="0" collapsed="false">
      <c r="A1348" s="0" t="n">
        <v>94189</v>
      </c>
      <c r="B1348" s="0" t="str">
        <f aca="false">A1348&amp;"U"</f>
        <v>94189U</v>
      </c>
      <c r="C1348" s="0" t="s">
        <v>7328</v>
      </c>
      <c r="D1348" s="0" t="s">
        <v>74</v>
      </c>
      <c r="E1348" s="0" t="n">
        <v>38.59</v>
      </c>
    </row>
    <row r="1349" customFormat="false" ht="15" hidden="false" customHeight="false" outlineLevel="0" collapsed="false">
      <c r="A1349" s="0" t="n">
        <v>94192</v>
      </c>
      <c r="B1349" s="0" t="str">
        <f aca="false">A1349&amp;"U"</f>
        <v>94192U</v>
      </c>
      <c r="C1349" s="0" t="s">
        <v>7329</v>
      </c>
      <c r="D1349" s="0" t="s">
        <v>74</v>
      </c>
      <c r="E1349" s="0" t="n">
        <v>40.7</v>
      </c>
    </row>
    <row r="1350" customFormat="false" ht="15" hidden="false" customHeight="false" outlineLevel="0" collapsed="false">
      <c r="A1350" s="0" t="n">
        <v>94195</v>
      </c>
      <c r="B1350" s="0" t="str">
        <f aca="false">A1350&amp;"U"</f>
        <v>94195U</v>
      </c>
      <c r="C1350" s="0" t="s">
        <v>7330</v>
      </c>
      <c r="D1350" s="0" t="s">
        <v>74</v>
      </c>
      <c r="E1350" s="0" t="n">
        <v>39.18</v>
      </c>
    </row>
    <row r="1351" customFormat="false" ht="15" hidden="false" customHeight="false" outlineLevel="0" collapsed="false">
      <c r="A1351" s="0" t="n">
        <v>94198</v>
      </c>
      <c r="B1351" s="0" t="str">
        <f aca="false">A1351&amp;"U"</f>
        <v>94198U</v>
      </c>
      <c r="C1351" s="0" t="s">
        <v>7331</v>
      </c>
      <c r="D1351" s="0" t="s">
        <v>74</v>
      </c>
      <c r="E1351" s="0" t="n">
        <v>41.97</v>
      </c>
    </row>
    <row r="1352" customFormat="false" ht="15" hidden="false" customHeight="false" outlineLevel="0" collapsed="false">
      <c r="A1352" s="0" t="n">
        <v>94201</v>
      </c>
      <c r="B1352" s="0" t="str">
        <f aca="false">A1352&amp;"U"</f>
        <v>94201U</v>
      </c>
      <c r="C1352" s="0" t="s">
        <v>7332</v>
      </c>
      <c r="D1352" s="0" t="s">
        <v>74</v>
      </c>
      <c r="E1352" s="0" t="n">
        <v>55.21</v>
      </c>
    </row>
    <row r="1353" customFormat="false" ht="15" hidden="false" customHeight="false" outlineLevel="0" collapsed="false">
      <c r="A1353" s="0" t="n">
        <v>94204</v>
      </c>
      <c r="B1353" s="0" t="str">
        <f aca="false">A1353&amp;"U"</f>
        <v>94204U</v>
      </c>
      <c r="C1353" s="0" t="s">
        <v>7333</v>
      </c>
      <c r="D1353" s="0" t="s">
        <v>74</v>
      </c>
      <c r="E1353" s="0" t="n">
        <v>59.96</v>
      </c>
    </row>
    <row r="1354" customFormat="false" ht="15" hidden="false" customHeight="false" outlineLevel="0" collapsed="false">
      <c r="A1354" s="0" t="n">
        <v>94224</v>
      </c>
      <c r="B1354" s="0" t="str">
        <f aca="false">A1354&amp;"U"</f>
        <v>94224U</v>
      </c>
      <c r="C1354" s="0" t="s">
        <v>7334</v>
      </c>
      <c r="D1354" s="0" t="s">
        <v>78</v>
      </c>
      <c r="E1354" s="0" t="n">
        <v>22.49</v>
      </c>
    </row>
    <row r="1355" customFormat="false" ht="15" hidden="false" customHeight="false" outlineLevel="0" collapsed="false">
      <c r="A1355" s="0" t="n">
        <v>94226</v>
      </c>
      <c r="B1355" s="0" t="str">
        <f aca="false">A1355&amp;"U"</f>
        <v>94226U</v>
      </c>
      <c r="C1355" s="0" t="s">
        <v>7335</v>
      </c>
      <c r="D1355" s="0" t="s">
        <v>74</v>
      </c>
      <c r="E1355" s="0" t="n">
        <v>19.73</v>
      </c>
    </row>
    <row r="1356" customFormat="false" ht="15" hidden="false" customHeight="false" outlineLevel="0" collapsed="false">
      <c r="A1356" s="0" t="n">
        <v>94232</v>
      </c>
      <c r="B1356" s="0" t="str">
        <f aca="false">A1356&amp;"U"</f>
        <v>94232U</v>
      </c>
      <c r="C1356" s="0" t="s">
        <v>7336</v>
      </c>
      <c r="D1356" s="0" t="s">
        <v>30</v>
      </c>
      <c r="E1356" s="0" t="n">
        <v>2.53</v>
      </c>
    </row>
    <row r="1357" customFormat="false" ht="15" hidden="false" customHeight="false" outlineLevel="0" collapsed="false">
      <c r="A1357" s="0" t="n">
        <v>94440</v>
      </c>
      <c r="B1357" s="0" t="str">
        <f aca="false">A1357&amp;"U"</f>
        <v>94440U</v>
      </c>
      <c r="C1357" s="0" t="s">
        <v>7337</v>
      </c>
      <c r="D1357" s="0" t="s">
        <v>74</v>
      </c>
      <c r="E1357" s="0" t="n">
        <v>39.18</v>
      </c>
    </row>
    <row r="1358" customFormat="false" ht="15" hidden="false" customHeight="false" outlineLevel="0" collapsed="false">
      <c r="A1358" s="0" t="n">
        <v>94441</v>
      </c>
      <c r="B1358" s="0" t="str">
        <f aca="false">A1358&amp;"U"</f>
        <v>94441U</v>
      </c>
      <c r="C1358" s="0" t="s">
        <v>7338</v>
      </c>
      <c r="D1358" s="0" t="s">
        <v>74</v>
      </c>
      <c r="E1358" s="0" t="n">
        <v>41.97</v>
      </c>
    </row>
    <row r="1359" customFormat="false" ht="15" hidden="false" customHeight="false" outlineLevel="0" collapsed="false">
      <c r="A1359" s="0" t="n">
        <v>94442</v>
      </c>
      <c r="B1359" s="0" t="str">
        <f aca="false">A1359&amp;"U"</f>
        <v>94442U</v>
      </c>
      <c r="C1359" s="0" t="s">
        <v>7339</v>
      </c>
      <c r="D1359" s="0" t="s">
        <v>74</v>
      </c>
      <c r="E1359" s="0" t="n">
        <v>39.18</v>
      </c>
    </row>
    <row r="1360" customFormat="false" ht="15" hidden="false" customHeight="false" outlineLevel="0" collapsed="false">
      <c r="A1360" s="0" t="n">
        <v>94443</v>
      </c>
      <c r="B1360" s="0" t="str">
        <f aca="false">A1360&amp;"U"</f>
        <v>94443U</v>
      </c>
      <c r="C1360" s="0" t="s">
        <v>7340</v>
      </c>
      <c r="D1360" s="0" t="s">
        <v>74</v>
      </c>
      <c r="E1360" s="0" t="n">
        <v>41.97</v>
      </c>
    </row>
    <row r="1361" customFormat="false" ht="15" hidden="false" customHeight="false" outlineLevel="0" collapsed="false">
      <c r="A1361" s="0" t="n">
        <v>94445</v>
      </c>
      <c r="B1361" s="0" t="str">
        <f aca="false">A1361&amp;"U"</f>
        <v>94445U</v>
      </c>
      <c r="C1361" s="0" t="s">
        <v>7341</v>
      </c>
      <c r="D1361" s="0" t="s">
        <v>74</v>
      </c>
      <c r="E1361" s="0" t="n">
        <v>55.21</v>
      </c>
    </row>
    <row r="1362" customFormat="false" ht="15" hidden="false" customHeight="false" outlineLevel="0" collapsed="false">
      <c r="A1362" s="0" t="n">
        <v>94446</v>
      </c>
      <c r="B1362" s="0" t="str">
        <f aca="false">A1362&amp;"U"</f>
        <v>94446U</v>
      </c>
      <c r="C1362" s="0" t="s">
        <v>7342</v>
      </c>
      <c r="D1362" s="0" t="s">
        <v>74</v>
      </c>
      <c r="E1362" s="0" t="n">
        <v>59.96</v>
      </c>
    </row>
    <row r="1363" customFormat="false" ht="15" hidden="false" customHeight="false" outlineLevel="0" collapsed="false">
      <c r="A1363" s="0" t="n">
        <v>94447</v>
      </c>
      <c r="B1363" s="0" t="str">
        <f aca="false">A1363&amp;"U"</f>
        <v>94447U</v>
      </c>
      <c r="C1363" s="0" t="s">
        <v>7343</v>
      </c>
      <c r="D1363" s="0" t="s">
        <v>74</v>
      </c>
      <c r="E1363" s="0" t="n">
        <v>55.21</v>
      </c>
    </row>
    <row r="1364" customFormat="false" ht="15" hidden="false" customHeight="false" outlineLevel="0" collapsed="false">
      <c r="A1364" s="0" t="n">
        <v>94448</v>
      </c>
      <c r="B1364" s="0" t="str">
        <f aca="false">A1364&amp;"U"</f>
        <v>94448U</v>
      </c>
      <c r="C1364" s="0" t="s">
        <v>7344</v>
      </c>
      <c r="D1364" s="0" t="s">
        <v>74</v>
      </c>
      <c r="E1364" s="0" t="n">
        <v>59.96</v>
      </c>
    </row>
    <row r="1365" customFormat="false" ht="15" hidden="false" customHeight="false" outlineLevel="0" collapsed="false">
      <c r="A1365" s="0" t="n">
        <v>94207</v>
      </c>
      <c r="B1365" s="0" t="str">
        <f aca="false">A1365&amp;"U"</f>
        <v>94207U</v>
      </c>
      <c r="C1365" s="0" t="s">
        <v>7345</v>
      </c>
      <c r="D1365" s="0" t="s">
        <v>74</v>
      </c>
      <c r="E1365" s="0" t="n">
        <v>63.04</v>
      </c>
    </row>
    <row r="1366" customFormat="false" ht="15" hidden="false" customHeight="false" outlineLevel="0" collapsed="false">
      <c r="A1366" s="0" t="n">
        <v>94210</v>
      </c>
      <c r="B1366" s="0" t="str">
        <f aca="false">A1366&amp;"U"</f>
        <v>94210U</v>
      </c>
      <c r="C1366" s="0" t="s">
        <v>7346</v>
      </c>
      <c r="D1366" s="0" t="s">
        <v>74</v>
      </c>
      <c r="E1366" s="0" t="n">
        <v>66.9</v>
      </c>
    </row>
    <row r="1367" customFormat="false" ht="15" hidden="false" customHeight="false" outlineLevel="0" collapsed="false">
      <c r="A1367" s="0" t="n">
        <v>94218</v>
      </c>
      <c r="B1367" s="0" t="str">
        <f aca="false">A1367&amp;"U"</f>
        <v>94218U</v>
      </c>
      <c r="C1367" s="0" t="s">
        <v>7347</v>
      </c>
      <c r="D1367" s="0" t="s">
        <v>74</v>
      </c>
      <c r="E1367" s="0" t="n">
        <v>172.56</v>
      </c>
    </row>
    <row r="1368" customFormat="false" ht="15" hidden="false" customHeight="false" outlineLevel="0" collapsed="false">
      <c r="A1368" s="0" t="n">
        <v>94213</v>
      </c>
      <c r="B1368" s="0" t="str">
        <f aca="false">A1368&amp;"U"</f>
        <v>94213U</v>
      </c>
      <c r="C1368" s="0" t="s">
        <v>7348</v>
      </c>
      <c r="D1368" s="0" t="s">
        <v>74</v>
      </c>
      <c r="E1368" s="0" t="n">
        <v>95.4</v>
      </c>
    </row>
    <row r="1369" customFormat="false" ht="15" hidden="false" customHeight="false" outlineLevel="0" collapsed="false">
      <c r="A1369" s="0" t="n">
        <v>94216</v>
      </c>
      <c r="B1369" s="0" t="str">
        <f aca="false">A1369&amp;"U"</f>
        <v>94216U</v>
      </c>
      <c r="C1369" s="0" t="s">
        <v>7349</v>
      </c>
      <c r="D1369" s="0" t="s">
        <v>74</v>
      </c>
      <c r="E1369" s="0" t="n">
        <v>282.81</v>
      </c>
    </row>
    <row r="1370" customFormat="false" ht="15" hidden="false" customHeight="false" outlineLevel="0" collapsed="false">
      <c r="A1370" s="0" t="n">
        <v>94219</v>
      </c>
      <c r="B1370" s="0" t="str">
        <f aca="false">A1370&amp;"U"</f>
        <v>94219U</v>
      </c>
      <c r="C1370" s="0" t="s">
        <v>7350</v>
      </c>
      <c r="D1370" s="0" t="s">
        <v>78</v>
      </c>
      <c r="E1370" s="0" t="n">
        <v>32.19</v>
      </c>
    </row>
    <row r="1371" customFormat="false" ht="15" hidden="false" customHeight="false" outlineLevel="0" collapsed="false">
      <c r="A1371" s="0" t="n">
        <v>94220</v>
      </c>
      <c r="B1371" s="0" t="str">
        <f aca="false">A1371&amp;"U"</f>
        <v>94220U</v>
      </c>
      <c r="C1371" s="0" t="s">
        <v>7351</v>
      </c>
      <c r="D1371" s="0" t="s">
        <v>78</v>
      </c>
      <c r="E1371" s="0" t="n">
        <v>52.32</v>
      </c>
    </row>
    <row r="1372" customFormat="false" ht="15" hidden="false" customHeight="false" outlineLevel="0" collapsed="false">
      <c r="A1372" s="0" t="n">
        <v>94221</v>
      </c>
      <c r="B1372" s="0" t="str">
        <f aca="false">A1372&amp;"U"</f>
        <v>94221U</v>
      </c>
      <c r="C1372" s="0" t="s">
        <v>7352</v>
      </c>
      <c r="D1372" s="0" t="s">
        <v>78</v>
      </c>
      <c r="E1372" s="0" t="n">
        <v>26.68</v>
      </c>
    </row>
    <row r="1373" customFormat="false" ht="15" hidden="false" customHeight="false" outlineLevel="0" collapsed="false">
      <c r="A1373" s="0" t="n">
        <v>94222</v>
      </c>
      <c r="B1373" s="0" t="str">
        <f aca="false">A1373&amp;"U"</f>
        <v>94222U</v>
      </c>
      <c r="C1373" s="0" t="s">
        <v>7353</v>
      </c>
      <c r="D1373" s="0" t="s">
        <v>78</v>
      </c>
      <c r="E1373" s="0" t="n">
        <v>46.81</v>
      </c>
    </row>
    <row r="1374" customFormat="false" ht="15" hidden="false" customHeight="false" outlineLevel="0" collapsed="false">
      <c r="A1374" s="0" t="n">
        <v>94223</v>
      </c>
      <c r="B1374" s="0" t="str">
        <f aca="false">A1374&amp;"U"</f>
        <v>94223U</v>
      </c>
      <c r="C1374" s="0" t="s">
        <v>7354</v>
      </c>
      <c r="D1374" s="0" t="s">
        <v>78</v>
      </c>
      <c r="E1374" s="0" t="n">
        <v>110.94</v>
      </c>
    </row>
    <row r="1375" customFormat="false" ht="15" hidden="false" customHeight="false" outlineLevel="0" collapsed="false">
      <c r="A1375" s="0" t="n">
        <v>94451</v>
      </c>
      <c r="B1375" s="0" t="str">
        <f aca="false">A1375&amp;"U"</f>
        <v>94451U</v>
      </c>
      <c r="C1375" s="0" t="s">
        <v>7355</v>
      </c>
      <c r="D1375" s="0" t="s">
        <v>78</v>
      </c>
      <c r="E1375" s="0" t="n">
        <v>124.64</v>
      </c>
    </row>
    <row r="1376" customFormat="false" ht="15" hidden="false" customHeight="false" outlineLevel="0" collapsed="false">
      <c r="A1376" s="0" t="n">
        <v>100325</v>
      </c>
      <c r="B1376" s="0" t="str">
        <f aca="false">A1376&amp;"U"</f>
        <v>100325U</v>
      </c>
      <c r="C1376" s="0" t="s">
        <v>7356</v>
      </c>
      <c r="D1376" s="0" t="s">
        <v>78</v>
      </c>
      <c r="E1376" s="0" t="n">
        <v>121.46</v>
      </c>
    </row>
    <row r="1377" customFormat="false" ht="15" hidden="false" customHeight="false" outlineLevel="0" collapsed="false">
      <c r="A1377" s="0" t="n">
        <v>100327</v>
      </c>
      <c r="B1377" s="0" t="str">
        <f aca="false">A1377&amp;"U"</f>
        <v>100327U</v>
      </c>
      <c r="C1377" s="0" t="s">
        <v>7357</v>
      </c>
      <c r="D1377" s="0" t="s">
        <v>78</v>
      </c>
      <c r="E1377" s="0" t="n">
        <v>58.61</v>
      </c>
    </row>
    <row r="1378" customFormat="false" ht="15" hidden="false" customHeight="false" outlineLevel="0" collapsed="false">
      <c r="A1378" s="0" t="n">
        <v>100328</v>
      </c>
      <c r="B1378" s="0" t="str">
        <f aca="false">A1378&amp;"U"</f>
        <v>100328U</v>
      </c>
      <c r="C1378" s="0" t="s">
        <v>7358</v>
      </c>
      <c r="D1378" s="0" t="s">
        <v>74</v>
      </c>
      <c r="E1378" s="0" t="n">
        <v>13.19</v>
      </c>
    </row>
    <row r="1379" customFormat="false" ht="15" hidden="false" customHeight="false" outlineLevel="0" collapsed="false">
      <c r="A1379" s="0" t="n">
        <v>100329</v>
      </c>
      <c r="B1379" s="0" t="str">
        <f aca="false">A1379&amp;"U"</f>
        <v>100329U</v>
      </c>
      <c r="C1379" s="0" t="s">
        <v>7359</v>
      </c>
      <c r="D1379" s="0" t="s">
        <v>74</v>
      </c>
      <c r="E1379" s="0" t="n">
        <v>15.99</v>
      </c>
    </row>
    <row r="1380" customFormat="false" ht="15" hidden="false" customHeight="false" outlineLevel="0" collapsed="false">
      <c r="A1380" s="0" t="n">
        <v>100330</v>
      </c>
      <c r="B1380" s="0" t="str">
        <f aca="false">A1380&amp;"U"</f>
        <v>100330U</v>
      </c>
      <c r="C1380" s="0" t="s">
        <v>7360</v>
      </c>
      <c r="D1380" s="0" t="s">
        <v>74</v>
      </c>
      <c r="E1380" s="0" t="n">
        <v>17.92</v>
      </c>
    </row>
    <row r="1381" customFormat="false" ht="15" hidden="false" customHeight="false" outlineLevel="0" collapsed="false">
      <c r="A1381" s="0" t="n">
        <v>100331</v>
      </c>
      <c r="B1381" s="0" t="str">
        <f aca="false">A1381&amp;"U"</f>
        <v>100331U</v>
      </c>
      <c r="C1381" s="0" t="s">
        <v>7361</v>
      </c>
      <c r="D1381" s="0" t="s">
        <v>74</v>
      </c>
      <c r="E1381" s="0" t="n">
        <v>22.7</v>
      </c>
    </row>
    <row r="1382" customFormat="false" ht="15" hidden="false" customHeight="false" outlineLevel="0" collapsed="false">
      <c r="A1382" s="0" t="n">
        <v>100434</v>
      </c>
      <c r="B1382" s="0" t="str">
        <f aca="false">A1382&amp;"U"</f>
        <v>100434U</v>
      </c>
      <c r="C1382" s="0" t="s">
        <v>7362</v>
      </c>
      <c r="D1382" s="0" t="s">
        <v>78</v>
      </c>
      <c r="E1382" s="0" t="n">
        <v>68.65</v>
      </c>
    </row>
    <row r="1383" customFormat="false" ht="15" hidden="false" customHeight="false" outlineLevel="0" collapsed="false">
      <c r="A1383" s="0" t="n">
        <v>100435</v>
      </c>
      <c r="B1383" s="0" t="str">
        <f aca="false">A1383&amp;"U"</f>
        <v>100435U</v>
      </c>
      <c r="C1383" s="0" t="s">
        <v>7363</v>
      </c>
      <c r="D1383" s="0" t="s">
        <v>78</v>
      </c>
      <c r="E1383" s="0" t="n">
        <v>86.26</v>
      </c>
    </row>
    <row r="1384" customFormat="false" ht="15" hidden="false" customHeight="false" outlineLevel="0" collapsed="false">
      <c r="A1384" s="0" t="n">
        <v>94227</v>
      </c>
      <c r="B1384" s="0" t="str">
        <f aca="false">A1384&amp;"U"</f>
        <v>94227U</v>
      </c>
      <c r="C1384" s="0" t="s">
        <v>7364</v>
      </c>
      <c r="D1384" s="0" t="s">
        <v>78</v>
      </c>
      <c r="E1384" s="0" t="n">
        <v>65.14</v>
      </c>
    </row>
    <row r="1385" customFormat="false" ht="15" hidden="false" customHeight="false" outlineLevel="0" collapsed="false">
      <c r="A1385" s="0" t="n">
        <v>94228</v>
      </c>
      <c r="B1385" s="0" t="str">
        <f aca="false">A1385&amp;"U"</f>
        <v>94228U</v>
      </c>
      <c r="C1385" s="0" t="s">
        <v>7365</v>
      </c>
      <c r="D1385" s="0" t="s">
        <v>78</v>
      </c>
      <c r="E1385" s="0" t="n">
        <v>87.72</v>
      </c>
    </row>
    <row r="1386" customFormat="false" ht="15" hidden="false" customHeight="false" outlineLevel="0" collapsed="false">
      <c r="A1386" s="0" t="n">
        <v>94229</v>
      </c>
      <c r="B1386" s="0" t="str">
        <f aca="false">A1386&amp;"U"</f>
        <v>94229U</v>
      </c>
      <c r="C1386" s="0" t="s">
        <v>7366</v>
      </c>
      <c r="D1386" s="0" t="s">
        <v>78</v>
      </c>
      <c r="E1386" s="0" t="n">
        <v>170.07</v>
      </c>
    </row>
    <row r="1387" customFormat="false" ht="15" hidden="false" customHeight="false" outlineLevel="0" collapsed="false">
      <c r="A1387" s="0" t="n">
        <v>94231</v>
      </c>
      <c r="B1387" s="0" t="str">
        <f aca="false">A1387&amp;"U"</f>
        <v>94231U</v>
      </c>
      <c r="C1387" s="0" t="s">
        <v>7367</v>
      </c>
      <c r="D1387" s="0" t="s">
        <v>78</v>
      </c>
      <c r="E1387" s="0" t="n">
        <v>52.55</v>
      </c>
    </row>
    <row r="1388" customFormat="false" ht="15" hidden="false" customHeight="false" outlineLevel="0" collapsed="false">
      <c r="A1388" s="0" t="n">
        <v>94449</v>
      </c>
      <c r="B1388" s="0" t="str">
        <f aca="false">A1388&amp;"U"</f>
        <v>94449U</v>
      </c>
      <c r="C1388" s="0" t="s">
        <v>7368</v>
      </c>
      <c r="D1388" s="0" t="s">
        <v>74</v>
      </c>
      <c r="E1388" s="0" t="n">
        <v>68.79</v>
      </c>
    </row>
    <row r="1389" customFormat="false" ht="15" hidden="false" customHeight="false" outlineLevel="0" collapsed="false">
      <c r="A1389" s="0" t="n">
        <v>92255</v>
      </c>
      <c r="B1389" s="0" t="str">
        <f aca="false">A1389&amp;"U"</f>
        <v>92255U</v>
      </c>
      <c r="C1389" s="0" t="s">
        <v>7369</v>
      </c>
      <c r="D1389" s="0" t="s">
        <v>30</v>
      </c>
      <c r="E1389" s="0" t="n">
        <v>170.58</v>
      </c>
    </row>
    <row r="1390" customFormat="false" ht="15" hidden="false" customHeight="false" outlineLevel="0" collapsed="false">
      <c r="A1390" s="0" t="n">
        <v>92256</v>
      </c>
      <c r="B1390" s="0" t="str">
        <f aca="false">A1390&amp;"U"</f>
        <v>92256U</v>
      </c>
      <c r="C1390" s="0" t="s">
        <v>7370</v>
      </c>
      <c r="D1390" s="0" t="s">
        <v>30</v>
      </c>
      <c r="E1390" s="0" t="n">
        <v>212.51</v>
      </c>
    </row>
    <row r="1391" customFormat="false" ht="15" hidden="false" customHeight="false" outlineLevel="0" collapsed="false">
      <c r="A1391" s="0" t="n">
        <v>92257</v>
      </c>
      <c r="B1391" s="0" t="str">
        <f aca="false">A1391&amp;"U"</f>
        <v>92257U</v>
      </c>
      <c r="C1391" s="0" t="s">
        <v>7371</v>
      </c>
      <c r="D1391" s="0" t="s">
        <v>30</v>
      </c>
      <c r="E1391" s="0" t="n">
        <v>253.81</v>
      </c>
    </row>
    <row r="1392" customFormat="false" ht="15" hidden="false" customHeight="false" outlineLevel="0" collapsed="false">
      <c r="A1392" s="0" t="n">
        <v>92258</v>
      </c>
      <c r="B1392" s="0" t="str">
        <f aca="false">A1392&amp;"U"</f>
        <v>92258U</v>
      </c>
      <c r="C1392" s="0" t="s">
        <v>7372</v>
      </c>
      <c r="D1392" s="0" t="s">
        <v>30</v>
      </c>
      <c r="E1392" s="0" t="n">
        <v>320.25</v>
      </c>
    </row>
    <row r="1393" customFormat="false" ht="15" hidden="false" customHeight="false" outlineLevel="0" collapsed="false">
      <c r="A1393" s="0" t="n">
        <v>92568</v>
      </c>
      <c r="B1393" s="0" t="str">
        <f aca="false">A1393&amp;"U"</f>
        <v>92568U</v>
      </c>
      <c r="C1393" s="0" t="s">
        <v>7373</v>
      </c>
      <c r="D1393" s="0" t="s">
        <v>74</v>
      </c>
      <c r="E1393" s="0" t="n">
        <v>152.63</v>
      </c>
    </row>
    <row r="1394" customFormat="false" ht="15" hidden="false" customHeight="false" outlineLevel="0" collapsed="false">
      <c r="A1394" s="0" t="n">
        <v>92569</v>
      </c>
      <c r="B1394" s="0" t="str">
        <f aca="false">A1394&amp;"U"</f>
        <v>92569U</v>
      </c>
      <c r="C1394" s="0" t="s">
        <v>7374</v>
      </c>
      <c r="D1394" s="0" t="s">
        <v>74</v>
      </c>
      <c r="E1394" s="0" t="n">
        <v>85.58</v>
      </c>
    </row>
    <row r="1395" customFormat="false" ht="15" hidden="false" customHeight="false" outlineLevel="0" collapsed="false">
      <c r="A1395" s="0" t="n">
        <v>92570</v>
      </c>
      <c r="B1395" s="0" t="str">
        <f aca="false">A1395&amp;"U"</f>
        <v>92570U</v>
      </c>
      <c r="C1395" s="0" t="s">
        <v>7375</v>
      </c>
      <c r="D1395" s="0" t="s">
        <v>74</v>
      </c>
      <c r="E1395" s="0" t="n">
        <v>54.58</v>
      </c>
    </row>
    <row r="1396" customFormat="false" ht="15" hidden="false" customHeight="false" outlineLevel="0" collapsed="false">
      <c r="A1396" s="0" t="n">
        <v>92571</v>
      </c>
      <c r="B1396" s="0" t="str">
        <f aca="false">A1396&amp;"U"</f>
        <v>92571U</v>
      </c>
      <c r="C1396" s="0" t="s">
        <v>7376</v>
      </c>
      <c r="D1396" s="0" t="s">
        <v>74</v>
      </c>
      <c r="E1396" s="0" t="n">
        <v>160.94</v>
      </c>
    </row>
    <row r="1397" customFormat="false" ht="15" hidden="false" customHeight="false" outlineLevel="0" collapsed="false">
      <c r="A1397" s="0" t="n">
        <v>92572</v>
      </c>
      <c r="B1397" s="0" t="str">
        <f aca="false">A1397&amp;"U"</f>
        <v>92572U</v>
      </c>
      <c r="C1397" s="0" t="s">
        <v>7377</v>
      </c>
      <c r="D1397" s="0" t="s">
        <v>74</v>
      </c>
      <c r="E1397" s="0" t="n">
        <v>97.26</v>
      </c>
    </row>
    <row r="1398" customFormat="false" ht="15" hidden="false" customHeight="false" outlineLevel="0" collapsed="false">
      <c r="A1398" s="0" t="n">
        <v>92573</v>
      </c>
      <c r="B1398" s="0" t="str">
        <f aca="false">A1398&amp;"U"</f>
        <v>92573U</v>
      </c>
      <c r="C1398" s="0" t="s">
        <v>7378</v>
      </c>
      <c r="D1398" s="0" t="s">
        <v>74</v>
      </c>
      <c r="E1398" s="0" t="n">
        <v>58.08</v>
      </c>
    </row>
    <row r="1399" customFormat="false" ht="15" hidden="false" customHeight="false" outlineLevel="0" collapsed="false">
      <c r="A1399" s="0" t="n">
        <v>92574</v>
      </c>
      <c r="B1399" s="0" t="str">
        <f aca="false">A1399&amp;"U"</f>
        <v>92574U</v>
      </c>
      <c r="C1399" s="0" t="s">
        <v>7379</v>
      </c>
      <c r="D1399" s="0" t="s">
        <v>74</v>
      </c>
      <c r="E1399" s="0" t="n">
        <v>154.92</v>
      </c>
    </row>
    <row r="1400" customFormat="false" ht="15" hidden="false" customHeight="false" outlineLevel="0" collapsed="false">
      <c r="A1400" s="0" t="n">
        <v>92575</v>
      </c>
      <c r="B1400" s="0" t="str">
        <f aca="false">A1400&amp;"U"</f>
        <v>92575U</v>
      </c>
      <c r="C1400" s="0" t="s">
        <v>7380</v>
      </c>
      <c r="D1400" s="0" t="s">
        <v>74</v>
      </c>
      <c r="E1400" s="0" t="n">
        <v>78.13</v>
      </c>
    </row>
    <row r="1401" customFormat="false" ht="15" hidden="false" customHeight="false" outlineLevel="0" collapsed="false">
      <c r="A1401" s="0" t="n">
        <v>92576</v>
      </c>
      <c r="B1401" s="0" t="str">
        <f aca="false">A1401&amp;"U"</f>
        <v>92576U</v>
      </c>
      <c r="C1401" s="0" t="s">
        <v>7381</v>
      </c>
      <c r="D1401" s="0" t="s">
        <v>74</v>
      </c>
      <c r="E1401" s="0" t="n">
        <v>43</v>
      </c>
    </row>
    <row r="1402" customFormat="false" ht="15" hidden="false" customHeight="false" outlineLevel="0" collapsed="false">
      <c r="A1402" s="0" t="n">
        <v>92577</v>
      </c>
      <c r="B1402" s="0" t="str">
        <f aca="false">A1402&amp;"U"</f>
        <v>92577U</v>
      </c>
      <c r="C1402" s="0" t="s">
        <v>7382</v>
      </c>
      <c r="D1402" s="0" t="s">
        <v>74</v>
      </c>
      <c r="E1402" s="0" t="n">
        <v>163.79</v>
      </c>
    </row>
    <row r="1403" customFormat="false" ht="15" hidden="false" customHeight="false" outlineLevel="0" collapsed="false">
      <c r="A1403" s="0" t="n">
        <v>92578</v>
      </c>
      <c r="B1403" s="0" t="str">
        <f aca="false">A1403&amp;"U"</f>
        <v>92578U</v>
      </c>
      <c r="C1403" s="0" t="s">
        <v>7383</v>
      </c>
      <c r="D1403" s="0" t="s">
        <v>74</v>
      </c>
      <c r="E1403" s="0" t="n">
        <v>83.04</v>
      </c>
    </row>
    <row r="1404" customFormat="false" ht="15" hidden="false" customHeight="false" outlineLevel="0" collapsed="false">
      <c r="A1404" s="0" t="n">
        <v>92579</v>
      </c>
      <c r="B1404" s="0" t="str">
        <f aca="false">A1404&amp;"U"</f>
        <v>92579U</v>
      </c>
      <c r="C1404" s="0" t="s">
        <v>7384</v>
      </c>
      <c r="D1404" s="0" t="s">
        <v>74</v>
      </c>
      <c r="E1404" s="0" t="n">
        <v>45.8</v>
      </c>
    </row>
    <row r="1405" customFormat="false" ht="15" hidden="false" customHeight="false" outlineLevel="0" collapsed="false">
      <c r="A1405" s="0" t="n">
        <v>92580</v>
      </c>
      <c r="B1405" s="0" t="str">
        <f aca="false">A1405&amp;"U"</f>
        <v>92580U</v>
      </c>
      <c r="C1405" s="0" t="s">
        <v>7385</v>
      </c>
      <c r="D1405" s="0" t="s">
        <v>74</v>
      </c>
      <c r="E1405" s="0" t="n">
        <v>56.88</v>
      </c>
    </row>
    <row r="1406" customFormat="false" ht="15" hidden="false" customHeight="false" outlineLevel="0" collapsed="false">
      <c r="A1406" s="0" t="n">
        <v>92581</v>
      </c>
      <c r="B1406" s="0" t="str">
        <f aca="false">A1406&amp;"U"</f>
        <v>92581U</v>
      </c>
      <c r="C1406" s="0" t="s">
        <v>7386</v>
      </c>
      <c r="D1406" s="0" t="s">
        <v>74</v>
      </c>
      <c r="E1406" s="0" t="n">
        <v>59.57</v>
      </c>
    </row>
    <row r="1407" customFormat="false" ht="15" hidden="false" customHeight="false" outlineLevel="0" collapsed="false">
      <c r="A1407" s="0" t="n">
        <v>92582</v>
      </c>
      <c r="B1407" s="0" t="str">
        <f aca="false">A1407&amp;"U"</f>
        <v>92582U</v>
      </c>
      <c r="C1407" s="0" t="s">
        <v>7387</v>
      </c>
      <c r="D1407" s="0" t="s">
        <v>30</v>
      </c>
      <c r="E1407" s="0" t="n">
        <v>799.37</v>
      </c>
    </row>
    <row r="1408" customFormat="false" ht="15" hidden="false" customHeight="false" outlineLevel="0" collapsed="false">
      <c r="A1408" s="0" t="n">
        <v>92584</v>
      </c>
      <c r="B1408" s="0" t="str">
        <f aca="false">A1408&amp;"U"</f>
        <v>92584U</v>
      </c>
      <c r="C1408" s="0" t="s">
        <v>7388</v>
      </c>
      <c r="D1408" s="0" t="s">
        <v>30</v>
      </c>
      <c r="E1408" s="0" t="n">
        <v>949.36</v>
      </c>
    </row>
    <row r="1409" customFormat="false" ht="15" hidden="false" customHeight="false" outlineLevel="0" collapsed="false">
      <c r="A1409" s="0" t="n">
        <v>92586</v>
      </c>
      <c r="B1409" s="0" t="str">
        <f aca="false">A1409&amp;"U"</f>
        <v>92586U</v>
      </c>
      <c r="C1409" s="0" t="s">
        <v>7389</v>
      </c>
      <c r="D1409" s="0" t="s">
        <v>30</v>
      </c>
      <c r="E1409" s="0" t="n">
        <v>1099.36</v>
      </c>
    </row>
    <row r="1410" customFormat="false" ht="15" hidden="false" customHeight="false" outlineLevel="0" collapsed="false">
      <c r="A1410" s="0" t="n">
        <v>92588</v>
      </c>
      <c r="B1410" s="0" t="str">
        <f aca="false">A1410&amp;"U"</f>
        <v>92588U</v>
      </c>
      <c r="C1410" s="0" t="s">
        <v>7390</v>
      </c>
      <c r="D1410" s="0" t="s">
        <v>30</v>
      </c>
      <c r="E1410" s="0" t="n">
        <v>1390.95</v>
      </c>
    </row>
    <row r="1411" customFormat="false" ht="15" hidden="false" customHeight="false" outlineLevel="0" collapsed="false">
      <c r="A1411" s="0" t="n">
        <v>92590</v>
      </c>
      <c r="B1411" s="0" t="str">
        <f aca="false">A1411&amp;"U"</f>
        <v>92590U</v>
      </c>
      <c r="C1411" s="0" t="s">
        <v>7391</v>
      </c>
      <c r="D1411" s="0" t="s">
        <v>30</v>
      </c>
      <c r="E1411" s="0" t="n">
        <v>1540.94</v>
      </c>
    </row>
    <row r="1412" customFormat="false" ht="15" hidden="false" customHeight="false" outlineLevel="0" collapsed="false">
      <c r="A1412" s="0" t="n">
        <v>92592</v>
      </c>
      <c r="B1412" s="0" t="str">
        <f aca="false">A1412&amp;"U"</f>
        <v>92592U</v>
      </c>
      <c r="C1412" s="0" t="s">
        <v>7392</v>
      </c>
      <c r="D1412" s="0" t="s">
        <v>30</v>
      </c>
      <c r="E1412" s="0" t="n">
        <v>1732.24</v>
      </c>
    </row>
    <row r="1413" customFormat="false" ht="15" hidden="false" customHeight="false" outlineLevel="0" collapsed="false">
      <c r="A1413" s="0" t="n">
        <v>92593</v>
      </c>
      <c r="B1413" s="0" t="str">
        <f aca="false">A1413&amp;"U"</f>
        <v>92593U</v>
      </c>
      <c r="C1413" s="0" t="s">
        <v>7393</v>
      </c>
      <c r="D1413" s="0" t="s">
        <v>107</v>
      </c>
      <c r="E1413" s="0" t="n">
        <v>13.16</v>
      </c>
    </row>
    <row r="1414" customFormat="false" ht="15" hidden="false" customHeight="false" outlineLevel="0" collapsed="false">
      <c r="A1414" s="0" t="n">
        <v>92594</v>
      </c>
      <c r="B1414" s="0" t="str">
        <f aca="false">A1414&amp;"U"</f>
        <v>92594U</v>
      </c>
      <c r="C1414" s="0" t="s">
        <v>7394</v>
      </c>
      <c r="D1414" s="0" t="s">
        <v>30</v>
      </c>
      <c r="E1414" s="0" t="n">
        <v>2019.85</v>
      </c>
    </row>
    <row r="1415" customFormat="false" ht="15" hidden="false" customHeight="false" outlineLevel="0" collapsed="false">
      <c r="A1415" s="0" t="n">
        <v>92596</v>
      </c>
      <c r="B1415" s="0" t="str">
        <f aca="false">A1415&amp;"U"</f>
        <v>92596U</v>
      </c>
      <c r="C1415" s="0" t="s">
        <v>7395</v>
      </c>
      <c r="D1415" s="0" t="s">
        <v>30</v>
      </c>
      <c r="E1415" s="0" t="n">
        <v>2242.72</v>
      </c>
    </row>
    <row r="1416" customFormat="false" ht="15" hidden="false" customHeight="false" outlineLevel="0" collapsed="false">
      <c r="A1416" s="0" t="n">
        <v>92598</v>
      </c>
      <c r="B1416" s="0" t="str">
        <f aca="false">A1416&amp;"U"</f>
        <v>92598U</v>
      </c>
      <c r="C1416" s="0" t="s">
        <v>7396</v>
      </c>
      <c r="D1416" s="0" t="s">
        <v>30</v>
      </c>
      <c r="E1416" s="0" t="n">
        <v>2392.71</v>
      </c>
    </row>
    <row r="1417" customFormat="false" ht="15" hidden="false" customHeight="false" outlineLevel="0" collapsed="false">
      <c r="A1417" s="0" t="n">
        <v>92600</v>
      </c>
      <c r="B1417" s="0" t="str">
        <f aca="false">A1417&amp;"U"</f>
        <v>92600U</v>
      </c>
      <c r="C1417" s="0" t="s">
        <v>7397</v>
      </c>
      <c r="D1417" s="0" t="s">
        <v>30</v>
      </c>
      <c r="E1417" s="0" t="n">
        <v>2580.65</v>
      </c>
    </row>
    <row r="1418" customFormat="false" ht="15" hidden="false" customHeight="false" outlineLevel="0" collapsed="false">
      <c r="A1418" s="0" t="n">
        <v>92602</v>
      </c>
      <c r="B1418" s="0" t="str">
        <f aca="false">A1418&amp;"U"</f>
        <v>92602U</v>
      </c>
      <c r="C1418" s="0" t="s">
        <v>7398</v>
      </c>
      <c r="D1418" s="0" t="s">
        <v>30</v>
      </c>
      <c r="E1418" s="0" t="n">
        <v>799.37</v>
      </c>
    </row>
    <row r="1419" customFormat="false" ht="15" hidden="false" customHeight="false" outlineLevel="0" collapsed="false">
      <c r="A1419" s="0" t="n">
        <v>92604</v>
      </c>
      <c r="B1419" s="0" t="str">
        <f aca="false">A1419&amp;"U"</f>
        <v>92604U</v>
      </c>
      <c r="C1419" s="0" t="s">
        <v>7399</v>
      </c>
      <c r="D1419" s="0" t="s">
        <v>30</v>
      </c>
      <c r="E1419" s="0" t="n">
        <v>911.41</v>
      </c>
    </row>
    <row r="1420" customFormat="false" ht="15" hidden="false" customHeight="false" outlineLevel="0" collapsed="false">
      <c r="A1420" s="0" t="n">
        <v>92606</v>
      </c>
      <c r="B1420" s="0" t="str">
        <f aca="false">A1420&amp;"U"</f>
        <v>92606U</v>
      </c>
      <c r="C1420" s="0" t="s">
        <v>7400</v>
      </c>
      <c r="D1420" s="0" t="s">
        <v>30</v>
      </c>
      <c r="E1420" s="0" t="n">
        <v>1061.4</v>
      </c>
    </row>
    <row r="1421" customFormat="false" ht="15" hidden="false" customHeight="false" outlineLevel="0" collapsed="false">
      <c r="A1421" s="0" t="n">
        <v>92608</v>
      </c>
      <c r="B1421" s="0" t="str">
        <f aca="false">A1421&amp;"U"</f>
        <v>92608U</v>
      </c>
      <c r="C1421" s="0" t="s">
        <v>7401</v>
      </c>
      <c r="D1421" s="0" t="s">
        <v>30</v>
      </c>
      <c r="E1421" s="0" t="n">
        <v>1315.04</v>
      </c>
    </row>
    <row r="1422" customFormat="false" ht="15" hidden="false" customHeight="false" outlineLevel="0" collapsed="false">
      <c r="A1422" s="0" t="n">
        <v>92610</v>
      </c>
      <c r="B1422" s="0" t="str">
        <f aca="false">A1422&amp;"U"</f>
        <v>92610U</v>
      </c>
      <c r="C1422" s="0" t="s">
        <v>7402</v>
      </c>
      <c r="D1422" s="0" t="s">
        <v>30</v>
      </c>
      <c r="E1422" s="0" t="n">
        <v>1465.03</v>
      </c>
    </row>
    <row r="1423" customFormat="false" ht="15" hidden="false" customHeight="false" outlineLevel="0" collapsed="false">
      <c r="A1423" s="0" t="n">
        <v>92612</v>
      </c>
      <c r="B1423" s="0" t="str">
        <f aca="false">A1423&amp;"U"</f>
        <v>92612U</v>
      </c>
      <c r="C1423" s="0" t="s">
        <v>7403</v>
      </c>
      <c r="D1423" s="0" t="s">
        <v>30</v>
      </c>
      <c r="E1423" s="0" t="n">
        <v>1656.33</v>
      </c>
    </row>
    <row r="1424" customFormat="false" ht="15" hidden="false" customHeight="false" outlineLevel="0" collapsed="false">
      <c r="A1424" s="0" t="n">
        <v>92614</v>
      </c>
      <c r="B1424" s="0" t="str">
        <f aca="false">A1424&amp;"U"</f>
        <v>92614U</v>
      </c>
      <c r="C1424" s="0" t="s">
        <v>7404</v>
      </c>
      <c r="D1424" s="0" t="s">
        <v>30</v>
      </c>
      <c r="E1424" s="0" t="n">
        <v>1868.04</v>
      </c>
    </row>
    <row r="1425" customFormat="false" ht="15" hidden="false" customHeight="false" outlineLevel="0" collapsed="false">
      <c r="A1425" s="0" t="n">
        <v>92616</v>
      </c>
      <c r="B1425" s="0" t="str">
        <f aca="false">A1425&amp;"U"</f>
        <v>92616U</v>
      </c>
      <c r="C1425" s="0" t="s">
        <v>7405</v>
      </c>
      <c r="D1425" s="0" t="s">
        <v>30</v>
      </c>
      <c r="E1425" s="0" t="n">
        <v>2128.85</v>
      </c>
    </row>
    <row r="1426" customFormat="false" ht="15" hidden="false" customHeight="false" outlineLevel="0" collapsed="false">
      <c r="A1426" s="0" t="n">
        <v>92618</v>
      </c>
      <c r="B1426" s="0" t="str">
        <f aca="false">A1426&amp;"U"</f>
        <v>92618U</v>
      </c>
      <c r="C1426" s="0" t="s">
        <v>7406</v>
      </c>
      <c r="D1426" s="0" t="s">
        <v>30</v>
      </c>
      <c r="E1426" s="0" t="n">
        <v>2278.85</v>
      </c>
    </row>
    <row r="1427" customFormat="false" ht="15" hidden="false" customHeight="false" outlineLevel="0" collapsed="false">
      <c r="A1427" s="0" t="n">
        <v>92620</v>
      </c>
      <c r="B1427" s="0" t="str">
        <f aca="false">A1427&amp;"U"</f>
        <v>92620U</v>
      </c>
      <c r="C1427" s="0" t="s">
        <v>7407</v>
      </c>
      <c r="D1427" s="0" t="s">
        <v>30</v>
      </c>
      <c r="E1427" s="0" t="n">
        <v>2428.83</v>
      </c>
    </row>
    <row r="1428" customFormat="false" ht="15" hidden="false" customHeight="false" outlineLevel="0" collapsed="false">
      <c r="A1428" s="0" t="n">
        <v>100357</v>
      </c>
      <c r="B1428" s="0" t="str">
        <f aca="false">A1428&amp;"U"</f>
        <v>100357U</v>
      </c>
      <c r="C1428" s="0" t="s">
        <v>7408</v>
      </c>
      <c r="D1428" s="0" t="s">
        <v>30</v>
      </c>
      <c r="E1428" s="0" t="n">
        <v>1031.01</v>
      </c>
    </row>
    <row r="1429" customFormat="false" ht="15" hidden="false" customHeight="false" outlineLevel="0" collapsed="false">
      <c r="A1429" s="0" t="n">
        <v>100358</v>
      </c>
      <c r="B1429" s="0" t="str">
        <f aca="false">A1429&amp;"U"</f>
        <v>100358U</v>
      </c>
      <c r="C1429" s="0" t="s">
        <v>7409</v>
      </c>
      <c r="D1429" s="0" t="s">
        <v>30</v>
      </c>
      <c r="E1429" s="0" t="n">
        <v>1377.67</v>
      </c>
    </row>
    <row r="1430" customFormat="false" ht="15" hidden="false" customHeight="false" outlineLevel="0" collapsed="false">
      <c r="A1430" s="0" t="n">
        <v>100359</v>
      </c>
      <c r="B1430" s="0" t="str">
        <f aca="false">A1430&amp;"U"</f>
        <v>100359U</v>
      </c>
      <c r="C1430" s="0" t="s">
        <v>7410</v>
      </c>
      <c r="D1430" s="0" t="s">
        <v>30</v>
      </c>
      <c r="E1430" s="0" t="n">
        <v>1454.6</v>
      </c>
    </row>
    <row r="1431" customFormat="false" ht="15" hidden="false" customHeight="false" outlineLevel="0" collapsed="false">
      <c r="A1431" s="0" t="n">
        <v>100360</v>
      </c>
      <c r="B1431" s="0" t="str">
        <f aca="false">A1431&amp;"U"</f>
        <v>100360U</v>
      </c>
      <c r="C1431" s="0" t="s">
        <v>7411</v>
      </c>
      <c r="D1431" s="0" t="s">
        <v>30</v>
      </c>
      <c r="E1431" s="0" t="n">
        <v>1614.02</v>
      </c>
    </row>
    <row r="1432" customFormat="false" ht="15" hidden="false" customHeight="false" outlineLevel="0" collapsed="false">
      <c r="A1432" s="0" t="n">
        <v>100361</v>
      </c>
      <c r="B1432" s="0" t="str">
        <f aca="false">A1432&amp;"U"</f>
        <v>100361U</v>
      </c>
      <c r="C1432" s="0" t="s">
        <v>7412</v>
      </c>
      <c r="D1432" s="0" t="s">
        <v>30</v>
      </c>
      <c r="E1432" s="0" t="n">
        <v>1992.81</v>
      </c>
    </row>
    <row r="1433" customFormat="false" ht="15" hidden="false" customHeight="false" outlineLevel="0" collapsed="false">
      <c r="A1433" s="0" t="n">
        <v>100362</v>
      </c>
      <c r="B1433" s="0" t="str">
        <f aca="false">A1433&amp;"U"</f>
        <v>100362U</v>
      </c>
      <c r="C1433" s="0" t="s">
        <v>7413</v>
      </c>
      <c r="D1433" s="0" t="s">
        <v>30</v>
      </c>
      <c r="E1433" s="0" t="n">
        <v>2671.42</v>
      </c>
    </row>
    <row r="1434" customFormat="false" ht="15" hidden="false" customHeight="false" outlineLevel="0" collapsed="false">
      <c r="A1434" s="0" t="n">
        <v>100363</v>
      </c>
      <c r="B1434" s="0" t="str">
        <f aca="false">A1434&amp;"U"</f>
        <v>100363U</v>
      </c>
      <c r="C1434" s="0" t="s">
        <v>7414</v>
      </c>
      <c r="D1434" s="0" t="s">
        <v>30</v>
      </c>
      <c r="E1434" s="0" t="n">
        <v>2766.81</v>
      </c>
    </row>
    <row r="1435" customFormat="false" ht="15" hidden="false" customHeight="false" outlineLevel="0" collapsed="false">
      <c r="A1435" s="0" t="n">
        <v>100364</v>
      </c>
      <c r="B1435" s="0" t="str">
        <f aca="false">A1435&amp;"U"</f>
        <v>100364U</v>
      </c>
      <c r="C1435" s="0" t="s">
        <v>7415</v>
      </c>
      <c r="D1435" s="0" t="s">
        <v>30</v>
      </c>
      <c r="E1435" s="0" t="n">
        <v>3003.86</v>
      </c>
    </row>
    <row r="1436" customFormat="false" ht="15" hidden="false" customHeight="false" outlineLevel="0" collapsed="false">
      <c r="A1436" s="0" t="n">
        <v>100365</v>
      </c>
      <c r="B1436" s="0" t="str">
        <f aca="false">A1436&amp;"U"</f>
        <v>100365U</v>
      </c>
      <c r="C1436" s="0" t="s">
        <v>7416</v>
      </c>
      <c r="D1436" s="0" t="s">
        <v>30</v>
      </c>
      <c r="E1436" s="0" t="n">
        <v>3440.6</v>
      </c>
    </row>
    <row r="1437" customFormat="false" ht="15" hidden="false" customHeight="false" outlineLevel="0" collapsed="false">
      <c r="A1437" s="0" t="n">
        <v>100366</v>
      </c>
      <c r="B1437" s="0" t="str">
        <f aca="false">A1437&amp;"U"</f>
        <v>100366U</v>
      </c>
      <c r="C1437" s="0" t="s">
        <v>7417</v>
      </c>
      <c r="D1437" s="0" t="s">
        <v>30</v>
      </c>
      <c r="E1437" s="0" t="n">
        <v>3692.16</v>
      </c>
    </row>
    <row r="1438" customFormat="false" ht="15" hidden="false" customHeight="false" outlineLevel="0" collapsed="false">
      <c r="A1438" s="0" t="n">
        <v>100367</v>
      </c>
      <c r="B1438" s="0" t="str">
        <f aca="false">A1438&amp;"U"</f>
        <v>100367U</v>
      </c>
      <c r="C1438" s="0" t="s">
        <v>7418</v>
      </c>
      <c r="D1438" s="0" t="s">
        <v>30</v>
      </c>
      <c r="E1438" s="0" t="n">
        <v>1002.03</v>
      </c>
    </row>
    <row r="1439" customFormat="false" ht="15" hidden="false" customHeight="false" outlineLevel="0" collapsed="false">
      <c r="A1439" s="0" t="n">
        <v>100368</v>
      </c>
      <c r="B1439" s="0" t="str">
        <f aca="false">A1439&amp;"U"</f>
        <v>100368U</v>
      </c>
      <c r="C1439" s="0" t="s">
        <v>7419</v>
      </c>
      <c r="D1439" s="0" t="s">
        <v>30</v>
      </c>
      <c r="E1439" s="0" t="n">
        <v>1341.92</v>
      </c>
    </row>
    <row r="1440" customFormat="false" ht="15" hidden="false" customHeight="false" outlineLevel="0" collapsed="false">
      <c r="A1440" s="0" t="n">
        <v>100369</v>
      </c>
      <c r="B1440" s="0" t="str">
        <f aca="false">A1440&amp;"U"</f>
        <v>100369U</v>
      </c>
      <c r="C1440" s="0" t="s">
        <v>7420</v>
      </c>
      <c r="D1440" s="0" t="s">
        <v>30</v>
      </c>
      <c r="E1440" s="0" t="n">
        <v>1418.85</v>
      </c>
    </row>
    <row r="1441" customFormat="false" ht="15" hidden="false" customHeight="false" outlineLevel="0" collapsed="false">
      <c r="A1441" s="0" t="n">
        <v>100370</v>
      </c>
      <c r="B1441" s="0" t="str">
        <f aca="false">A1441&amp;"U"</f>
        <v>100370U</v>
      </c>
      <c r="C1441" s="0" t="s">
        <v>7421</v>
      </c>
      <c r="D1441" s="0" t="s">
        <v>30</v>
      </c>
      <c r="E1441" s="0" t="n">
        <v>1689.01</v>
      </c>
    </row>
    <row r="1442" customFormat="false" ht="15" hidden="false" customHeight="false" outlineLevel="0" collapsed="false">
      <c r="A1442" s="0" t="n">
        <v>100371</v>
      </c>
      <c r="B1442" s="0" t="str">
        <f aca="false">A1442&amp;"U"</f>
        <v>100371U</v>
      </c>
      <c r="C1442" s="0" t="s">
        <v>7422</v>
      </c>
      <c r="D1442" s="0" t="s">
        <v>30</v>
      </c>
      <c r="E1442" s="0" t="n">
        <v>1897.46</v>
      </c>
    </row>
    <row r="1443" customFormat="false" ht="15" hidden="false" customHeight="false" outlineLevel="0" collapsed="false">
      <c r="A1443" s="0" t="n">
        <v>100372</v>
      </c>
      <c r="B1443" s="0" t="str">
        <f aca="false">A1443&amp;"U"</f>
        <v>100372U</v>
      </c>
      <c r="C1443" s="0" t="s">
        <v>7423</v>
      </c>
      <c r="D1443" s="0" t="s">
        <v>30</v>
      </c>
      <c r="E1443" s="0" t="n">
        <v>2508.08</v>
      </c>
    </row>
    <row r="1444" customFormat="false" ht="15" hidden="false" customHeight="false" outlineLevel="0" collapsed="false">
      <c r="A1444" s="0" t="n">
        <v>100373</v>
      </c>
      <c r="B1444" s="0" t="str">
        <f aca="false">A1444&amp;"U"</f>
        <v>100373U</v>
      </c>
      <c r="C1444" s="0" t="s">
        <v>7424</v>
      </c>
      <c r="D1444" s="0" t="s">
        <v>30</v>
      </c>
      <c r="E1444" s="0" t="n">
        <v>2601.14</v>
      </c>
    </row>
    <row r="1445" customFormat="false" ht="15" hidden="false" customHeight="false" outlineLevel="0" collapsed="false">
      <c r="A1445" s="0" t="n">
        <v>100374</v>
      </c>
      <c r="B1445" s="0" t="str">
        <f aca="false">A1445&amp;"U"</f>
        <v>100374U</v>
      </c>
      <c r="C1445" s="0" t="s">
        <v>7425</v>
      </c>
      <c r="D1445" s="0" t="s">
        <v>30</v>
      </c>
      <c r="E1445" s="0" t="n">
        <v>2784.48</v>
      </c>
    </row>
    <row r="1446" customFormat="false" ht="15" hidden="false" customHeight="false" outlineLevel="0" collapsed="false">
      <c r="A1446" s="0" t="n">
        <v>100375</v>
      </c>
      <c r="B1446" s="0" t="str">
        <f aca="false">A1446&amp;"U"</f>
        <v>100375U</v>
      </c>
      <c r="C1446" s="0" t="s">
        <v>7426</v>
      </c>
      <c r="D1446" s="0" t="s">
        <v>30</v>
      </c>
      <c r="E1446" s="0" t="n">
        <v>3115.07</v>
      </c>
    </row>
    <row r="1447" customFormat="false" ht="15" hidden="false" customHeight="false" outlineLevel="0" collapsed="false">
      <c r="A1447" s="0" t="n">
        <v>100376</v>
      </c>
      <c r="B1447" s="0" t="str">
        <f aca="false">A1447&amp;"U"</f>
        <v>100376U</v>
      </c>
      <c r="C1447" s="0" t="s">
        <v>7427</v>
      </c>
      <c r="D1447" s="0" t="s">
        <v>30</v>
      </c>
      <c r="E1447" s="0" t="n">
        <v>3046.43</v>
      </c>
    </row>
    <row r="1448" customFormat="false" ht="15" hidden="false" customHeight="false" outlineLevel="0" collapsed="false">
      <c r="A1448" s="0" t="n">
        <v>100377</v>
      </c>
      <c r="B1448" s="0" t="str">
        <f aca="false">A1448&amp;"U"</f>
        <v>100377U</v>
      </c>
      <c r="C1448" s="0" t="s">
        <v>7428</v>
      </c>
      <c r="D1448" s="0" t="s">
        <v>107</v>
      </c>
      <c r="E1448" s="0" t="n">
        <v>13.57</v>
      </c>
    </row>
    <row r="1449" customFormat="false" ht="15" hidden="false" customHeight="false" outlineLevel="0" collapsed="false">
      <c r="A1449" s="0" t="n">
        <v>100378</v>
      </c>
      <c r="B1449" s="0" t="str">
        <f aca="false">A1449&amp;"U"</f>
        <v>100378U</v>
      </c>
      <c r="C1449" s="0" t="s">
        <v>7429</v>
      </c>
      <c r="D1449" s="0" t="s">
        <v>107</v>
      </c>
      <c r="E1449" s="0" t="n">
        <v>12.83</v>
      </c>
    </row>
    <row r="1450" customFormat="false" ht="15" hidden="false" customHeight="false" outlineLevel="0" collapsed="false">
      <c r="A1450" s="0" t="n">
        <v>100382</v>
      </c>
      <c r="B1450" s="0" t="str">
        <f aca="false">A1450&amp;"U"</f>
        <v>100382U</v>
      </c>
      <c r="C1450" s="0" t="s">
        <v>7430</v>
      </c>
      <c r="D1450" s="0" t="s">
        <v>74</v>
      </c>
      <c r="E1450" s="0" t="n">
        <v>23.86</v>
      </c>
    </row>
    <row r="1451" customFormat="false" ht="15" hidden="false" customHeight="false" outlineLevel="0" collapsed="false">
      <c r="A1451" s="0" t="n">
        <v>94444</v>
      </c>
      <c r="B1451" s="0" t="str">
        <f aca="false">A1451&amp;"U"</f>
        <v>94444U</v>
      </c>
      <c r="C1451" s="0" t="s">
        <v>7431</v>
      </c>
      <c r="D1451" s="0" t="s">
        <v>74</v>
      </c>
      <c r="E1451" s="0" t="n">
        <v>982.36</v>
      </c>
    </row>
    <row r="1452" customFormat="false" ht="15" hidden="false" customHeight="false" outlineLevel="0" collapsed="false">
      <c r="A1452" s="0" t="n">
        <v>102661</v>
      </c>
      <c r="B1452" s="0" t="str">
        <f aca="false">A1452&amp;"U"</f>
        <v>102661U</v>
      </c>
      <c r="C1452" s="0" t="s">
        <v>7432</v>
      </c>
      <c r="D1452" s="0" t="s">
        <v>78</v>
      </c>
      <c r="E1452" s="0" t="n">
        <v>43.65</v>
      </c>
    </row>
    <row r="1453" customFormat="false" ht="15" hidden="false" customHeight="false" outlineLevel="0" collapsed="false">
      <c r="A1453" s="0" t="n">
        <v>102663</v>
      </c>
      <c r="B1453" s="0" t="str">
        <f aca="false">A1453&amp;"U"</f>
        <v>102663U</v>
      </c>
      <c r="C1453" s="0" t="s">
        <v>7433</v>
      </c>
      <c r="D1453" s="0" t="s">
        <v>78</v>
      </c>
      <c r="E1453" s="0" t="n">
        <v>68.08</v>
      </c>
    </row>
    <row r="1454" customFormat="false" ht="15" hidden="false" customHeight="false" outlineLevel="0" collapsed="false">
      <c r="A1454" s="0" t="n">
        <v>102664</v>
      </c>
      <c r="B1454" s="0" t="str">
        <f aca="false">A1454&amp;"U"</f>
        <v>102664U</v>
      </c>
      <c r="C1454" s="0" t="s">
        <v>7434</v>
      </c>
      <c r="D1454" s="0" t="s">
        <v>78</v>
      </c>
      <c r="E1454" s="0" t="n">
        <v>45.02</v>
      </c>
    </row>
    <row r="1455" customFormat="false" ht="15" hidden="false" customHeight="false" outlineLevel="0" collapsed="false">
      <c r="A1455" s="0" t="n">
        <v>102665</v>
      </c>
      <c r="B1455" s="0" t="str">
        <f aca="false">A1455&amp;"U"</f>
        <v>102665U</v>
      </c>
      <c r="C1455" s="0" t="s">
        <v>7435</v>
      </c>
      <c r="D1455" s="0" t="s">
        <v>78</v>
      </c>
      <c r="E1455" s="0" t="n">
        <v>23.17</v>
      </c>
    </row>
    <row r="1456" customFormat="false" ht="15" hidden="false" customHeight="false" outlineLevel="0" collapsed="false">
      <c r="A1456" s="0" t="n">
        <v>102666</v>
      </c>
      <c r="B1456" s="0" t="str">
        <f aca="false">A1456&amp;"U"</f>
        <v>102666U</v>
      </c>
      <c r="C1456" s="0" t="s">
        <v>7436</v>
      </c>
      <c r="D1456" s="0" t="s">
        <v>78</v>
      </c>
      <c r="E1456" s="0" t="n">
        <v>55.97</v>
      </c>
    </row>
    <row r="1457" customFormat="false" ht="15" hidden="false" customHeight="false" outlineLevel="0" collapsed="false">
      <c r="A1457" s="0" t="n">
        <v>102669</v>
      </c>
      <c r="B1457" s="0" t="str">
        <f aca="false">A1457&amp;"U"</f>
        <v>102669U</v>
      </c>
      <c r="C1457" s="0" t="s">
        <v>7437</v>
      </c>
      <c r="D1457" s="0" t="s">
        <v>78</v>
      </c>
      <c r="E1457" s="0" t="n">
        <v>81.88</v>
      </c>
    </row>
    <row r="1458" customFormat="false" ht="15" hidden="false" customHeight="false" outlineLevel="0" collapsed="false">
      <c r="A1458" s="0" t="n">
        <v>102670</v>
      </c>
      <c r="B1458" s="0" t="str">
        <f aca="false">A1458&amp;"U"</f>
        <v>102670U</v>
      </c>
      <c r="C1458" s="0" t="s">
        <v>7438</v>
      </c>
      <c r="D1458" s="0" t="s">
        <v>78</v>
      </c>
      <c r="E1458" s="0" t="n">
        <v>144.6</v>
      </c>
    </row>
    <row r="1459" customFormat="false" ht="15" hidden="false" customHeight="false" outlineLevel="0" collapsed="false">
      <c r="A1459" s="0" t="n">
        <v>102673</v>
      </c>
      <c r="B1459" s="0" t="str">
        <f aca="false">A1459&amp;"U"</f>
        <v>102673U</v>
      </c>
      <c r="C1459" s="0" t="s">
        <v>7439</v>
      </c>
      <c r="D1459" s="0" t="s">
        <v>78</v>
      </c>
      <c r="E1459" s="0" t="n">
        <v>193.21</v>
      </c>
    </row>
    <row r="1460" customFormat="false" ht="15" hidden="false" customHeight="false" outlineLevel="0" collapsed="false">
      <c r="A1460" s="0" t="n">
        <v>102674</v>
      </c>
      <c r="B1460" s="0" t="str">
        <f aca="false">A1460&amp;"U"</f>
        <v>102674U</v>
      </c>
      <c r="C1460" s="0" t="s">
        <v>7440</v>
      </c>
      <c r="D1460" s="0" t="s">
        <v>78</v>
      </c>
      <c r="E1460" s="0" t="n">
        <v>159.84</v>
      </c>
    </row>
    <row r="1461" customFormat="false" ht="15" hidden="false" customHeight="false" outlineLevel="0" collapsed="false">
      <c r="A1461" s="0" t="n">
        <v>102677</v>
      </c>
      <c r="B1461" s="0" t="str">
        <f aca="false">A1461&amp;"U"</f>
        <v>102677U</v>
      </c>
      <c r="C1461" s="0" t="s">
        <v>7441</v>
      </c>
      <c r="D1461" s="0" t="s">
        <v>78</v>
      </c>
      <c r="E1461" s="0" t="n">
        <v>189.66</v>
      </c>
    </row>
    <row r="1462" customFormat="false" ht="15" hidden="false" customHeight="false" outlineLevel="0" collapsed="false">
      <c r="A1462" s="0" t="n">
        <v>102678</v>
      </c>
      <c r="B1462" s="0" t="str">
        <f aca="false">A1462&amp;"U"</f>
        <v>102678U</v>
      </c>
      <c r="C1462" s="0" t="s">
        <v>7442</v>
      </c>
      <c r="D1462" s="0" t="s">
        <v>78</v>
      </c>
      <c r="E1462" s="0" t="n">
        <v>134.04</v>
      </c>
    </row>
    <row r="1463" customFormat="false" ht="15" hidden="false" customHeight="false" outlineLevel="0" collapsed="false">
      <c r="A1463" s="0" t="n">
        <v>102679</v>
      </c>
      <c r="B1463" s="0" t="str">
        <f aca="false">A1463&amp;"U"</f>
        <v>102679U</v>
      </c>
      <c r="C1463" s="0" t="s">
        <v>7443</v>
      </c>
      <c r="D1463" s="0" t="s">
        <v>78</v>
      </c>
      <c r="E1463" s="0" t="n">
        <v>145.26</v>
      </c>
    </row>
    <row r="1464" customFormat="false" ht="15" hidden="false" customHeight="false" outlineLevel="0" collapsed="false">
      <c r="A1464" s="0" t="n">
        <v>102680</v>
      </c>
      <c r="B1464" s="0" t="str">
        <f aca="false">A1464&amp;"U"</f>
        <v>102680U</v>
      </c>
      <c r="C1464" s="0" t="s">
        <v>7444</v>
      </c>
      <c r="D1464" s="0" t="s">
        <v>78</v>
      </c>
      <c r="E1464" s="0" t="n">
        <v>146.08</v>
      </c>
    </row>
    <row r="1465" customFormat="false" ht="15" hidden="false" customHeight="false" outlineLevel="0" collapsed="false">
      <c r="A1465" s="0" t="n">
        <v>102683</v>
      </c>
      <c r="B1465" s="0" t="str">
        <f aca="false">A1465&amp;"U"</f>
        <v>102683U</v>
      </c>
      <c r="C1465" s="0" t="s">
        <v>7445</v>
      </c>
      <c r="D1465" s="0" t="s">
        <v>78</v>
      </c>
      <c r="E1465" s="0" t="n">
        <v>181.94</v>
      </c>
    </row>
    <row r="1466" customFormat="false" ht="15" hidden="false" customHeight="false" outlineLevel="0" collapsed="false">
      <c r="A1466" s="0" t="n">
        <v>102684</v>
      </c>
      <c r="B1466" s="0" t="str">
        <f aca="false">A1466&amp;"U"</f>
        <v>102684U</v>
      </c>
      <c r="C1466" s="0" t="s">
        <v>7446</v>
      </c>
      <c r="D1466" s="0" t="s">
        <v>78</v>
      </c>
      <c r="E1466" s="0" t="n">
        <v>157.29</v>
      </c>
    </row>
    <row r="1467" customFormat="false" ht="15" hidden="false" customHeight="false" outlineLevel="0" collapsed="false">
      <c r="A1467" s="0" t="n">
        <v>102687</v>
      </c>
      <c r="B1467" s="0" t="str">
        <f aca="false">A1467&amp;"U"</f>
        <v>102687U</v>
      </c>
      <c r="C1467" s="0" t="s">
        <v>7447</v>
      </c>
      <c r="D1467" s="0" t="s">
        <v>78</v>
      </c>
      <c r="E1467" s="0" t="n">
        <v>188.58</v>
      </c>
    </row>
    <row r="1468" customFormat="false" ht="15" hidden="false" customHeight="false" outlineLevel="0" collapsed="false">
      <c r="A1468" s="0" t="n">
        <v>102688</v>
      </c>
      <c r="B1468" s="0" t="str">
        <f aca="false">A1468&amp;"U"</f>
        <v>102688U</v>
      </c>
      <c r="C1468" s="0" t="s">
        <v>7448</v>
      </c>
      <c r="D1468" s="0" t="s">
        <v>78</v>
      </c>
      <c r="E1468" s="0" t="n">
        <v>49.21</v>
      </c>
    </row>
    <row r="1469" customFormat="false" ht="15" hidden="false" customHeight="false" outlineLevel="0" collapsed="false">
      <c r="A1469" s="0" t="n">
        <v>102690</v>
      </c>
      <c r="B1469" s="0" t="str">
        <f aca="false">A1469&amp;"U"</f>
        <v>102690U</v>
      </c>
      <c r="C1469" s="0" t="s">
        <v>7449</v>
      </c>
      <c r="D1469" s="0" t="s">
        <v>78</v>
      </c>
      <c r="E1469" s="0" t="n">
        <v>61.54</v>
      </c>
    </row>
    <row r="1470" customFormat="false" ht="15" hidden="false" customHeight="false" outlineLevel="0" collapsed="false">
      <c r="A1470" s="0" t="n">
        <v>102694</v>
      </c>
      <c r="B1470" s="0" t="str">
        <f aca="false">A1470&amp;"U"</f>
        <v>102694U</v>
      </c>
      <c r="C1470" s="0" t="s">
        <v>7450</v>
      </c>
      <c r="D1470" s="0" t="s">
        <v>78</v>
      </c>
      <c r="E1470" s="0" t="n">
        <v>100.41</v>
      </c>
    </row>
    <row r="1471" customFormat="false" ht="15" hidden="false" customHeight="false" outlineLevel="0" collapsed="false">
      <c r="A1471" s="0" t="n">
        <v>102697</v>
      </c>
      <c r="B1471" s="0" t="str">
        <f aca="false">A1471&amp;"U"</f>
        <v>102697U</v>
      </c>
      <c r="C1471" s="0" t="s">
        <v>7451</v>
      </c>
      <c r="D1471" s="0" t="s">
        <v>78</v>
      </c>
      <c r="E1471" s="0" t="n">
        <v>105.84</v>
      </c>
    </row>
    <row r="1472" customFormat="false" ht="15" hidden="false" customHeight="false" outlineLevel="0" collapsed="false">
      <c r="A1472" s="0" t="n">
        <v>102704</v>
      </c>
      <c r="B1472" s="0" t="str">
        <f aca="false">A1472&amp;"U"</f>
        <v>102704U</v>
      </c>
      <c r="C1472" s="0" t="s">
        <v>7452</v>
      </c>
      <c r="D1472" s="0" t="s">
        <v>78</v>
      </c>
      <c r="E1472" s="0" t="n">
        <v>11.74</v>
      </c>
    </row>
    <row r="1473" customFormat="false" ht="15" hidden="false" customHeight="false" outlineLevel="0" collapsed="false">
      <c r="A1473" s="0" t="n">
        <v>102706</v>
      </c>
      <c r="B1473" s="0" t="str">
        <f aca="false">A1473&amp;"U"</f>
        <v>102706U</v>
      </c>
      <c r="C1473" s="0" t="s">
        <v>7453</v>
      </c>
      <c r="D1473" s="0" t="s">
        <v>78</v>
      </c>
      <c r="E1473" s="0" t="n">
        <v>13.56</v>
      </c>
    </row>
    <row r="1474" customFormat="false" ht="15" hidden="false" customHeight="false" outlineLevel="0" collapsed="false">
      <c r="A1474" s="0" t="n">
        <v>102707</v>
      </c>
      <c r="B1474" s="0" t="str">
        <f aca="false">A1474&amp;"U"</f>
        <v>102707U</v>
      </c>
      <c r="C1474" s="0" t="s">
        <v>7454</v>
      </c>
      <c r="D1474" s="0" t="s">
        <v>78</v>
      </c>
      <c r="E1474" s="0" t="n">
        <v>41.18</v>
      </c>
    </row>
    <row r="1475" customFormat="false" ht="15" hidden="false" customHeight="false" outlineLevel="0" collapsed="false">
      <c r="A1475" s="0" t="n">
        <v>102708</v>
      </c>
      <c r="B1475" s="0" t="str">
        <f aca="false">A1475&amp;"U"</f>
        <v>102708U</v>
      </c>
      <c r="C1475" s="0" t="s">
        <v>7455</v>
      </c>
      <c r="D1475" s="0" t="s">
        <v>30</v>
      </c>
      <c r="E1475" s="0" t="n">
        <v>21.65</v>
      </c>
    </row>
    <row r="1476" customFormat="false" ht="15" hidden="false" customHeight="false" outlineLevel="0" collapsed="false">
      <c r="A1476" s="0" t="n">
        <v>102710</v>
      </c>
      <c r="B1476" s="0" t="str">
        <f aca="false">A1476&amp;"U"</f>
        <v>102710U</v>
      </c>
      <c r="C1476" s="0" t="s">
        <v>7456</v>
      </c>
      <c r="D1476" s="0" t="s">
        <v>30</v>
      </c>
      <c r="E1476" s="0" t="n">
        <v>54.54</v>
      </c>
    </row>
    <row r="1477" customFormat="false" ht="15" hidden="false" customHeight="false" outlineLevel="0" collapsed="false">
      <c r="A1477" s="0" t="n">
        <v>102711</v>
      </c>
      <c r="B1477" s="0" t="str">
        <f aca="false">A1477&amp;"U"</f>
        <v>102711U</v>
      </c>
      <c r="C1477" s="0" t="s">
        <v>7457</v>
      </c>
      <c r="D1477" s="0" t="s">
        <v>30</v>
      </c>
      <c r="E1477" s="0" t="n">
        <v>76.83</v>
      </c>
    </row>
    <row r="1478" customFormat="false" ht="15" hidden="false" customHeight="false" outlineLevel="0" collapsed="false">
      <c r="A1478" s="0" t="n">
        <v>102712</v>
      </c>
      <c r="B1478" s="0" t="str">
        <f aca="false">A1478&amp;"U"</f>
        <v>102712U</v>
      </c>
      <c r="C1478" s="0" t="s">
        <v>7458</v>
      </c>
      <c r="D1478" s="0" t="s">
        <v>74</v>
      </c>
      <c r="E1478" s="0" t="n">
        <v>8.46</v>
      </c>
    </row>
    <row r="1479" customFormat="false" ht="15" hidden="false" customHeight="false" outlineLevel="0" collapsed="false">
      <c r="A1479" s="0" t="n">
        <v>102713</v>
      </c>
      <c r="B1479" s="0" t="str">
        <f aca="false">A1479&amp;"U"</f>
        <v>102713U</v>
      </c>
      <c r="C1479" s="0" t="s">
        <v>7459</v>
      </c>
      <c r="D1479" s="0" t="s">
        <v>74</v>
      </c>
      <c r="E1479" s="0" t="n">
        <v>11.65</v>
      </c>
    </row>
    <row r="1480" customFormat="false" ht="15" hidden="false" customHeight="false" outlineLevel="0" collapsed="false">
      <c r="A1480" s="0" t="n">
        <v>102715</v>
      </c>
      <c r="B1480" s="0" t="str">
        <f aca="false">A1480&amp;"U"</f>
        <v>102715U</v>
      </c>
      <c r="C1480" s="0" t="s">
        <v>7460</v>
      </c>
      <c r="D1480" s="0" t="s">
        <v>74</v>
      </c>
      <c r="E1480" s="0" t="n">
        <v>23.13</v>
      </c>
    </row>
    <row r="1481" customFormat="false" ht="15" hidden="false" customHeight="false" outlineLevel="0" collapsed="false">
      <c r="A1481" s="0" t="n">
        <v>102716</v>
      </c>
      <c r="B1481" s="0" t="str">
        <f aca="false">A1481&amp;"U"</f>
        <v>102716U</v>
      </c>
      <c r="C1481" s="0" t="s">
        <v>7461</v>
      </c>
      <c r="D1481" s="0" t="s">
        <v>741</v>
      </c>
      <c r="E1481" s="0" t="n">
        <v>196.21</v>
      </c>
    </row>
    <row r="1482" customFormat="false" ht="15" hidden="false" customHeight="false" outlineLevel="0" collapsed="false">
      <c r="A1482" s="0" t="n">
        <v>102717</v>
      </c>
      <c r="B1482" s="0" t="str">
        <f aca="false">A1482&amp;"U"</f>
        <v>102717U</v>
      </c>
      <c r="C1482" s="0" t="s">
        <v>7462</v>
      </c>
      <c r="D1482" s="0" t="s">
        <v>741</v>
      </c>
      <c r="E1482" s="0" t="n">
        <v>133.58</v>
      </c>
    </row>
    <row r="1483" customFormat="false" ht="15" hidden="false" customHeight="false" outlineLevel="0" collapsed="false">
      <c r="A1483" s="0" t="n">
        <v>102718</v>
      </c>
      <c r="B1483" s="0" t="str">
        <f aca="false">A1483&amp;"U"</f>
        <v>102718U</v>
      </c>
      <c r="C1483" s="0" t="s">
        <v>7463</v>
      </c>
      <c r="D1483" s="0" t="s">
        <v>741</v>
      </c>
      <c r="E1483" s="0" t="n">
        <v>200.5</v>
      </c>
    </row>
    <row r="1484" customFormat="false" ht="15" hidden="false" customHeight="false" outlineLevel="0" collapsed="false">
      <c r="A1484" s="0" t="n">
        <v>102719</v>
      </c>
      <c r="B1484" s="0" t="str">
        <f aca="false">A1484&amp;"U"</f>
        <v>102719U</v>
      </c>
      <c r="C1484" s="0" t="s">
        <v>7464</v>
      </c>
      <c r="D1484" s="0" t="s">
        <v>741</v>
      </c>
      <c r="E1484" s="0" t="n">
        <v>137.87</v>
      </c>
    </row>
    <row r="1485" customFormat="false" ht="15" hidden="false" customHeight="false" outlineLevel="0" collapsed="false">
      <c r="A1485" s="0" t="n">
        <v>102722</v>
      </c>
      <c r="B1485" s="0" t="str">
        <f aca="false">A1485&amp;"U"</f>
        <v>102722U</v>
      </c>
      <c r="C1485" s="0" t="s">
        <v>7465</v>
      </c>
      <c r="D1485" s="0" t="s">
        <v>78</v>
      </c>
      <c r="E1485" s="0" t="n">
        <v>49.8</v>
      </c>
    </row>
    <row r="1486" customFormat="false" ht="15" hidden="false" customHeight="false" outlineLevel="0" collapsed="false">
      <c r="A1486" s="0" t="n">
        <v>102723</v>
      </c>
      <c r="B1486" s="0" t="str">
        <f aca="false">A1486&amp;"U"</f>
        <v>102723U</v>
      </c>
      <c r="C1486" s="0" t="s">
        <v>7466</v>
      </c>
      <c r="D1486" s="0" t="s">
        <v>78</v>
      </c>
      <c r="E1486" s="0" t="n">
        <v>50.33</v>
      </c>
    </row>
    <row r="1487" customFormat="false" ht="15" hidden="false" customHeight="false" outlineLevel="0" collapsed="false">
      <c r="A1487" s="0" t="n">
        <v>102724</v>
      </c>
      <c r="B1487" s="0" t="str">
        <f aca="false">A1487&amp;"U"</f>
        <v>102724U</v>
      </c>
      <c r="C1487" s="0" t="s">
        <v>7467</v>
      </c>
      <c r="D1487" s="0" t="s">
        <v>30</v>
      </c>
      <c r="E1487" s="0" t="n">
        <v>28.09</v>
      </c>
    </row>
    <row r="1488" customFormat="false" ht="15" hidden="false" customHeight="false" outlineLevel="0" collapsed="false">
      <c r="A1488" s="0" t="n">
        <v>102725</v>
      </c>
      <c r="B1488" s="0" t="str">
        <f aca="false">A1488&amp;"U"</f>
        <v>102725U</v>
      </c>
      <c r="C1488" s="0" t="s">
        <v>7468</v>
      </c>
      <c r="D1488" s="0" t="s">
        <v>30</v>
      </c>
      <c r="E1488" s="0" t="n">
        <v>26.78</v>
      </c>
    </row>
    <row r="1489" customFormat="false" ht="15" hidden="false" customHeight="false" outlineLevel="0" collapsed="false">
      <c r="A1489" s="0" t="n">
        <v>102726</v>
      </c>
      <c r="B1489" s="0" t="str">
        <f aca="false">A1489&amp;"U"</f>
        <v>102726U</v>
      </c>
      <c r="C1489" s="0" t="s">
        <v>7469</v>
      </c>
      <c r="D1489" s="0" t="s">
        <v>30</v>
      </c>
      <c r="E1489" s="0" t="n">
        <v>24.03</v>
      </c>
    </row>
    <row r="1490" customFormat="false" ht="15" hidden="false" customHeight="false" outlineLevel="0" collapsed="false">
      <c r="A1490" s="0" t="n">
        <v>103653</v>
      </c>
      <c r="B1490" s="0" t="str">
        <f aca="false">A1490&amp;"U"</f>
        <v>103653U</v>
      </c>
      <c r="C1490" s="0" t="s">
        <v>7470</v>
      </c>
      <c r="D1490" s="0" t="s">
        <v>74</v>
      </c>
      <c r="E1490" s="0" t="n">
        <v>27.63</v>
      </c>
    </row>
    <row r="1491" customFormat="false" ht="15" hidden="false" customHeight="false" outlineLevel="0" collapsed="false">
      <c r="A1491" s="0" t="n">
        <v>92743</v>
      </c>
      <c r="B1491" s="0" t="str">
        <f aca="false">A1491&amp;"U"</f>
        <v>92743U</v>
      </c>
      <c r="C1491" s="0" t="s">
        <v>7471</v>
      </c>
      <c r="D1491" s="0" t="s">
        <v>741</v>
      </c>
      <c r="E1491" s="0" t="n">
        <v>671.47</v>
      </c>
    </row>
    <row r="1492" customFormat="false" ht="15" hidden="false" customHeight="false" outlineLevel="0" collapsed="false">
      <c r="A1492" s="0" t="n">
        <v>92744</v>
      </c>
      <c r="B1492" s="0" t="str">
        <f aca="false">A1492&amp;"U"</f>
        <v>92744U</v>
      </c>
      <c r="C1492" s="0" t="s">
        <v>7472</v>
      </c>
      <c r="D1492" s="0" t="s">
        <v>741</v>
      </c>
      <c r="E1492" s="0" t="n">
        <v>653.2</v>
      </c>
    </row>
    <row r="1493" customFormat="false" ht="15" hidden="false" customHeight="false" outlineLevel="0" collapsed="false">
      <c r="A1493" s="0" t="n">
        <v>92745</v>
      </c>
      <c r="B1493" s="0" t="str">
        <f aca="false">A1493&amp;"U"</f>
        <v>92745U</v>
      </c>
      <c r="C1493" s="0" t="s">
        <v>7473</v>
      </c>
      <c r="D1493" s="0" t="s">
        <v>741</v>
      </c>
      <c r="E1493" s="0" t="n">
        <v>835.32</v>
      </c>
    </row>
    <row r="1494" customFormat="false" ht="15" hidden="false" customHeight="false" outlineLevel="0" collapsed="false">
      <c r="A1494" s="0" t="n">
        <v>92746</v>
      </c>
      <c r="B1494" s="0" t="str">
        <f aca="false">A1494&amp;"U"</f>
        <v>92746U</v>
      </c>
      <c r="C1494" s="0" t="s">
        <v>7474</v>
      </c>
      <c r="D1494" s="0" t="s">
        <v>741</v>
      </c>
      <c r="E1494" s="0" t="n">
        <v>773.87</v>
      </c>
    </row>
    <row r="1495" customFormat="false" ht="15" hidden="false" customHeight="false" outlineLevel="0" collapsed="false">
      <c r="A1495" s="0" t="n">
        <v>92747</v>
      </c>
      <c r="B1495" s="0" t="str">
        <f aca="false">A1495&amp;"U"</f>
        <v>92747U</v>
      </c>
      <c r="C1495" s="0" t="s">
        <v>7475</v>
      </c>
      <c r="D1495" s="0" t="s">
        <v>741</v>
      </c>
      <c r="E1495" s="0" t="n">
        <v>928.91</v>
      </c>
    </row>
    <row r="1496" customFormat="false" ht="15" hidden="false" customHeight="false" outlineLevel="0" collapsed="false">
      <c r="A1496" s="0" t="n">
        <v>92748</v>
      </c>
      <c r="B1496" s="0" t="str">
        <f aca="false">A1496&amp;"U"</f>
        <v>92748U</v>
      </c>
      <c r="C1496" s="0" t="s">
        <v>7476</v>
      </c>
      <c r="D1496" s="0" t="s">
        <v>741</v>
      </c>
      <c r="E1496" s="0" t="n">
        <v>843.23</v>
      </c>
    </row>
    <row r="1497" customFormat="false" ht="15" hidden="false" customHeight="false" outlineLevel="0" collapsed="false">
      <c r="A1497" s="0" t="n">
        <v>92749</v>
      </c>
      <c r="B1497" s="0" t="str">
        <f aca="false">A1497&amp;"U"</f>
        <v>92749U</v>
      </c>
      <c r="C1497" s="0" t="s">
        <v>7477</v>
      </c>
      <c r="D1497" s="0" t="s">
        <v>741</v>
      </c>
      <c r="E1497" s="0" t="n">
        <v>971.37</v>
      </c>
    </row>
    <row r="1498" customFormat="false" ht="15" hidden="false" customHeight="false" outlineLevel="0" collapsed="false">
      <c r="A1498" s="0" t="n">
        <v>92750</v>
      </c>
      <c r="B1498" s="0" t="str">
        <f aca="false">A1498&amp;"U"</f>
        <v>92750U</v>
      </c>
      <c r="C1498" s="0" t="s">
        <v>7478</v>
      </c>
      <c r="D1498" s="0" t="s">
        <v>741</v>
      </c>
      <c r="E1498" s="0" t="n">
        <v>1682.25</v>
      </c>
    </row>
    <row r="1499" customFormat="false" ht="15" hidden="false" customHeight="false" outlineLevel="0" collapsed="false">
      <c r="A1499" s="0" t="n">
        <v>92751</v>
      </c>
      <c r="B1499" s="0" t="str">
        <f aca="false">A1499&amp;"U"</f>
        <v>92751U</v>
      </c>
      <c r="C1499" s="0" t="s">
        <v>7479</v>
      </c>
      <c r="D1499" s="0" t="s">
        <v>741</v>
      </c>
      <c r="E1499" s="0" t="n">
        <v>2095.77</v>
      </c>
    </row>
    <row r="1500" customFormat="false" ht="15" hidden="false" customHeight="false" outlineLevel="0" collapsed="false">
      <c r="A1500" s="0" t="n">
        <v>92752</v>
      </c>
      <c r="B1500" s="0" t="str">
        <f aca="false">A1500&amp;"U"</f>
        <v>92752U</v>
      </c>
      <c r="C1500" s="0" t="s">
        <v>7480</v>
      </c>
      <c r="D1500" s="0" t="s">
        <v>741</v>
      </c>
      <c r="E1500" s="0" t="n">
        <v>2507.78</v>
      </c>
    </row>
    <row r="1501" customFormat="false" ht="15" hidden="false" customHeight="false" outlineLevel="0" collapsed="false">
      <c r="A1501" s="0" t="n">
        <v>92753</v>
      </c>
      <c r="B1501" s="0" t="str">
        <f aca="false">A1501&amp;"U"</f>
        <v>92753U</v>
      </c>
      <c r="C1501" s="0" t="s">
        <v>7481</v>
      </c>
      <c r="D1501" s="0" t="s">
        <v>741</v>
      </c>
      <c r="E1501" s="0" t="n">
        <v>633.31</v>
      </c>
    </row>
    <row r="1502" customFormat="false" ht="15" hidden="false" customHeight="false" outlineLevel="0" collapsed="false">
      <c r="A1502" s="0" t="n">
        <v>92754</v>
      </c>
      <c r="B1502" s="0" t="str">
        <f aca="false">A1502&amp;"U"</f>
        <v>92754U</v>
      </c>
      <c r="C1502" s="0" t="s">
        <v>7482</v>
      </c>
      <c r="D1502" s="0" t="s">
        <v>741</v>
      </c>
      <c r="E1502" s="0" t="n">
        <v>577.63</v>
      </c>
    </row>
    <row r="1503" customFormat="false" ht="15" hidden="false" customHeight="false" outlineLevel="0" collapsed="false">
      <c r="A1503" s="0" t="n">
        <v>92755</v>
      </c>
      <c r="B1503" s="0" t="str">
        <f aca="false">A1503&amp;"U"</f>
        <v>92755U</v>
      </c>
      <c r="C1503" s="0" t="s">
        <v>7483</v>
      </c>
      <c r="D1503" s="0" t="s">
        <v>74</v>
      </c>
      <c r="E1503" s="0" t="n">
        <v>247.16</v>
      </c>
    </row>
    <row r="1504" customFormat="false" ht="15" hidden="false" customHeight="false" outlineLevel="0" collapsed="false">
      <c r="A1504" s="0" t="n">
        <v>92756</v>
      </c>
      <c r="B1504" s="0" t="str">
        <f aca="false">A1504&amp;"U"</f>
        <v>92756U</v>
      </c>
      <c r="C1504" s="0" t="s">
        <v>7484</v>
      </c>
      <c r="D1504" s="0" t="s">
        <v>74</v>
      </c>
      <c r="E1504" s="0" t="n">
        <v>280.24</v>
      </c>
    </row>
    <row r="1505" customFormat="false" ht="15" hidden="false" customHeight="false" outlineLevel="0" collapsed="false">
      <c r="A1505" s="0" t="n">
        <v>92757</v>
      </c>
      <c r="B1505" s="0" t="str">
        <f aca="false">A1505&amp;"U"</f>
        <v>92757U</v>
      </c>
      <c r="C1505" s="0" t="s">
        <v>7485</v>
      </c>
      <c r="D1505" s="0" t="s">
        <v>74</v>
      </c>
      <c r="E1505" s="0" t="n">
        <v>320.5</v>
      </c>
    </row>
    <row r="1506" customFormat="false" ht="15" hidden="false" customHeight="false" outlineLevel="0" collapsed="false">
      <c r="A1506" s="0" t="n">
        <v>92758</v>
      </c>
      <c r="B1506" s="0" t="str">
        <f aca="false">A1506&amp;"U"</f>
        <v>92758U</v>
      </c>
      <c r="C1506" s="0" t="s">
        <v>7486</v>
      </c>
      <c r="D1506" s="0" t="s">
        <v>741</v>
      </c>
      <c r="E1506" s="0" t="n">
        <v>764.05</v>
      </c>
    </row>
    <row r="1507" customFormat="false" ht="15" hidden="false" customHeight="false" outlineLevel="0" collapsed="false">
      <c r="A1507" s="0" t="n">
        <v>91069</v>
      </c>
      <c r="B1507" s="0" t="str">
        <f aca="false">A1507&amp;"U"</f>
        <v>91069U</v>
      </c>
      <c r="C1507" s="0" t="s">
        <v>7487</v>
      </c>
      <c r="D1507" s="0" t="s">
        <v>74</v>
      </c>
      <c r="E1507" s="0" t="n">
        <v>127.8</v>
      </c>
    </row>
    <row r="1508" customFormat="false" ht="15" hidden="false" customHeight="false" outlineLevel="0" collapsed="false">
      <c r="A1508" s="0" t="n">
        <v>91070</v>
      </c>
      <c r="B1508" s="0" t="str">
        <f aca="false">A1508&amp;"U"</f>
        <v>91070U</v>
      </c>
      <c r="C1508" s="0" t="s">
        <v>7488</v>
      </c>
      <c r="D1508" s="0" t="s">
        <v>74</v>
      </c>
      <c r="E1508" s="0" t="n">
        <v>141.44</v>
      </c>
    </row>
    <row r="1509" customFormat="false" ht="15" hidden="false" customHeight="false" outlineLevel="0" collapsed="false">
      <c r="A1509" s="0" t="n">
        <v>91071</v>
      </c>
      <c r="B1509" s="0" t="str">
        <f aca="false">A1509&amp;"U"</f>
        <v>91071U</v>
      </c>
      <c r="C1509" s="0" t="s">
        <v>7489</v>
      </c>
      <c r="D1509" s="0" t="s">
        <v>74</v>
      </c>
      <c r="E1509" s="0" t="n">
        <v>166.82</v>
      </c>
    </row>
    <row r="1510" customFormat="false" ht="15" hidden="false" customHeight="false" outlineLevel="0" collapsed="false">
      <c r="A1510" s="0" t="n">
        <v>91072</v>
      </c>
      <c r="B1510" s="0" t="str">
        <f aca="false">A1510&amp;"U"</f>
        <v>91072U</v>
      </c>
      <c r="C1510" s="0" t="s">
        <v>7490</v>
      </c>
      <c r="D1510" s="0" t="s">
        <v>74</v>
      </c>
      <c r="E1510" s="0" t="n">
        <v>180.38</v>
      </c>
    </row>
    <row r="1511" customFormat="false" ht="15" hidden="false" customHeight="false" outlineLevel="0" collapsed="false">
      <c r="A1511" s="0" t="n">
        <v>91073</v>
      </c>
      <c r="B1511" s="0" t="str">
        <f aca="false">A1511&amp;"U"</f>
        <v>91073U</v>
      </c>
      <c r="C1511" s="0" t="s">
        <v>7491</v>
      </c>
      <c r="D1511" s="0" t="s">
        <v>74</v>
      </c>
      <c r="E1511" s="0" t="n">
        <v>141.07</v>
      </c>
    </row>
    <row r="1512" customFormat="false" ht="15" hidden="false" customHeight="false" outlineLevel="0" collapsed="false">
      <c r="A1512" s="0" t="n">
        <v>91074</v>
      </c>
      <c r="B1512" s="0" t="str">
        <f aca="false">A1512&amp;"U"</f>
        <v>91074U</v>
      </c>
      <c r="C1512" s="0" t="s">
        <v>7492</v>
      </c>
      <c r="D1512" s="0" t="s">
        <v>74</v>
      </c>
      <c r="E1512" s="0" t="n">
        <v>156.08</v>
      </c>
    </row>
    <row r="1513" customFormat="false" ht="15" hidden="false" customHeight="false" outlineLevel="0" collapsed="false">
      <c r="A1513" s="0" t="n">
        <v>91075</v>
      </c>
      <c r="B1513" s="0" t="str">
        <f aca="false">A1513&amp;"U"</f>
        <v>91075U</v>
      </c>
      <c r="C1513" s="0" t="s">
        <v>7493</v>
      </c>
      <c r="D1513" s="0" t="s">
        <v>74</v>
      </c>
      <c r="E1513" s="0" t="n">
        <v>182.24</v>
      </c>
    </row>
    <row r="1514" customFormat="false" ht="15" hidden="false" customHeight="false" outlineLevel="0" collapsed="false">
      <c r="A1514" s="0" t="n">
        <v>91076</v>
      </c>
      <c r="B1514" s="0" t="str">
        <f aca="false">A1514&amp;"U"</f>
        <v>91076U</v>
      </c>
      <c r="C1514" s="0" t="s">
        <v>7494</v>
      </c>
      <c r="D1514" s="0" t="s">
        <v>74</v>
      </c>
      <c r="E1514" s="0" t="n">
        <v>197.25</v>
      </c>
    </row>
    <row r="1515" customFormat="false" ht="15" hidden="false" customHeight="false" outlineLevel="0" collapsed="false">
      <c r="A1515" s="0" t="n">
        <v>91077</v>
      </c>
      <c r="B1515" s="0" t="str">
        <f aca="false">A1515&amp;"U"</f>
        <v>91077U</v>
      </c>
      <c r="C1515" s="0" t="s">
        <v>7495</v>
      </c>
      <c r="D1515" s="0" t="s">
        <v>74</v>
      </c>
      <c r="E1515" s="0" t="n">
        <v>134.97</v>
      </c>
    </row>
    <row r="1516" customFormat="false" ht="15" hidden="false" customHeight="false" outlineLevel="0" collapsed="false">
      <c r="A1516" s="0" t="n">
        <v>91078</v>
      </c>
      <c r="B1516" s="0" t="str">
        <f aca="false">A1516&amp;"U"</f>
        <v>91078U</v>
      </c>
      <c r="C1516" s="0" t="s">
        <v>7496</v>
      </c>
      <c r="D1516" s="0" t="s">
        <v>74</v>
      </c>
      <c r="E1516" s="0" t="n">
        <v>158.47</v>
      </c>
    </row>
    <row r="1517" customFormat="false" ht="15" hidden="false" customHeight="false" outlineLevel="0" collapsed="false">
      <c r="A1517" s="0" t="n">
        <v>91079</v>
      </c>
      <c r="B1517" s="0" t="str">
        <f aca="false">A1517&amp;"U"</f>
        <v>91079U</v>
      </c>
      <c r="C1517" s="0" t="s">
        <v>7497</v>
      </c>
      <c r="D1517" s="0" t="s">
        <v>74</v>
      </c>
      <c r="E1517" s="0" t="n">
        <v>140.78</v>
      </c>
    </row>
    <row r="1518" customFormat="false" ht="15" hidden="false" customHeight="false" outlineLevel="0" collapsed="false">
      <c r="A1518" s="0" t="n">
        <v>91080</v>
      </c>
      <c r="B1518" s="0" t="str">
        <f aca="false">A1518&amp;"U"</f>
        <v>91080U</v>
      </c>
      <c r="C1518" s="0" t="s">
        <v>7498</v>
      </c>
      <c r="D1518" s="0" t="s">
        <v>74</v>
      </c>
      <c r="E1518" s="0" t="n">
        <v>164.04</v>
      </c>
    </row>
    <row r="1519" customFormat="false" ht="15" hidden="false" customHeight="false" outlineLevel="0" collapsed="false">
      <c r="A1519" s="0" t="n">
        <v>91081</v>
      </c>
      <c r="B1519" s="0" t="str">
        <f aca="false">A1519&amp;"U"</f>
        <v>91081U</v>
      </c>
      <c r="C1519" s="0" t="s">
        <v>7499</v>
      </c>
      <c r="D1519" s="0" t="s">
        <v>74</v>
      </c>
      <c r="E1519" s="0" t="n">
        <v>149.92</v>
      </c>
    </row>
    <row r="1520" customFormat="false" ht="15" hidden="false" customHeight="false" outlineLevel="0" collapsed="false">
      <c r="A1520" s="0" t="n">
        <v>91082</v>
      </c>
      <c r="B1520" s="0" t="str">
        <f aca="false">A1520&amp;"U"</f>
        <v>91082U</v>
      </c>
      <c r="C1520" s="0" t="s">
        <v>7500</v>
      </c>
      <c r="D1520" s="0" t="s">
        <v>74</v>
      </c>
      <c r="E1520" s="0" t="n">
        <v>174.6</v>
      </c>
    </row>
    <row r="1521" customFormat="false" ht="15" hidden="false" customHeight="false" outlineLevel="0" collapsed="false">
      <c r="A1521" s="0" t="n">
        <v>91083</v>
      </c>
      <c r="B1521" s="0" t="str">
        <f aca="false">A1521&amp;"U"</f>
        <v>91083U</v>
      </c>
      <c r="C1521" s="0" t="s">
        <v>7501</v>
      </c>
      <c r="D1521" s="0" t="s">
        <v>74</v>
      </c>
      <c r="E1521" s="0" t="n">
        <v>159.88</v>
      </c>
    </row>
    <row r="1522" customFormat="false" ht="15" hidden="false" customHeight="false" outlineLevel="0" collapsed="false">
      <c r="A1522" s="0" t="n">
        <v>91084</v>
      </c>
      <c r="B1522" s="0" t="str">
        <f aca="false">A1522&amp;"U"</f>
        <v>91084U</v>
      </c>
      <c r="C1522" s="0" t="s">
        <v>7502</v>
      </c>
      <c r="D1522" s="0" t="s">
        <v>74</v>
      </c>
      <c r="E1522" s="0" t="n">
        <v>184.27</v>
      </c>
    </row>
    <row r="1523" customFormat="false" ht="15" hidden="false" customHeight="false" outlineLevel="0" collapsed="false">
      <c r="A1523" s="0" t="n">
        <v>91086</v>
      </c>
      <c r="B1523" s="0" t="str">
        <f aca="false">A1523&amp;"U"</f>
        <v>91086U</v>
      </c>
      <c r="C1523" s="0" t="s">
        <v>7503</v>
      </c>
      <c r="D1523" s="0" t="s">
        <v>74</v>
      </c>
      <c r="E1523" s="0" t="n">
        <v>137.92</v>
      </c>
    </row>
    <row r="1524" customFormat="false" ht="15" hidden="false" customHeight="false" outlineLevel="0" collapsed="false">
      <c r="A1524" s="0" t="n">
        <v>91087</v>
      </c>
      <c r="B1524" s="0" t="str">
        <f aca="false">A1524&amp;"U"</f>
        <v>91087U</v>
      </c>
      <c r="C1524" s="0" t="s">
        <v>7504</v>
      </c>
      <c r="D1524" s="0" t="s">
        <v>74</v>
      </c>
      <c r="E1524" s="0" t="n">
        <v>151.9</v>
      </c>
    </row>
    <row r="1525" customFormat="false" ht="15" hidden="false" customHeight="false" outlineLevel="0" collapsed="false">
      <c r="A1525" s="0" t="n">
        <v>91088</v>
      </c>
      <c r="B1525" s="0" t="str">
        <f aca="false">A1525&amp;"U"</f>
        <v>91088U</v>
      </c>
      <c r="C1525" s="0" t="s">
        <v>7505</v>
      </c>
      <c r="D1525" s="0" t="s">
        <v>74</v>
      </c>
      <c r="E1525" s="0" t="n">
        <v>178.26</v>
      </c>
    </row>
    <row r="1526" customFormat="false" ht="15" hidden="false" customHeight="false" outlineLevel="0" collapsed="false">
      <c r="A1526" s="0" t="n">
        <v>91089</v>
      </c>
      <c r="B1526" s="0" t="str">
        <f aca="false">A1526&amp;"U"</f>
        <v>91089U</v>
      </c>
      <c r="C1526" s="0" t="s">
        <v>7506</v>
      </c>
      <c r="D1526" s="0" t="s">
        <v>74</v>
      </c>
      <c r="E1526" s="0" t="n">
        <v>192.38</v>
      </c>
    </row>
    <row r="1527" customFormat="false" ht="15" hidden="false" customHeight="false" outlineLevel="0" collapsed="false">
      <c r="A1527" s="0" t="n">
        <v>91090</v>
      </c>
      <c r="B1527" s="0" t="str">
        <f aca="false">A1527&amp;"U"</f>
        <v>91090U</v>
      </c>
      <c r="C1527" s="0" t="s">
        <v>7507</v>
      </c>
      <c r="D1527" s="0" t="s">
        <v>74</v>
      </c>
      <c r="E1527" s="0" t="n">
        <v>149.22</v>
      </c>
    </row>
    <row r="1528" customFormat="false" ht="15" hidden="false" customHeight="false" outlineLevel="0" collapsed="false">
      <c r="A1528" s="0" t="n">
        <v>91091</v>
      </c>
      <c r="B1528" s="0" t="str">
        <f aca="false">A1528&amp;"U"</f>
        <v>91091U</v>
      </c>
      <c r="C1528" s="0" t="s">
        <v>7508</v>
      </c>
      <c r="D1528" s="0" t="s">
        <v>74</v>
      </c>
      <c r="E1528" s="0" t="n">
        <v>164.79</v>
      </c>
    </row>
    <row r="1529" customFormat="false" ht="15" hidden="false" customHeight="false" outlineLevel="0" collapsed="false">
      <c r="A1529" s="0" t="n">
        <v>91092</v>
      </c>
      <c r="B1529" s="0" t="str">
        <f aca="false">A1529&amp;"U"</f>
        <v>91092U</v>
      </c>
      <c r="C1529" s="0" t="s">
        <v>7509</v>
      </c>
      <c r="D1529" s="0" t="s">
        <v>74</v>
      </c>
      <c r="E1529" s="0" t="n">
        <v>191.27</v>
      </c>
    </row>
    <row r="1530" customFormat="false" ht="15" hidden="false" customHeight="false" outlineLevel="0" collapsed="false">
      <c r="A1530" s="0" t="n">
        <v>91093</v>
      </c>
      <c r="B1530" s="0" t="str">
        <f aca="false">A1530&amp;"U"</f>
        <v>91093U</v>
      </c>
      <c r="C1530" s="0" t="s">
        <v>7510</v>
      </c>
      <c r="D1530" s="0" t="s">
        <v>74</v>
      </c>
      <c r="E1530" s="0" t="n">
        <v>207.17</v>
      </c>
    </row>
    <row r="1531" customFormat="false" ht="15" hidden="false" customHeight="false" outlineLevel="0" collapsed="false">
      <c r="A1531" s="0" t="n">
        <v>91094</v>
      </c>
      <c r="B1531" s="0" t="str">
        <f aca="false">A1531&amp;"U"</f>
        <v>91094U</v>
      </c>
      <c r="C1531" s="0" t="s">
        <v>7511</v>
      </c>
      <c r="D1531" s="0" t="s">
        <v>74</v>
      </c>
      <c r="E1531" s="0" t="n">
        <v>140.71</v>
      </c>
    </row>
    <row r="1532" customFormat="false" ht="15" hidden="false" customHeight="false" outlineLevel="0" collapsed="false">
      <c r="A1532" s="0" t="n">
        <v>91095</v>
      </c>
      <c r="B1532" s="0" t="str">
        <f aca="false">A1532&amp;"U"</f>
        <v>91095U</v>
      </c>
      <c r="C1532" s="0" t="s">
        <v>7512</v>
      </c>
      <c r="D1532" s="0" t="s">
        <v>74</v>
      </c>
      <c r="E1532" s="0" t="n">
        <v>164.65</v>
      </c>
    </row>
    <row r="1533" customFormat="false" ht="15" hidden="false" customHeight="false" outlineLevel="0" collapsed="false">
      <c r="A1533" s="0" t="n">
        <v>91096</v>
      </c>
      <c r="B1533" s="0" t="str">
        <f aca="false">A1533&amp;"U"</f>
        <v>91096U</v>
      </c>
      <c r="C1533" s="0" t="s">
        <v>7513</v>
      </c>
      <c r="D1533" s="0" t="s">
        <v>74</v>
      </c>
      <c r="E1533" s="0" t="n">
        <v>143.66</v>
      </c>
    </row>
    <row r="1534" customFormat="false" ht="15" hidden="false" customHeight="false" outlineLevel="0" collapsed="false">
      <c r="A1534" s="0" t="n">
        <v>91097</v>
      </c>
      <c r="B1534" s="0" t="str">
        <f aca="false">A1534&amp;"U"</f>
        <v>91097U</v>
      </c>
      <c r="C1534" s="0" t="s">
        <v>7514</v>
      </c>
      <c r="D1534" s="0" t="s">
        <v>74</v>
      </c>
      <c r="E1534" s="0" t="n">
        <v>167.43</v>
      </c>
    </row>
    <row r="1535" customFormat="false" ht="15" hidden="false" customHeight="false" outlineLevel="0" collapsed="false">
      <c r="A1535" s="0" t="n">
        <v>91098</v>
      </c>
      <c r="B1535" s="0" t="str">
        <f aca="false">A1535&amp;"U"</f>
        <v>91098U</v>
      </c>
      <c r="C1535" s="0" t="s">
        <v>7515</v>
      </c>
      <c r="D1535" s="0" t="s">
        <v>74</v>
      </c>
      <c r="E1535" s="0" t="n">
        <v>155.43</v>
      </c>
    </row>
    <row r="1536" customFormat="false" ht="15" hidden="false" customHeight="false" outlineLevel="0" collapsed="false">
      <c r="A1536" s="0" t="n">
        <v>91099</v>
      </c>
      <c r="B1536" s="0" t="str">
        <f aca="false">A1536&amp;"U"</f>
        <v>91099U</v>
      </c>
      <c r="C1536" s="0" t="s">
        <v>7516</v>
      </c>
      <c r="D1536" s="0" t="s">
        <v>74</v>
      </c>
      <c r="E1536" s="0" t="n">
        <v>180.7</v>
      </c>
    </row>
    <row r="1537" customFormat="false" ht="15" hidden="false" customHeight="false" outlineLevel="0" collapsed="false">
      <c r="A1537" s="0" t="n">
        <v>91100</v>
      </c>
      <c r="B1537" s="0" t="str">
        <f aca="false">A1537&amp;"U"</f>
        <v>91100U</v>
      </c>
      <c r="C1537" s="0" t="s">
        <v>7517</v>
      </c>
      <c r="D1537" s="0" t="s">
        <v>74</v>
      </c>
      <c r="E1537" s="0" t="n">
        <v>163.33</v>
      </c>
    </row>
    <row r="1538" customFormat="false" ht="15" hidden="false" customHeight="false" outlineLevel="0" collapsed="false">
      <c r="A1538" s="0" t="n">
        <v>91101</v>
      </c>
      <c r="B1538" s="0" t="str">
        <f aca="false">A1538&amp;"U"</f>
        <v>91101U</v>
      </c>
      <c r="C1538" s="0" t="s">
        <v>7518</v>
      </c>
      <c r="D1538" s="0" t="s">
        <v>74</v>
      </c>
      <c r="E1538" s="0" t="n">
        <v>188.46</v>
      </c>
    </row>
    <row r="1539" customFormat="false" ht="15" hidden="false" customHeight="false" outlineLevel="0" collapsed="false">
      <c r="A1539" s="0" t="n">
        <v>93952</v>
      </c>
      <c r="B1539" s="0" t="str">
        <f aca="false">A1539&amp;"U"</f>
        <v>93952U</v>
      </c>
      <c r="C1539" s="0" t="s">
        <v>7519</v>
      </c>
      <c r="D1539" s="0" t="s">
        <v>78</v>
      </c>
      <c r="E1539" s="0" t="n">
        <v>222.44</v>
      </c>
    </row>
    <row r="1540" customFormat="false" ht="15" hidden="false" customHeight="false" outlineLevel="0" collapsed="false">
      <c r="A1540" s="0" t="n">
        <v>93953</v>
      </c>
      <c r="B1540" s="0" t="str">
        <f aca="false">A1540&amp;"U"</f>
        <v>93953U</v>
      </c>
      <c r="C1540" s="0" t="s">
        <v>7520</v>
      </c>
      <c r="D1540" s="0" t="s">
        <v>78</v>
      </c>
      <c r="E1540" s="0" t="n">
        <v>207.25</v>
      </c>
    </row>
    <row r="1541" customFormat="false" ht="15" hidden="false" customHeight="false" outlineLevel="0" collapsed="false">
      <c r="A1541" s="0" t="n">
        <v>93954</v>
      </c>
      <c r="B1541" s="0" t="str">
        <f aca="false">A1541&amp;"U"</f>
        <v>93954U</v>
      </c>
      <c r="C1541" s="0" t="s">
        <v>7521</v>
      </c>
      <c r="D1541" s="0" t="s">
        <v>78</v>
      </c>
      <c r="E1541" s="0" t="n">
        <v>198.08</v>
      </c>
    </row>
    <row r="1542" customFormat="false" ht="15" hidden="false" customHeight="false" outlineLevel="0" collapsed="false">
      <c r="A1542" s="0" t="n">
        <v>93955</v>
      </c>
      <c r="B1542" s="0" t="str">
        <f aca="false">A1542&amp;"U"</f>
        <v>93955U</v>
      </c>
      <c r="C1542" s="0" t="s">
        <v>7522</v>
      </c>
      <c r="D1542" s="0" t="s">
        <v>78</v>
      </c>
      <c r="E1542" s="0" t="n">
        <v>191.55</v>
      </c>
    </row>
    <row r="1543" customFormat="false" ht="15" hidden="false" customHeight="false" outlineLevel="0" collapsed="false">
      <c r="A1543" s="0" t="n">
        <v>93956</v>
      </c>
      <c r="B1543" s="0" t="str">
        <f aca="false">A1543&amp;"U"</f>
        <v>93956U</v>
      </c>
      <c r="C1543" s="0" t="s">
        <v>7523</v>
      </c>
      <c r="D1543" s="0" t="s">
        <v>78</v>
      </c>
      <c r="E1543" s="0" t="n">
        <v>186.37</v>
      </c>
    </row>
    <row r="1544" customFormat="false" ht="15" hidden="false" customHeight="false" outlineLevel="0" collapsed="false">
      <c r="A1544" s="0" t="n">
        <v>93957</v>
      </c>
      <c r="B1544" s="0" t="str">
        <f aca="false">A1544&amp;"U"</f>
        <v>93957U</v>
      </c>
      <c r="C1544" s="0" t="s">
        <v>7524</v>
      </c>
      <c r="D1544" s="0" t="s">
        <v>78</v>
      </c>
      <c r="E1544" s="0" t="n">
        <v>237.81</v>
      </c>
    </row>
    <row r="1545" customFormat="false" ht="15" hidden="false" customHeight="false" outlineLevel="0" collapsed="false">
      <c r="A1545" s="0" t="n">
        <v>93958</v>
      </c>
      <c r="B1545" s="0" t="str">
        <f aca="false">A1545&amp;"U"</f>
        <v>93958U</v>
      </c>
      <c r="C1545" s="0" t="s">
        <v>7525</v>
      </c>
      <c r="D1545" s="0" t="s">
        <v>78</v>
      </c>
      <c r="E1545" s="0" t="n">
        <v>221.73</v>
      </c>
    </row>
    <row r="1546" customFormat="false" ht="15" hidden="false" customHeight="false" outlineLevel="0" collapsed="false">
      <c r="A1546" s="0" t="n">
        <v>93959</v>
      </c>
      <c r="B1546" s="0" t="str">
        <f aca="false">A1546&amp;"U"</f>
        <v>93959U</v>
      </c>
      <c r="C1546" s="0" t="s">
        <v>7526</v>
      </c>
      <c r="D1546" s="0" t="s">
        <v>78</v>
      </c>
      <c r="E1546" s="0" t="n">
        <v>212.11</v>
      </c>
    </row>
    <row r="1547" customFormat="false" ht="15" hidden="false" customHeight="false" outlineLevel="0" collapsed="false">
      <c r="A1547" s="0" t="n">
        <v>93960</v>
      </c>
      <c r="B1547" s="0" t="str">
        <f aca="false">A1547&amp;"U"</f>
        <v>93960U</v>
      </c>
      <c r="C1547" s="0" t="s">
        <v>7527</v>
      </c>
      <c r="D1547" s="0" t="s">
        <v>78</v>
      </c>
      <c r="E1547" s="0" t="n">
        <v>205.29</v>
      </c>
    </row>
    <row r="1548" customFormat="false" ht="15" hidden="false" customHeight="false" outlineLevel="0" collapsed="false">
      <c r="A1548" s="0" t="n">
        <v>93961</v>
      </c>
      <c r="B1548" s="0" t="str">
        <f aca="false">A1548&amp;"U"</f>
        <v>93961U</v>
      </c>
      <c r="C1548" s="0" t="s">
        <v>7528</v>
      </c>
      <c r="D1548" s="0" t="s">
        <v>78</v>
      </c>
      <c r="E1548" s="0" t="n">
        <v>199.93</v>
      </c>
    </row>
    <row r="1549" customFormat="false" ht="15" hidden="false" customHeight="false" outlineLevel="0" collapsed="false">
      <c r="A1549" s="0" t="n">
        <v>93962</v>
      </c>
      <c r="B1549" s="0" t="str">
        <f aca="false">A1549&amp;"U"</f>
        <v>93962U</v>
      </c>
      <c r="C1549" s="0" t="s">
        <v>7529</v>
      </c>
      <c r="D1549" s="0" t="s">
        <v>78</v>
      </c>
      <c r="E1549" s="0" t="n">
        <v>209.76</v>
      </c>
    </row>
    <row r="1550" customFormat="false" ht="15" hidden="false" customHeight="false" outlineLevel="0" collapsed="false">
      <c r="A1550" s="0" t="n">
        <v>93963</v>
      </c>
      <c r="B1550" s="0" t="str">
        <f aca="false">A1550&amp;"U"</f>
        <v>93963U</v>
      </c>
      <c r="C1550" s="0" t="s">
        <v>7530</v>
      </c>
      <c r="D1550" s="0" t="s">
        <v>78</v>
      </c>
      <c r="E1550" s="0" t="n">
        <v>194.62</v>
      </c>
    </row>
    <row r="1551" customFormat="false" ht="15" hidden="false" customHeight="false" outlineLevel="0" collapsed="false">
      <c r="A1551" s="0" t="n">
        <v>93964</v>
      </c>
      <c r="B1551" s="0" t="str">
        <f aca="false">A1551&amp;"U"</f>
        <v>93964U</v>
      </c>
      <c r="C1551" s="0" t="s">
        <v>7531</v>
      </c>
      <c r="D1551" s="0" t="s">
        <v>78</v>
      </c>
      <c r="E1551" s="0" t="n">
        <v>185.49</v>
      </c>
    </row>
    <row r="1552" customFormat="false" ht="15" hidden="false" customHeight="false" outlineLevel="0" collapsed="false">
      <c r="A1552" s="0" t="n">
        <v>93965</v>
      </c>
      <c r="B1552" s="0" t="str">
        <f aca="false">A1552&amp;"U"</f>
        <v>93965U</v>
      </c>
      <c r="C1552" s="0" t="s">
        <v>7532</v>
      </c>
      <c r="D1552" s="0" t="s">
        <v>78</v>
      </c>
      <c r="E1552" s="0" t="n">
        <v>176.63</v>
      </c>
    </row>
    <row r="1553" customFormat="false" ht="15" hidden="false" customHeight="false" outlineLevel="0" collapsed="false">
      <c r="A1553" s="0" t="n">
        <v>93966</v>
      </c>
      <c r="B1553" s="0" t="str">
        <f aca="false">A1553&amp;"U"</f>
        <v>93966U</v>
      </c>
      <c r="C1553" s="0" t="s">
        <v>7533</v>
      </c>
      <c r="D1553" s="0" t="s">
        <v>78</v>
      </c>
      <c r="E1553" s="0" t="n">
        <v>173.84</v>
      </c>
    </row>
    <row r="1554" customFormat="false" ht="15" hidden="false" customHeight="false" outlineLevel="0" collapsed="false">
      <c r="A1554" s="0" t="n">
        <v>93967</v>
      </c>
      <c r="B1554" s="0" t="str">
        <f aca="false">A1554&amp;"U"</f>
        <v>93967U</v>
      </c>
      <c r="C1554" s="0" t="s">
        <v>7534</v>
      </c>
      <c r="D1554" s="0" t="s">
        <v>78</v>
      </c>
      <c r="E1554" s="0" t="n">
        <v>225.16</v>
      </c>
    </row>
    <row r="1555" customFormat="false" ht="15" hidden="false" customHeight="false" outlineLevel="0" collapsed="false">
      <c r="A1555" s="0" t="n">
        <v>93968</v>
      </c>
      <c r="B1555" s="0" t="str">
        <f aca="false">A1555&amp;"U"</f>
        <v>93968U</v>
      </c>
      <c r="C1555" s="0" t="s">
        <v>7535</v>
      </c>
      <c r="D1555" s="0" t="s">
        <v>78</v>
      </c>
      <c r="E1555" s="0" t="n">
        <v>209.1</v>
      </c>
    </row>
    <row r="1556" customFormat="false" ht="15" hidden="false" customHeight="false" outlineLevel="0" collapsed="false">
      <c r="A1556" s="0" t="n">
        <v>93969</v>
      </c>
      <c r="B1556" s="0" t="str">
        <f aca="false">A1556&amp;"U"</f>
        <v>93969U</v>
      </c>
      <c r="C1556" s="0" t="s">
        <v>7536</v>
      </c>
      <c r="D1556" s="0" t="s">
        <v>78</v>
      </c>
      <c r="E1556" s="0" t="n">
        <v>199.53</v>
      </c>
    </row>
    <row r="1557" customFormat="false" ht="15" hidden="false" customHeight="false" outlineLevel="0" collapsed="false">
      <c r="A1557" s="0" t="n">
        <v>93970</v>
      </c>
      <c r="B1557" s="0" t="str">
        <f aca="false">A1557&amp;"U"</f>
        <v>93970U</v>
      </c>
      <c r="C1557" s="0" t="s">
        <v>7537</v>
      </c>
      <c r="D1557" s="0" t="s">
        <v>78</v>
      </c>
      <c r="E1557" s="0" t="n">
        <v>192.76</v>
      </c>
    </row>
    <row r="1558" customFormat="false" ht="15" hidden="false" customHeight="false" outlineLevel="0" collapsed="false">
      <c r="A1558" s="0" t="n">
        <v>93971</v>
      </c>
      <c r="B1558" s="0" t="str">
        <f aca="false">A1558&amp;"U"</f>
        <v>93971U</v>
      </c>
      <c r="C1558" s="0" t="s">
        <v>7538</v>
      </c>
      <c r="D1558" s="0" t="s">
        <v>78</v>
      </c>
      <c r="E1558" s="0" t="n">
        <v>181.48</v>
      </c>
    </row>
    <row r="1559" customFormat="false" ht="15" hidden="false" customHeight="false" outlineLevel="0" collapsed="false">
      <c r="A1559" s="0" t="n">
        <v>95108</v>
      </c>
      <c r="B1559" s="0" t="str">
        <f aca="false">A1559&amp;"U"</f>
        <v>95108U</v>
      </c>
      <c r="C1559" s="0" t="s">
        <v>7539</v>
      </c>
      <c r="D1559" s="0" t="s">
        <v>30</v>
      </c>
      <c r="E1559" s="0" t="n">
        <v>27.9</v>
      </c>
    </row>
    <row r="1560" customFormat="false" ht="15" hidden="false" customHeight="false" outlineLevel="0" collapsed="false">
      <c r="A1560" s="0" t="n">
        <v>100332</v>
      </c>
      <c r="B1560" s="0" t="str">
        <f aca="false">A1560&amp;"U"</f>
        <v>100332U</v>
      </c>
      <c r="C1560" s="0" t="s">
        <v>7540</v>
      </c>
      <c r="D1560" s="0" t="s">
        <v>74</v>
      </c>
      <c r="E1560" s="0" t="n">
        <v>988.81</v>
      </c>
    </row>
    <row r="1561" customFormat="false" ht="15" hidden="false" customHeight="false" outlineLevel="0" collapsed="false">
      <c r="A1561" s="0" t="n">
        <v>100333</v>
      </c>
      <c r="B1561" s="0" t="str">
        <f aca="false">A1561&amp;"U"</f>
        <v>100333U</v>
      </c>
      <c r="C1561" s="0" t="s">
        <v>7541</v>
      </c>
      <c r="D1561" s="0" t="s">
        <v>74</v>
      </c>
      <c r="E1561" s="0" t="n">
        <v>593.06</v>
      </c>
    </row>
    <row r="1562" customFormat="false" ht="15" hidden="false" customHeight="false" outlineLevel="0" collapsed="false">
      <c r="A1562" s="0" t="n">
        <v>100334</v>
      </c>
      <c r="B1562" s="0" t="str">
        <f aca="false">A1562&amp;"U"</f>
        <v>100334U</v>
      </c>
      <c r="C1562" s="0" t="s">
        <v>7542</v>
      </c>
      <c r="D1562" s="0" t="s">
        <v>74</v>
      </c>
      <c r="E1562" s="0" t="n">
        <v>774.92</v>
      </c>
    </row>
    <row r="1563" customFormat="false" ht="15" hidden="false" customHeight="false" outlineLevel="0" collapsed="false">
      <c r="A1563" s="0" t="n">
        <v>100335</v>
      </c>
      <c r="B1563" s="0" t="str">
        <f aca="false">A1563&amp;"U"</f>
        <v>100335U</v>
      </c>
      <c r="C1563" s="0" t="s">
        <v>7543</v>
      </c>
      <c r="D1563" s="0" t="s">
        <v>74</v>
      </c>
      <c r="E1563" s="0" t="n">
        <v>478.11</v>
      </c>
    </row>
    <row r="1564" customFormat="false" ht="15" hidden="false" customHeight="false" outlineLevel="0" collapsed="false">
      <c r="A1564" s="0" t="n">
        <v>100341</v>
      </c>
      <c r="B1564" s="0" t="str">
        <f aca="false">A1564&amp;"U"</f>
        <v>100341U</v>
      </c>
      <c r="C1564" s="0" t="s">
        <v>7544</v>
      </c>
      <c r="D1564" s="0" t="s">
        <v>74</v>
      </c>
      <c r="E1564" s="0" t="n">
        <v>33.19</v>
      </c>
    </row>
    <row r="1565" customFormat="false" ht="15" hidden="false" customHeight="false" outlineLevel="0" collapsed="false">
      <c r="A1565" s="0" t="n">
        <v>100342</v>
      </c>
      <c r="B1565" s="0" t="str">
        <f aca="false">A1565&amp;"U"</f>
        <v>100342U</v>
      </c>
      <c r="C1565" s="0" t="s">
        <v>7545</v>
      </c>
      <c r="D1565" s="0" t="s">
        <v>107</v>
      </c>
      <c r="E1565" s="0" t="n">
        <v>16.01</v>
      </c>
    </row>
    <row r="1566" customFormat="false" ht="15" hidden="false" customHeight="false" outlineLevel="0" collapsed="false">
      <c r="A1566" s="0" t="n">
        <v>100343</v>
      </c>
      <c r="B1566" s="0" t="str">
        <f aca="false">A1566&amp;"U"</f>
        <v>100343U</v>
      </c>
      <c r="C1566" s="0" t="s">
        <v>7546</v>
      </c>
      <c r="D1566" s="0" t="s">
        <v>107</v>
      </c>
      <c r="E1566" s="0" t="n">
        <v>15.34</v>
      </c>
    </row>
    <row r="1567" customFormat="false" ht="15" hidden="false" customHeight="false" outlineLevel="0" collapsed="false">
      <c r="A1567" s="0" t="n">
        <v>100344</v>
      </c>
      <c r="B1567" s="0" t="str">
        <f aca="false">A1567&amp;"U"</f>
        <v>100344U</v>
      </c>
      <c r="C1567" s="0" t="s">
        <v>7547</v>
      </c>
      <c r="D1567" s="0" t="s">
        <v>107</v>
      </c>
      <c r="E1567" s="0" t="n">
        <v>13.87</v>
      </c>
    </row>
    <row r="1568" customFormat="false" ht="15" hidden="false" customHeight="false" outlineLevel="0" collapsed="false">
      <c r="A1568" s="0" t="n">
        <v>100345</v>
      </c>
      <c r="B1568" s="0" t="str">
        <f aca="false">A1568&amp;"U"</f>
        <v>100345U</v>
      </c>
      <c r="C1568" s="0" t="s">
        <v>7548</v>
      </c>
      <c r="D1568" s="0" t="s">
        <v>107</v>
      </c>
      <c r="E1568" s="0" t="n">
        <v>11.82</v>
      </c>
    </row>
    <row r="1569" customFormat="false" ht="15" hidden="false" customHeight="false" outlineLevel="0" collapsed="false">
      <c r="A1569" s="0" t="n">
        <v>100346</v>
      </c>
      <c r="B1569" s="0" t="str">
        <f aca="false">A1569&amp;"U"</f>
        <v>100346U</v>
      </c>
      <c r="C1569" s="0" t="s">
        <v>7549</v>
      </c>
      <c r="D1569" s="0" t="s">
        <v>107</v>
      </c>
      <c r="E1569" s="0" t="n">
        <v>11.32</v>
      </c>
    </row>
    <row r="1570" customFormat="false" ht="15" hidden="false" customHeight="false" outlineLevel="0" collapsed="false">
      <c r="A1570" s="0" t="n">
        <v>100347</v>
      </c>
      <c r="B1570" s="0" t="str">
        <f aca="false">A1570&amp;"U"</f>
        <v>100347U</v>
      </c>
      <c r="C1570" s="0" t="s">
        <v>7550</v>
      </c>
      <c r="D1570" s="0" t="s">
        <v>107</v>
      </c>
      <c r="E1570" s="0" t="n">
        <v>12.82</v>
      </c>
    </row>
    <row r="1571" customFormat="false" ht="15" hidden="false" customHeight="false" outlineLevel="0" collapsed="false">
      <c r="A1571" s="0" t="n">
        <v>100348</v>
      </c>
      <c r="B1571" s="0" t="str">
        <f aca="false">A1571&amp;"U"</f>
        <v>100348U</v>
      </c>
      <c r="C1571" s="0" t="s">
        <v>7551</v>
      </c>
      <c r="D1571" s="0" t="s">
        <v>107</v>
      </c>
      <c r="E1571" s="0" t="n">
        <v>12.59</v>
      </c>
    </row>
    <row r="1572" customFormat="false" ht="15" hidden="false" customHeight="false" outlineLevel="0" collapsed="false">
      <c r="A1572" s="0" t="n">
        <v>100349</v>
      </c>
      <c r="B1572" s="0" t="str">
        <f aca="false">A1572&amp;"U"</f>
        <v>100349U</v>
      </c>
      <c r="C1572" s="0" t="s">
        <v>7552</v>
      </c>
      <c r="D1572" s="0" t="s">
        <v>741</v>
      </c>
      <c r="E1572" s="0" t="n">
        <v>760.33</v>
      </c>
    </row>
    <row r="1573" customFormat="false" ht="15" hidden="false" customHeight="false" outlineLevel="0" collapsed="false">
      <c r="A1573" s="0" t="n">
        <v>102989</v>
      </c>
      <c r="B1573" s="0" t="str">
        <f aca="false">A1573&amp;"U"</f>
        <v>102989U</v>
      </c>
      <c r="C1573" s="0" t="s">
        <v>7553</v>
      </c>
      <c r="D1573" s="0" t="s">
        <v>78</v>
      </c>
      <c r="E1573" s="0" t="n">
        <v>34.3</v>
      </c>
    </row>
    <row r="1574" customFormat="false" ht="15" hidden="false" customHeight="false" outlineLevel="0" collapsed="false">
      <c r="A1574" s="0" t="n">
        <v>102990</v>
      </c>
      <c r="B1574" s="0" t="str">
        <f aca="false">A1574&amp;"U"</f>
        <v>102990U</v>
      </c>
      <c r="C1574" s="0" t="s">
        <v>7554</v>
      </c>
      <c r="D1574" s="0" t="s">
        <v>78</v>
      </c>
      <c r="E1574" s="0" t="n">
        <v>41.73</v>
      </c>
    </row>
    <row r="1575" customFormat="false" ht="15" hidden="false" customHeight="false" outlineLevel="0" collapsed="false">
      <c r="A1575" s="0" t="n">
        <v>102991</v>
      </c>
      <c r="B1575" s="0" t="str">
        <f aca="false">A1575&amp;"U"</f>
        <v>102991U</v>
      </c>
      <c r="C1575" s="0" t="s">
        <v>7555</v>
      </c>
      <c r="D1575" s="0" t="s">
        <v>78</v>
      </c>
      <c r="E1575" s="0" t="n">
        <v>54.1</v>
      </c>
    </row>
    <row r="1576" customFormat="false" ht="15" hidden="false" customHeight="false" outlineLevel="0" collapsed="false">
      <c r="A1576" s="0" t="n">
        <v>102992</v>
      </c>
      <c r="B1576" s="0" t="str">
        <f aca="false">A1576&amp;"U"</f>
        <v>102992U</v>
      </c>
      <c r="C1576" s="0" t="s">
        <v>7556</v>
      </c>
      <c r="D1576" s="0" t="s">
        <v>78</v>
      </c>
      <c r="E1576" s="0" t="n">
        <v>80.25</v>
      </c>
    </row>
    <row r="1577" customFormat="false" ht="15" hidden="false" customHeight="false" outlineLevel="0" collapsed="false">
      <c r="A1577" s="0" t="n">
        <v>102993</v>
      </c>
      <c r="B1577" s="0" t="str">
        <f aca="false">A1577&amp;"U"</f>
        <v>102993U</v>
      </c>
      <c r="C1577" s="0" t="s">
        <v>7557</v>
      </c>
      <c r="D1577" s="0" t="s">
        <v>78</v>
      </c>
      <c r="E1577" s="0" t="n">
        <v>104.41</v>
      </c>
    </row>
    <row r="1578" customFormat="false" ht="15" hidden="false" customHeight="false" outlineLevel="0" collapsed="false">
      <c r="A1578" s="0" t="n">
        <v>102994</v>
      </c>
      <c r="B1578" s="0" t="str">
        <f aca="false">A1578&amp;"U"</f>
        <v>102994U</v>
      </c>
      <c r="C1578" s="0" t="s">
        <v>7558</v>
      </c>
      <c r="D1578" s="0" t="s">
        <v>78</v>
      </c>
      <c r="E1578" s="0" t="n">
        <v>179.6</v>
      </c>
    </row>
    <row r="1579" customFormat="false" ht="15" hidden="false" customHeight="false" outlineLevel="0" collapsed="false">
      <c r="A1579" s="0" t="n">
        <v>102995</v>
      </c>
      <c r="B1579" s="0" t="str">
        <f aca="false">A1579&amp;"U"</f>
        <v>102995U</v>
      </c>
      <c r="C1579" s="0" t="s">
        <v>7559</v>
      </c>
      <c r="D1579" s="0" t="s">
        <v>78</v>
      </c>
      <c r="E1579" s="0" t="n">
        <v>49.59</v>
      </c>
    </row>
    <row r="1580" customFormat="false" ht="15" hidden="false" customHeight="false" outlineLevel="0" collapsed="false">
      <c r="A1580" s="0" t="n">
        <v>102996</v>
      </c>
      <c r="B1580" s="0" t="str">
        <f aca="false">A1580&amp;"U"</f>
        <v>102996U</v>
      </c>
      <c r="C1580" s="0" t="s">
        <v>7560</v>
      </c>
      <c r="D1580" s="0" t="s">
        <v>78</v>
      </c>
      <c r="E1580" s="0" t="n">
        <v>70.24</v>
      </c>
    </row>
    <row r="1581" customFormat="false" ht="15" hidden="false" customHeight="false" outlineLevel="0" collapsed="false">
      <c r="A1581" s="0" t="n">
        <v>102997</v>
      </c>
      <c r="B1581" s="0" t="str">
        <f aca="false">A1581&amp;"U"</f>
        <v>102997U</v>
      </c>
      <c r="C1581" s="0" t="s">
        <v>7561</v>
      </c>
      <c r="D1581" s="0" t="s">
        <v>78</v>
      </c>
      <c r="E1581" s="0" t="n">
        <v>94.41</v>
      </c>
    </row>
    <row r="1582" customFormat="false" ht="15" hidden="false" customHeight="false" outlineLevel="0" collapsed="false">
      <c r="A1582" s="0" t="n">
        <v>102998</v>
      </c>
      <c r="B1582" s="0" t="str">
        <f aca="false">A1582&amp;"U"</f>
        <v>102998U</v>
      </c>
      <c r="C1582" s="0" t="s">
        <v>7562</v>
      </c>
      <c r="D1582" s="0" t="s">
        <v>78</v>
      </c>
      <c r="E1582" s="0" t="n">
        <v>89.96</v>
      </c>
    </row>
    <row r="1583" customFormat="false" ht="15" hidden="false" customHeight="false" outlineLevel="0" collapsed="false">
      <c r="A1583" s="0" t="n">
        <v>102999</v>
      </c>
      <c r="B1583" s="0" t="str">
        <f aca="false">A1583&amp;"U"</f>
        <v>102999U</v>
      </c>
      <c r="C1583" s="0" t="s">
        <v>7563</v>
      </c>
      <c r="D1583" s="0" t="s">
        <v>78</v>
      </c>
      <c r="E1583" s="0" t="n">
        <v>113.9</v>
      </c>
    </row>
    <row r="1584" customFormat="false" ht="15" hidden="false" customHeight="false" outlineLevel="0" collapsed="false">
      <c r="A1584" s="0" t="n">
        <v>103000</v>
      </c>
      <c r="B1584" s="0" t="str">
        <f aca="false">A1584&amp;"U"</f>
        <v>103000U</v>
      </c>
      <c r="C1584" s="0" t="s">
        <v>7564</v>
      </c>
      <c r="D1584" s="0" t="s">
        <v>78</v>
      </c>
      <c r="E1584" s="0" t="n">
        <v>114.38</v>
      </c>
    </row>
    <row r="1585" customFormat="false" ht="15" hidden="false" customHeight="false" outlineLevel="0" collapsed="false">
      <c r="A1585" s="0" t="n">
        <v>103001</v>
      </c>
      <c r="B1585" s="0" t="str">
        <f aca="false">A1585&amp;"U"</f>
        <v>103001U</v>
      </c>
      <c r="C1585" s="0" t="s">
        <v>7565</v>
      </c>
      <c r="D1585" s="0" t="s">
        <v>30</v>
      </c>
      <c r="E1585" s="0" t="n">
        <v>240.89</v>
      </c>
    </row>
    <row r="1586" customFormat="false" ht="15" hidden="false" customHeight="false" outlineLevel="0" collapsed="false">
      <c r="A1586" s="0" t="n">
        <v>103002</v>
      </c>
      <c r="B1586" s="0" t="str">
        <f aca="false">A1586&amp;"U"</f>
        <v>103002U</v>
      </c>
      <c r="C1586" s="0" t="s">
        <v>7566</v>
      </c>
      <c r="D1586" s="0" t="s">
        <v>30</v>
      </c>
      <c r="E1586" s="0" t="n">
        <v>301.25</v>
      </c>
    </row>
    <row r="1587" customFormat="false" ht="15" hidden="false" customHeight="false" outlineLevel="0" collapsed="false">
      <c r="A1587" s="0" t="n">
        <v>103003</v>
      </c>
      <c r="B1587" s="0" t="str">
        <f aca="false">A1587&amp;"U"</f>
        <v>103003U</v>
      </c>
      <c r="C1587" s="0" t="s">
        <v>7567</v>
      </c>
      <c r="D1587" s="0" t="s">
        <v>30</v>
      </c>
      <c r="E1587" s="0" t="n">
        <v>422</v>
      </c>
    </row>
    <row r="1588" customFormat="false" ht="15" hidden="false" customHeight="false" outlineLevel="0" collapsed="false">
      <c r="A1588" s="0" t="n">
        <v>103005</v>
      </c>
      <c r="B1588" s="0" t="str">
        <f aca="false">A1588&amp;"U"</f>
        <v>103005U</v>
      </c>
      <c r="C1588" s="0" t="s">
        <v>7568</v>
      </c>
      <c r="D1588" s="0" t="s">
        <v>30</v>
      </c>
      <c r="E1588" s="0" t="n">
        <v>592.12</v>
      </c>
    </row>
    <row r="1589" customFormat="false" ht="15" hidden="false" customHeight="false" outlineLevel="0" collapsed="false">
      <c r="A1589" s="0" t="n">
        <v>103006</v>
      </c>
      <c r="B1589" s="0" t="str">
        <f aca="false">A1589&amp;"U"</f>
        <v>103006U</v>
      </c>
      <c r="C1589" s="0" t="s">
        <v>7569</v>
      </c>
      <c r="D1589" s="0" t="s">
        <v>30</v>
      </c>
      <c r="E1589" s="0" t="n">
        <v>809.45</v>
      </c>
    </row>
    <row r="1590" customFormat="false" ht="15" hidden="false" customHeight="false" outlineLevel="0" collapsed="false">
      <c r="A1590" s="0" t="n">
        <v>103007</v>
      </c>
      <c r="B1590" s="0" t="str">
        <f aca="false">A1590&amp;"U"</f>
        <v>103007U</v>
      </c>
      <c r="C1590" s="0" t="s">
        <v>7570</v>
      </c>
      <c r="D1590" s="0" t="s">
        <v>30</v>
      </c>
      <c r="E1590" s="0" t="n">
        <v>1075.48</v>
      </c>
    </row>
    <row r="1591" customFormat="false" ht="15" hidden="false" customHeight="false" outlineLevel="0" collapsed="false">
      <c r="A1591" s="0" t="n">
        <v>97933</v>
      </c>
      <c r="B1591" s="0" t="str">
        <f aca="false">A1591&amp;"U"</f>
        <v>97933U</v>
      </c>
      <c r="C1591" s="0" t="s">
        <v>7571</v>
      </c>
      <c r="D1591" s="0" t="s">
        <v>30</v>
      </c>
      <c r="E1591" s="0" t="n">
        <v>709.68</v>
      </c>
    </row>
    <row r="1592" customFormat="false" ht="15" hidden="false" customHeight="false" outlineLevel="0" collapsed="false">
      <c r="A1592" s="0" t="n">
        <v>97934</v>
      </c>
      <c r="B1592" s="0" t="str">
        <f aca="false">A1592&amp;"U"</f>
        <v>97934U</v>
      </c>
      <c r="C1592" s="0" t="s">
        <v>7572</v>
      </c>
      <c r="D1592" s="0" t="s">
        <v>30</v>
      </c>
      <c r="E1592" s="0" t="n">
        <v>1962.17</v>
      </c>
    </row>
    <row r="1593" customFormat="false" ht="15" hidden="false" customHeight="false" outlineLevel="0" collapsed="false">
      <c r="A1593" s="0" t="n">
        <v>97935</v>
      </c>
      <c r="B1593" s="0" t="str">
        <f aca="false">A1593&amp;"U"</f>
        <v>97935U</v>
      </c>
      <c r="C1593" s="0" t="s">
        <v>7573</v>
      </c>
      <c r="D1593" s="0" t="s">
        <v>30</v>
      </c>
      <c r="E1593" s="0" t="n">
        <v>662.23</v>
      </c>
    </row>
    <row r="1594" customFormat="false" ht="15" hidden="false" customHeight="false" outlineLevel="0" collapsed="false">
      <c r="A1594" s="0" t="n">
        <v>97936</v>
      </c>
      <c r="B1594" s="0" t="str">
        <f aca="false">A1594&amp;"U"</f>
        <v>97936U</v>
      </c>
      <c r="C1594" s="0" t="s">
        <v>7574</v>
      </c>
      <c r="D1594" s="0" t="s">
        <v>30</v>
      </c>
      <c r="E1594" s="0" t="n">
        <v>1892.38</v>
      </c>
    </row>
    <row r="1595" customFormat="false" ht="15" hidden="false" customHeight="false" outlineLevel="0" collapsed="false">
      <c r="A1595" s="0" t="n">
        <v>97947</v>
      </c>
      <c r="B1595" s="0" t="str">
        <f aca="false">A1595&amp;"U"</f>
        <v>97947U</v>
      </c>
      <c r="C1595" s="0" t="s">
        <v>7575</v>
      </c>
      <c r="D1595" s="0" t="s">
        <v>30</v>
      </c>
      <c r="E1595" s="0" t="n">
        <v>1595.51</v>
      </c>
    </row>
    <row r="1596" customFormat="false" ht="15" hidden="false" customHeight="false" outlineLevel="0" collapsed="false">
      <c r="A1596" s="0" t="n">
        <v>97948</v>
      </c>
      <c r="B1596" s="0" t="str">
        <f aca="false">A1596&amp;"U"</f>
        <v>97948U</v>
      </c>
      <c r="C1596" s="0" t="s">
        <v>7576</v>
      </c>
      <c r="D1596" s="0" t="s">
        <v>30</v>
      </c>
      <c r="E1596" s="0" t="n">
        <v>2901.63</v>
      </c>
    </row>
    <row r="1597" customFormat="false" ht="15" hidden="false" customHeight="false" outlineLevel="0" collapsed="false">
      <c r="A1597" s="0" t="n">
        <v>97949</v>
      </c>
      <c r="B1597" s="0" t="str">
        <f aca="false">A1597&amp;"U"</f>
        <v>97949U</v>
      </c>
      <c r="C1597" s="0" t="s">
        <v>7577</v>
      </c>
      <c r="D1597" s="0" t="s">
        <v>30</v>
      </c>
      <c r="E1597" s="0" t="n">
        <v>1743.98</v>
      </c>
    </row>
    <row r="1598" customFormat="false" ht="15" hidden="false" customHeight="false" outlineLevel="0" collapsed="false">
      <c r="A1598" s="0" t="n">
        <v>97950</v>
      </c>
      <c r="B1598" s="0" t="str">
        <f aca="false">A1598&amp;"U"</f>
        <v>97950U</v>
      </c>
      <c r="C1598" s="0" t="s">
        <v>7578</v>
      </c>
      <c r="D1598" s="0" t="s">
        <v>30</v>
      </c>
      <c r="E1598" s="0" t="n">
        <v>3050.44</v>
      </c>
    </row>
    <row r="1599" customFormat="false" ht="15" hidden="false" customHeight="false" outlineLevel="0" collapsed="false">
      <c r="A1599" s="0" t="n">
        <v>97951</v>
      </c>
      <c r="B1599" s="0" t="str">
        <f aca="false">A1599&amp;"U"</f>
        <v>97951U</v>
      </c>
      <c r="C1599" s="0" t="s">
        <v>7579</v>
      </c>
      <c r="D1599" s="0" t="s">
        <v>30</v>
      </c>
      <c r="E1599" s="0" t="n">
        <v>2641.01</v>
      </c>
    </row>
    <row r="1600" customFormat="false" ht="15" hidden="false" customHeight="false" outlineLevel="0" collapsed="false">
      <c r="A1600" s="0" t="n">
        <v>97952</v>
      </c>
      <c r="B1600" s="0" t="str">
        <f aca="false">A1600&amp;"U"</f>
        <v>97952U</v>
      </c>
      <c r="C1600" s="0" t="s">
        <v>7580</v>
      </c>
      <c r="D1600" s="0" t="s">
        <v>30</v>
      </c>
      <c r="E1600" s="0" t="n">
        <v>4496.11</v>
      </c>
    </row>
    <row r="1601" customFormat="false" ht="15" hidden="false" customHeight="false" outlineLevel="0" collapsed="false">
      <c r="A1601" s="0" t="n">
        <v>97953</v>
      </c>
      <c r="B1601" s="0" t="str">
        <f aca="false">A1601&amp;"U"</f>
        <v>97953U</v>
      </c>
      <c r="C1601" s="0" t="s">
        <v>7581</v>
      </c>
      <c r="D1601" s="0" t="s">
        <v>30</v>
      </c>
      <c r="E1601" s="0" t="n">
        <v>1133.43</v>
      </c>
    </row>
    <row r="1602" customFormat="false" ht="15" hidden="false" customHeight="false" outlineLevel="0" collapsed="false">
      <c r="A1602" s="0" t="n">
        <v>97955</v>
      </c>
      <c r="B1602" s="0" t="str">
        <f aca="false">A1602&amp;"U"</f>
        <v>97955U</v>
      </c>
      <c r="C1602" s="0" t="s">
        <v>7582</v>
      </c>
      <c r="D1602" s="0" t="s">
        <v>30</v>
      </c>
      <c r="E1602" s="0" t="n">
        <v>2508.17</v>
      </c>
    </row>
    <row r="1603" customFormat="false" ht="15" hidden="false" customHeight="false" outlineLevel="0" collapsed="false">
      <c r="A1603" s="0" t="n">
        <v>97956</v>
      </c>
      <c r="B1603" s="0" t="str">
        <f aca="false">A1603&amp;"U"</f>
        <v>97956U</v>
      </c>
      <c r="C1603" s="0" t="s">
        <v>7583</v>
      </c>
      <c r="D1603" s="0" t="s">
        <v>30</v>
      </c>
      <c r="E1603" s="0" t="n">
        <v>1365.69</v>
      </c>
    </row>
    <row r="1604" customFormat="false" ht="15" hidden="false" customHeight="false" outlineLevel="0" collapsed="false">
      <c r="A1604" s="0" t="n">
        <v>97957</v>
      </c>
      <c r="B1604" s="0" t="str">
        <f aca="false">A1604&amp;"U"</f>
        <v>97957U</v>
      </c>
      <c r="C1604" s="0" t="s">
        <v>7584</v>
      </c>
      <c r="D1604" s="0" t="s">
        <v>30</v>
      </c>
      <c r="E1604" s="0" t="n">
        <v>2436.28</v>
      </c>
    </row>
    <row r="1605" customFormat="false" ht="15" hidden="false" customHeight="false" outlineLevel="0" collapsed="false">
      <c r="A1605" s="0" t="n">
        <v>97961</v>
      </c>
      <c r="B1605" s="0" t="str">
        <f aca="false">A1605&amp;"U"</f>
        <v>97961U</v>
      </c>
      <c r="C1605" s="0" t="s">
        <v>7585</v>
      </c>
      <c r="D1605" s="0" t="s">
        <v>30</v>
      </c>
      <c r="E1605" s="0" t="n">
        <v>2086.26</v>
      </c>
    </row>
    <row r="1606" customFormat="false" ht="15" hidden="false" customHeight="false" outlineLevel="0" collapsed="false">
      <c r="A1606" s="0" t="n">
        <v>97973</v>
      </c>
      <c r="B1606" s="0" t="str">
        <f aca="false">A1606&amp;"U"</f>
        <v>97973U</v>
      </c>
      <c r="C1606" s="0" t="s">
        <v>7586</v>
      </c>
      <c r="D1606" s="0" t="s">
        <v>30</v>
      </c>
      <c r="E1606" s="0" t="n">
        <v>3900.52</v>
      </c>
    </row>
    <row r="1607" customFormat="false" ht="15" hidden="false" customHeight="false" outlineLevel="0" collapsed="false">
      <c r="A1607" s="0" t="n">
        <v>97974</v>
      </c>
      <c r="B1607" s="0" t="str">
        <f aca="false">A1607&amp;"U"</f>
        <v>97974U</v>
      </c>
      <c r="C1607" s="0" t="s">
        <v>7587</v>
      </c>
      <c r="D1607" s="0" t="s">
        <v>30</v>
      </c>
      <c r="E1607" s="0" t="n">
        <v>381.05</v>
      </c>
    </row>
    <row r="1608" customFormat="false" ht="15" hidden="false" customHeight="false" outlineLevel="0" collapsed="false">
      <c r="A1608" s="0" t="n">
        <v>97975</v>
      </c>
      <c r="B1608" s="0" t="str">
        <f aca="false">A1608&amp;"U"</f>
        <v>97975U</v>
      </c>
      <c r="C1608" s="0" t="s">
        <v>7588</v>
      </c>
      <c r="D1608" s="0" t="s">
        <v>30</v>
      </c>
      <c r="E1608" s="0" t="n">
        <v>481.14</v>
      </c>
    </row>
    <row r="1609" customFormat="false" ht="15" hidden="false" customHeight="false" outlineLevel="0" collapsed="false">
      <c r="A1609" s="0" t="n">
        <v>97976</v>
      </c>
      <c r="B1609" s="0" t="str">
        <f aca="false">A1609&amp;"U"</f>
        <v>97976U</v>
      </c>
      <c r="C1609" s="0" t="s">
        <v>7589</v>
      </c>
      <c r="D1609" s="0" t="s">
        <v>30</v>
      </c>
      <c r="E1609" s="0" t="n">
        <v>1086.81</v>
      </c>
    </row>
    <row r="1610" customFormat="false" ht="15" hidden="false" customHeight="false" outlineLevel="0" collapsed="false">
      <c r="A1610" s="0" t="n">
        <v>97977</v>
      </c>
      <c r="B1610" s="0" t="str">
        <f aca="false">A1610&amp;"U"</f>
        <v>97977U</v>
      </c>
      <c r="C1610" s="0" t="s">
        <v>7590</v>
      </c>
      <c r="D1610" s="0" t="s">
        <v>30</v>
      </c>
      <c r="E1610" s="0" t="n">
        <v>1553.22</v>
      </c>
    </row>
    <row r="1611" customFormat="false" ht="15" hidden="false" customHeight="false" outlineLevel="0" collapsed="false">
      <c r="A1611" s="0" t="n">
        <v>97978</v>
      </c>
      <c r="B1611" s="0" t="str">
        <f aca="false">A1611&amp;"U"</f>
        <v>97978U</v>
      </c>
      <c r="C1611" s="0" t="s">
        <v>7591</v>
      </c>
      <c r="D1611" s="0" t="s">
        <v>30</v>
      </c>
      <c r="E1611" s="0" t="n">
        <v>776.44</v>
      </c>
    </row>
    <row r="1612" customFormat="false" ht="15" hidden="false" customHeight="false" outlineLevel="0" collapsed="false">
      <c r="A1612" s="0" t="n">
        <v>97980</v>
      </c>
      <c r="B1612" s="0" t="str">
        <f aca="false">A1612&amp;"U"</f>
        <v>97980U</v>
      </c>
      <c r="C1612" s="0" t="s">
        <v>7592</v>
      </c>
      <c r="D1612" s="0" t="s">
        <v>30</v>
      </c>
      <c r="E1612" s="0" t="n">
        <v>1988.67</v>
      </c>
    </row>
    <row r="1613" customFormat="false" ht="15" hidden="false" customHeight="false" outlineLevel="0" collapsed="false">
      <c r="A1613" s="0" t="n">
        <v>97981</v>
      </c>
      <c r="B1613" s="0" t="str">
        <f aca="false">A1613&amp;"U"</f>
        <v>97981U</v>
      </c>
      <c r="C1613" s="0" t="s">
        <v>7593</v>
      </c>
      <c r="D1613" s="0" t="s">
        <v>78</v>
      </c>
      <c r="E1613" s="0" t="n">
        <v>1147.8</v>
      </c>
    </row>
    <row r="1614" customFormat="false" ht="15" hidden="false" customHeight="false" outlineLevel="0" collapsed="false">
      <c r="A1614" s="0" t="n">
        <v>97983</v>
      </c>
      <c r="B1614" s="0" t="str">
        <f aca="false">A1614&amp;"U"</f>
        <v>97983U</v>
      </c>
      <c r="C1614" s="0" t="s">
        <v>7594</v>
      </c>
      <c r="D1614" s="0" t="s">
        <v>78</v>
      </c>
      <c r="E1614" s="0" t="n">
        <v>352.48</v>
      </c>
    </row>
    <row r="1615" customFormat="false" ht="15" hidden="false" customHeight="false" outlineLevel="0" collapsed="false">
      <c r="A1615" s="0" t="n">
        <v>97985</v>
      </c>
      <c r="B1615" s="0" t="str">
        <f aca="false">A1615&amp;"U"</f>
        <v>97985U</v>
      </c>
      <c r="C1615" s="0" t="s">
        <v>7595</v>
      </c>
      <c r="D1615" s="0" t="s">
        <v>78</v>
      </c>
      <c r="E1615" s="0" t="n">
        <v>1382.33</v>
      </c>
    </row>
    <row r="1616" customFormat="false" ht="15" hidden="false" customHeight="false" outlineLevel="0" collapsed="false">
      <c r="A1616" s="0" t="n">
        <v>97987</v>
      </c>
      <c r="B1616" s="0" t="str">
        <f aca="false">A1616&amp;"U"</f>
        <v>97987U</v>
      </c>
      <c r="C1616" s="0" t="s">
        <v>7596</v>
      </c>
      <c r="D1616" s="0" t="s">
        <v>78</v>
      </c>
      <c r="E1616" s="0" t="n">
        <v>465.57</v>
      </c>
    </row>
    <row r="1617" customFormat="false" ht="15" hidden="false" customHeight="false" outlineLevel="0" collapsed="false">
      <c r="A1617" s="0" t="n">
        <v>97988</v>
      </c>
      <c r="B1617" s="0" t="str">
        <f aca="false">A1617&amp;"U"</f>
        <v>97988U</v>
      </c>
      <c r="C1617" s="0" t="s">
        <v>7597</v>
      </c>
      <c r="D1617" s="0" t="s">
        <v>30</v>
      </c>
      <c r="E1617" s="0" t="n">
        <v>2924.31</v>
      </c>
    </row>
    <row r="1618" customFormat="false" ht="15" hidden="false" customHeight="false" outlineLevel="0" collapsed="false">
      <c r="A1618" s="0" t="n">
        <v>97989</v>
      </c>
      <c r="B1618" s="0" t="str">
        <f aca="false">A1618&amp;"U"</f>
        <v>97989U</v>
      </c>
      <c r="C1618" s="0" t="s">
        <v>7598</v>
      </c>
      <c r="D1618" s="0" t="s">
        <v>78</v>
      </c>
      <c r="E1618" s="0" t="n">
        <v>1616.79</v>
      </c>
    </row>
    <row r="1619" customFormat="false" ht="15" hidden="false" customHeight="false" outlineLevel="0" collapsed="false">
      <c r="A1619" s="0" t="n">
        <v>97991</v>
      </c>
      <c r="B1619" s="0" t="str">
        <f aca="false">A1619&amp;"U"</f>
        <v>97991U</v>
      </c>
      <c r="C1619" s="0" t="s">
        <v>7599</v>
      </c>
      <c r="D1619" s="0" t="s">
        <v>78</v>
      </c>
      <c r="E1619" s="0" t="n">
        <v>636.06</v>
      </c>
    </row>
    <row r="1620" customFormat="false" ht="15" hidden="false" customHeight="false" outlineLevel="0" collapsed="false">
      <c r="A1620" s="0" t="n">
        <v>97992</v>
      </c>
      <c r="B1620" s="0" t="str">
        <f aca="false">A1620&amp;"U"</f>
        <v>97992U</v>
      </c>
      <c r="C1620" s="0" t="s">
        <v>7600</v>
      </c>
      <c r="D1620" s="0" t="s">
        <v>30</v>
      </c>
      <c r="E1620" s="0" t="n">
        <v>3759.72</v>
      </c>
    </row>
    <row r="1621" customFormat="false" ht="15" hidden="false" customHeight="false" outlineLevel="0" collapsed="false">
      <c r="A1621" s="0" t="n">
        <v>97993</v>
      </c>
      <c r="B1621" s="0" t="str">
        <f aca="false">A1621&amp;"U"</f>
        <v>97993U</v>
      </c>
      <c r="C1621" s="0" t="s">
        <v>7601</v>
      </c>
      <c r="D1621" s="0" t="s">
        <v>78</v>
      </c>
      <c r="E1621" s="0" t="n">
        <v>1968.62</v>
      </c>
    </row>
    <row r="1622" customFormat="false" ht="15" hidden="false" customHeight="false" outlineLevel="0" collapsed="false">
      <c r="A1622" s="0" t="n">
        <v>97994</v>
      </c>
      <c r="B1622" s="0" t="str">
        <f aca="false">A1622&amp;"U"</f>
        <v>97994U</v>
      </c>
      <c r="C1622" s="0" t="s">
        <v>7602</v>
      </c>
      <c r="D1622" s="0" t="s">
        <v>30</v>
      </c>
      <c r="E1622" s="0" t="n">
        <v>2458.74</v>
      </c>
    </row>
    <row r="1623" customFormat="false" ht="15" hidden="false" customHeight="false" outlineLevel="0" collapsed="false">
      <c r="A1623" s="0" t="n">
        <v>97995</v>
      </c>
      <c r="B1623" s="0" t="str">
        <f aca="false">A1623&amp;"U"</f>
        <v>97995U</v>
      </c>
      <c r="C1623" s="0" t="s">
        <v>7603</v>
      </c>
      <c r="D1623" s="0" t="s">
        <v>78</v>
      </c>
      <c r="E1623" s="0" t="n">
        <v>1206.76</v>
      </c>
    </row>
    <row r="1624" customFormat="false" ht="15" hidden="false" customHeight="false" outlineLevel="0" collapsed="false">
      <c r="A1624" s="0" t="n">
        <v>97996</v>
      </c>
      <c r="B1624" s="0" t="str">
        <f aca="false">A1624&amp;"U"</f>
        <v>97996U</v>
      </c>
      <c r="C1624" s="0" t="s">
        <v>7604</v>
      </c>
      <c r="D1624" s="0" t="s">
        <v>30</v>
      </c>
      <c r="E1624" s="0" t="n">
        <v>3114.58</v>
      </c>
    </row>
    <row r="1625" customFormat="false" ht="15" hidden="false" customHeight="false" outlineLevel="0" collapsed="false">
      <c r="A1625" s="0" t="n">
        <v>97997</v>
      </c>
      <c r="B1625" s="0" t="str">
        <f aca="false">A1625&amp;"U"</f>
        <v>97997U</v>
      </c>
      <c r="C1625" s="0" t="s">
        <v>7605</v>
      </c>
      <c r="D1625" s="0" t="s">
        <v>78</v>
      </c>
      <c r="E1625" s="0" t="n">
        <v>1441.32</v>
      </c>
    </row>
    <row r="1626" customFormat="false" ht="15" hidden="false" customHeight="false" outlineLevel="0" collapsed="false">
      <c r="A1626" s="0" t="n">
        <v>97999</v>
      </c>
      <c r="B1626" s="0" t="str">
        <f aca="false">A1626&amp;"U"</f>
        <v>97999U</v>
      </c>
      <c r="C1626" s="0" t="s">
        <v>7606</v>
      </c>
      <c r="D1626" s="0" t="s">
        <v>78</v>
      </c>
      <c r="E1626" s="0" t="n">
        <v>1675.94</v>
      </c>
    </row>
    <row r="1627" customFormat="false" ht="15" hidden="false" customHeight="false" outlineLevel="0" collapsed="false">
      <c r="A1627" s="0" t="n">
        <v>98001</v>
      </c>
      <c r="B1627" s="0" t="str">
        <f aca="false">A1627&amp;"U"</f>
        <v>98001U</v>
      </c>
      <c r="C1627" s="0" t="s">
        <v>7607</v>
      </c>
      <c r="D1627" s="0" t="s">
        <v>78</v>
      </c>
      <c r="E1627" s="0" t="n">
        <v>1910.5</v>
      </c>
    </row>
    <row r="1628" customFormat="false" ht="15" hidden="false" customHeight="false" outlineLevel="0" collapsed="false">
      <c r="A1628" s="0" t="n">
        <v>98002</v>
      </c>
      <c r="B1628" s="0" t="str">
        <f aca="false">A1628&amp;"U"</f>
        <v>98002U</v>
      </c>
      <c r="C1628" s="0" t="s">
        <v>7608</v>
      </c>
      <c r="D1628" s="0" t="s">
        <v>30</v>
      </c>
      <c r="E1628" s="0" t="n">
        <v>5119.19</v>
      </c>
    </row>
    <row r="1629" customFormat="false" ht="15" hidden="false" customHeight="false" outlineLevel="0" collapsed="false">
      <c r="A1629" s="0" t="n">
        <v>98003</v>
      </c>
      <c r="B1629" s="0" t="str">
        <f aca="false">A1629&amp;"U"</f>
        <v>98003U</v>
      </c>
      <c r="C1629" s="0" t="s">
        <v>7609</v>
      </c>
      <c r="D1629" s="0" t="s">
        <v>78</v>
      </c>
      <c r="E1629" s="0" t="n">
        <v>2145.13</v>
      </c>
    </row>
    <row r="1630" customFormat="false" ht="15" hidden="false" customHeight="false" outlineLevel="0" collapsed="false">
      <c r="A1630" s="0" t="n">
        <v>98005</v>
      </c>
      <c r="B1630" s="0" t="str">
        <f aca="false">A1630&amp;"U"</f>
        <v>98005U</v>
      </c>
      <c r="C1630" s="0" t="s">
        <v>7610</v>
      </c>
      <c r="D1630" s="0" t="s">
        <v>78</v>
      </c>
      <c r="E1630" s="0" t="n">
        <v>2379.75</v>
      </c>
    </row>
    <row r="1631" customFormat="false" ht="15" hidden="false" customHeight="false" outlineLevel="0" collapsed="false">
      <c r="A1631" s="0" t="n">
        <v>98006</v>
      </c>
      <c r="B1631" s="0" t="str">
        <f aca="false">A1631&amp;"U"</f>
        <v>98006U</v>
      </c>
      <c r="C1631" s="0" t="s">
        <v>7611</v>
      </c>
      <c r="D1631" s="0" t="s">
        <v>30</v>
      </c>
      <c r="E1631" s="0" t="n">
        <v>6440.27</v>
      </c>
    </row>
    <row r="1632" customFormat="false" ht="15" hidden="false" customHeight="false" outlineLevel="0" collapsed="false">
      <c r="A1632" s="0" t="n">
        <v>98007</v>
      </c>
      <c r="B1632" s="0" t="str">
        <f aca="false">A1632&amp;"U"</f>
        <v>98007U</v>
      </c>
      <c r="C1632" s="0" t="s">
        <v>7612</v>
      </c>
      <c r="D1632" s="0" t="s">
        <v>78</v>
      </c>
      <c r="E1632" s="0" t="n">
        <v>2614.32</v>
      </c>
    </row>
    <row r="1633" customFormat="false" ht="15" hidden="false" customHeight="false" outlineLevel="0" collapsed="false">
      <c r="A1633" s="0" t="n">
        <v>98008</v>
      </c>
      <c r="B1633" s="0" t="str">
        <f aca="false">A1633&amp;"U"</f>
        <v>98008U</v>
      </c>
      <c r="C1633" s="0" t="s">
        <v>7613</v>
      </c>
      <c r="D1633" s="0" t="s">
        <v>30</v>
      </c>
      <c r="E1633" s="0" t="n">
        <v>3871.23</v>
      </c>
    </row>
    <row r="1634" customFormat="false" ht="15" hidden="false" customHeight="false" outlineLevel="0" collapsed="false">
      <c r="A1634" s="0" t="n">
        <v>98009</v>
      </c>
      <c r="B1634" s="0" t="str">
        <f aca="false">A1634&amp;"U"</f>
        <v>98009U</v>
      </c>
      <c r="C1634" s="0" t="s">
        <v>7614</v>
      </c>
      <c r="D1634" s="0" t="s">
        <v>78</v>
      </c>
      <c r="E1634" s="0" t="n">
        <v>1675.94</v>
      </c>
    </row>
    <row r="1635" customFormat="false" ht="15" hidden="false" customHeight="false" outlineLevel="0" collapsed="false">
      <c r="A1635" s="0" t="n">
        <v>98010</v>
      </c>
      <c r="B1635" s="0" t="str">
        <f aca="false">A1635&amp;"U"</f>
        <v>98010U</v>
      </c>
      <c r="C1635" s="0" t="s">
        <v>7615</v>
      </c>
      <c r="D1635" s="0" t="s">
        <v>30</v>
      </c>
      <c r="E1635" s="0" t="n">
        <v>4734.89</v>
      </c>
    </row>
    <row r="1636" customFormat="false" ht="15" hidden="false" customHeight="false" outlineLevel="0" collapsed="false">
      <c r="A1636" s="0" t="n">
        <v>98011</v>
      </c>
      <c r="B1636" s="0" t="str">
        <f aca="false">A1636&amp;"U"</f>
        <v>98011U</v>
      </c>
      <c r="C1636" s="0" t="s">
        <v>7616</v>
      </c>
      <c r="D1636" s="0" t="s">
        <v>78</v>
      </c>
      <c r="E1636" s="0" t="n">
        <v>1910.5</v>
      </c>
    </row>
    <row r="1637" customFormat="false" ht="15" hidden="false" customHeight="false" outlineLevel="0" collapsed="false">
      <c r="A1637" s="0" t="n">
        <v>98012</v>
      </c>
      <c r="B1637" s="0" t="str">
        <f aca="false">A1637&amp;"U"</f>
        <v>98012U</v>
      </c>
      <c r="C1637" s="0" t="s">
        <v>7617</v>
      </c>
      <c r="D1637" s="0" t="s">
        <v>30</v>
      </c>
      <c r="E1637" s="0" t="n">
        <v>5569.16</v>
      </c>
    </row>
    <row r="1638" customFormat="false" ht="15" hidden="false" customHeight="false" outlineLevel="0" collapsed="false">
      <c r="A1638" s="0" t="n">
        <v>98013</v>
      </c>
      <c r="B1638" s="0" t="str">
        <f aca="false">A1638&amp;"U"</f>
        <v>98013U</v>
      </c>
      <c r="C1638" s="0" t="s">
        <v>7618</v>
      </c>
      <c r="D1638" s="0" t="s">
        <v>78</v>
      </c>
      <c r="E1638" s="0" t="n">
        <v>2145.13</v>
      </c>
    </row>
    <row r="1639" customFormat="false" ht="15" hidden="false" customHeight="false" outlineLevel="0" collapsed="false">
      <c r="A1639" s="0" t="n">
        <v>98014</v>
      </c>
      <c r="B1639" s="0" t="str">
        <f aca="false">A1639&amp;"U"</f>
        <v>98014U</v>
      </c>
      <c r="C1639" s="0" t="s">
        <v>7619</v>
      </c>
      <c r="D1639" s="0" t="s">
        <v>30</v>
      </c>
      <c r="E1639" s="0" t="n">
        <v>6403.33</v>
      </c>
    </row>
    <row r="1640" customFormat="false" ht="15" hidden="false" customHeight="false" outlineLevel="0" collapsed="false">
      <c r="A1640" s="0" t="n">
        <v>98015</v>
      </c>
      <c r="B1640" s="0" t="str">
        <f aca="false">A1640&amp;"U"</f>
        <v>98015U</v>
      </c>
      <c r="C1640" s="0" t="s">
        <v>7620</v>
      </c>
      <c r="D1640" s="0" t="s">
        <v>78</v>
      </c>
      <c r="E1640" s="0" t="n">
        <v>2379.75</v>
      </c>
    </row>
    <row r="1641" customFormat="false" ht="15" hidden="false" customHeight="false" outlineLevel="0" collapsed="false">
      <c r="A1641" s="0" t="n">
        <v>98016</v>
      </c>
      <c r="B1641" s="0" t="str">
        <f aca="false">A1641&amp;"U"</f>
        <v>98016U</v>
      </c>
      <c r="C1641" s="0" t="s">
        <v>7621</v>
      </c>
      <c r="D1641" s="0" t="s">
        <v>30</v>
      </c>
      <c r="E1641" s="0" t="n">
        <v>7237.67</v>
      </c>
    </row>
    <row r="1642" customFormat="false" ht="15" hidden="false" customHeight="false" outlineLevel="0" collapsed="false">
      <c r="A1642" s="0" t="n">
        <v>98017</v>
      </c>
      <c r="B1642" s="0" t="str">
        <f aca="false">A1642&amp;"U"</f>
        <v>98017U</v>
      </c>
      <c r="C1642" s="0" t="s">
        <v>7622</v>
      </c>
      <c r="D1642" s="0" t="s">
        <v>78</v>
      </c>
      <c r="E1642" s="0" t="n">
        <v>2614.32</v>
      </c>
    </row>
    <row r="1643" customFormat="false" ht="15" hidden="false" customHeight="false" outlineLevel="0" collapsed="false">
      <c r="A1643" s="0" t="n">
        <v>98018</v>
      </c>
      <c r="B1643" s="0" t="str">
        <f aca="false">A1643&amp;"U"</f>
        <v>98018U</v>
      </c>
      <c r="C1643" s="0" t="s">
        <v>7623</v>
      </c>
      <c r="D1643" s="0" t="s">
        <v>30</v>
      </c>
      <c r="E1643" s="0" t="n">
        <v>8071.87</v>
      </c>
    </row>
    <row r="1644" customFormat="false" ht="15" hidden="false" customHeight="false" outlineLevel="0" collapsed="false">
      <c r="A1644" s="0" t="n">
        <v>98019</v>
      </c>
      <c r="B1644" s="0" t="str">
        <f aca="false">A1644&amp;"U"</f>
        <v>98019U</v>
      </c>
      <c r="C1644" s="0" t="s">
        <v>7624</v>
      </c>
      <c r="D1644" s="0" t="s">
        <v>78</v>
      </c>
      <c r="E1644" s="0" t="n">
        <v>2871.22</v>
      </c>
    </row>
    <row r="1645" customFormat="false" ht="15" hidden="false" customHeight="false" outlineLevel="0" collapsed="false">
      <c r="A1645" s="0" t="n">
        <v>98020</v>
      </c>
      <c r="B1645" s="0" t="str">
        <f aca="false">A1645&amp;"U"</f>
        <v>98020U</v>
      </c>
      <c r="C1645" s="0" t="s">
        <v>7625</v>
      </c>
      <c r="D1645" s="0" t="s">
        <v>30</v>
      </c>
      <c r="E1645" s="0" t="n">
        <v>5726.2</v>
      </c>
    </row>
    <row r="1646" customFormat="false" ht="15" hidden="false" customHeight="false" outlineLevel="0" collapsed="false">
      <c r="A1646" s="0" t="n">
        <v>98021</v>
      </c>
      <c r="B1646" s="0" t="str">
        <f aca="false">A1646&amp;"U"</f>
        <v>98021U</v>
      </c>
      <c r="C1646" s="0" t="s">
        <v>7626</v>
      </c>
      <c r="D1646" s="0" t="s">
        <v>78</v>
      </c>
      <c r="E1646" s="0" t="n">
        <v>2167.49</v>
      </c>
    </row>
    <row r="1647" customFormat="false" ht="15" hidden="false" customHeight="false" outlineLevel="0" collapsed="false">
      <c r="A1647" s="0" t="n">
        <v>98022</v>
      </c>
      <c r="B1647" s="0" t="str">
        <f aca="false">A1647&amp;"U"</f>
        <v>98022U</v>
      </c>
      <c r="C1647" s="0" t="s">
        <v>7627</v>
      </c>
      <c r="D1647" s="0" t="s">
        <v>30</v>
      </c>
      <c r="E1647" s="0" t="n">
        <v>6720.52</v>
      </c>
    </row>
    <row r="1648" customFormat="false" ht="15" hidden="false" customHeight="false" outlineLevel="0" collapsed="false">
      <c r="A1648" s="0" t="n">
        <v>98023</v>
      </c>
      <c r="B1648" s="0" t="str">
        <f aca="false">A1648&amp;"U"</f>
        <v>98023U</v>
      </c>
      <c r="C1648" s="0" t="s">
        <v>7628</v>
      </c>
      <c r="D1648" s="0" t="s">
        <v>78</v>
      </c>
      <c r="E1648" s="0" t="n">
        <v>2402.04</v>
      </c>
    </row>
    <row r="1649" customFormat="false" ht="15" hidden="false" customHeight="false" outlineLevel="0" collapsed="false">
      <c r="A1649" s="0" t="n">
        <v>98024</v>
      </c>
      <c r="B1649" s="0" t="str">
        <f aca="false">A1649&amp;"U"</f>
        <v>98024U</v>
      </c>
      <c r="C1649" s="0" t="s">
        <v>7629</v>
      </c>
      <c r="D1649" s="0" t="s">
        <v>30</v>
      </c>
      <c r="E1649" s="0" t="n">
        <v>7780.01</v>
      </c>
    </row>
    <row r="1650" customFormat="false" ht="15" hidden="false" customHeight="false" outlineLevel="0" collapsed="false">
      <c r="A1650" s="0" t="n">
        <v>98025</v>
      </c>
      <c r="B1650" s="0" t="str">
        <f aca="false">A1650&amp;"U"</f>
        <v>98025U</v>
      </c>
      <c r="C1650" s="0" t="s">
        <v>7630</v>
      </c>
      <c r="D1650" s="0" t="s">
        <v>78</v>
      </c>
      <c r="E1650" s="0" t="n">
        <v>2636.69</v>
      </c>
    </row>
    <row r="1651" customFormat="false" ht="15" hidden="false" customHeight="false" outlineLevel="0" collapsed="false">
      <c r="A1651" s="0" t="n">
        <v>98026</v>
      </c>
      <c r="B1651" s="0" t="str">
        <f aca="false">A1651&amp;"U"</f>
        <v>98026U</v>
      </c>
      <c r="C1651" s="0" t="s">
        <v>7631</v>
      </c>
      <c r="D1651" s="0" t="s">
        <v>30</v>
      </c>
      <c r="E1651" s="0" t="n">
        <v>8782.55</v>
      </c>
    </row>
    <row r="1652" customFormat="false" ht="15" hidden="false" customHeight="false" outlineLevel="0" collapsed="false">
      <c r="A1652" s="0" t="n">
        <v>98027</v>
      </c>
      <c r="B1652" s="0" t="str">
        <f aca="false">A1652&amp;"U"</f>
        <v>98027U</v>
      </c>
      <c r="C1652" s="0" t="s">
        <v>7632</v>
      </c>
      <c r="D1652" s="0" t="s">
        <v>78</v>
      </c>
      <c r="E1652" s="0" t="n">
        <v>2871.22</v>
      </c>
    </row>
    <row r="1653" customFormat="false" ht="15" hidden="false" customHeight="false" outlineLevel="0" collapsed="false">
      <c r="A1653" s="0" t="n">
        <v>98028</v>
      </c>
      <c r="B1653" s="0" t="str">
        <f aca="false">A1653&amp;"U"</f>
        <v>98028U</v>
      </c>
      <c r="C1653" s="0" t="s">
        <v>7633</v>
      </c>
      <c r="D1653" s="0" t="s">
        <v>30</v>
      </c>
      <c r="E1653" s="0" t="n">
        <v>9785.15</v>
      </c>
    </row>
    <row r="1654" customFormat="false" ht="15" hidden="false" customHeight="false" outlineLevel="0" collapsed="false">
      <c r="A1654" s="0" t="n">
        <v>98029</v>
      </c>
      <c r="B1654" s="0" t="str">
        <f aca="false">A1654&amp;"U"</f>
        <v>98029U</v>
      </c>
      <c r="C1654" s="0" t="s">
        <v>7634</v>
      </c>
      <c r="D1654" s="0" t="s">
        <v>78</v>
      </c>
      <c r="E1654" s="0" t="n">
        <v>3110.44</v>
      </c>
    </row>
    <row r="1655" customFormat="false" ht="15" hidden="false" customHeight="false" outlineLevel="0" collapsed="false">
      <c r="A1655" s="0" t="n">
        <v>98030</v>
      </c>
      <c r="B1655" s="0" t="str">
        <f aca="false">A1655&amp;"U"</f>
        <v>98030U</v>
      </c>
      <c r="C1655" s="0" t="s">
        <v>7635</v>
      </c>
      <c r="D1655" s="0" t="s">
        <v>30</v>
      </c>
      <c r="E1655" s="0" t="n">
        <v>7985.6</v>
      </c>
    </row>
    <row r="1656" customFormat="false" ht="15" hidden="false" customHeight="false" outlineLevel="0" collapsed="false">
      <c r="A1656" s="0" t="n">
        <v>98031</v>
      </c>
      <c r="B1656" s="0" t="str">
        <f aca="false">A1656&amp;"U"</f>
        <v>98031U</v>
      </c>
      <c r="C1656" s="0" t="s">
        <v>7636</v>
      </c>
      <c r="D1656" s="0" t="s">
        <v>78</v>
      </c>
      <c r="E1656" s="0" t="n">
        <v>2641.35</v>
      </c>
    </row>
    <row r="1657" customFormat="false" ht="15" hidden="false" customHeight="false" outlineLevel="0" collapsed="false">
      <c r="A1657" s="0" t="n">
        <v>98032</v>
      </c>
      <c r="B1657" s="0" t="str">
        <f aca="false">A1657&amp;"U"</f>
        <v>98032U</v>
      </c>
      <c r="C1657" s="0" t="s">
        <v>7637</v>
      </c>
      <c r="D1657" s="0" t="s">
        <v>30</v>
      </c>
      <c r="E1657" s="0" t="n">
        <v>9199.55</v>
      </c>
    </row>
    <row r="1658" customFormat="false" ht="15" hidden="false" customHeight="false" outlineLevel="0" collapsed="false">
      <c r="A1658" s="0" t="n">
        <v>98033</v>
      </c>
      <c r="B1658" s="0" t="str">
        <f aca="false">A1658&amp;"U"</f>
        <v>98033U</v>
      </c>
      <c r="C1658" s="0" t="s">
        <v>7638</v>
      </c>
      <c r="D1658" s="0" t="s">
        <v>78</v>
      </c>
      <c r="E1658" s="0" t="n">
        <v>2875.89</v>
      </c>
    </row>
    <row r="1659" customFormat="false" ht="15" hidden="false" customHeight="false" outlineLevel="0" collapsed="false">
      <c r="A1659" s="0" t="n">
        <v>98034</v>
      </c>
      <c r="B1659" s="0" t="str">
        <f aca="false">A1659&amp;"U"</f>
        <v>98034U</v>
      </c>
      <c r="C1659" s="0" t="s">
        <v>7639</v>
      </c>
      <c r="D1659" s="0" t="s">
        <v>30</v>
      </c>
      <c r="E1659" s="0" t="n">
        <v>10413.53</v>
      </c>
    </row>
    <row r="1660" customFormat="false" ht="15" hidden="false" customHeight="false" outlineLevel="0" collapsed="false">
      <c r="A1660" s="0" t="n">
        <v>98035</v>
      </c>
      <c r="B1660" s="0" t="str">
        <f aca="false">A1660&amp;"U"</f>
        <v>98035U</v>
      </c>
      <c r="C1660" s="0" t="s">
        <v>7640</v>
      </c>
      <c r="D1660" s="0" t="s">
        <v>78</v>
      </c>
      <c r="E1660" s="0" t="n">
        <v>3110.44</v>
      </c>
    </row>
    <row r="1661" customFormat="false" ht="15" hidden="false" customHeight="false" outlineLevel="0" collapsed="false">
      <c r="A1661" s="0" t="n">
        <v>98036</v>
      </c>
      <c r="B1661" s="0" t="str">
        <f aca="false">A1661&amp;"U"</f>
        <v>98036U</v>
      </c>
      <c r="C1661" s="0" t="s">
        <v>7641</v>
      </c>
      <c r="D1661" s="0" t="s">
        <v>30</v>
      </c>
      <c r="E1661" s="0" t="n">
        <v>11627.5</v>
      </c>
    </row>
    <row r="1662" customFormat="false" ht="15" hidden="false" customHeight="false" outlineLevel="0" collapsed="false">
      <c r="A1662" s="0" t="n">
        <v>98037</v>
      </c>
      <c r="B1662" s="0" t="str">
        <f aca="false">A1662&amp;"U"</f>
        <v>98037U</v>
      </c>
      <c r="C1662" s="0" t="s">
        <v>7642</v>
      </c>
      <c r="D1662" s="0" t="s">
        <v>78</v>
      </c>
      <c r="E1662" s="0" t="n">
        <v>3349.66</v>
      </c>
    </row>
    <row r="1663" customFormat="false" ht="15" hidden="false" customHeight="false" outlineLevel="0" collapsed="false">
      <c r="A1663" s="0" t="n">
        <v>98038</v>
      </c>
      <c r="B1663" s="0" t="str">
        <f aca="false">A1663&amp;"U"</f>
        <v>98038U</v>
      </c>
      <c r="C1663" s="0" t="s">
        <v>7643</v>
      </c>
      <c r="D1663" s="0" t="s">
        <v>30</v>
      </c>
      <c r="E1663" s="0" t="n">
        <v>10641.22</v>
      </c>
    </row>
    <row r="1664" customFormat="false" ht="15" hidden="false" customHeight="false" outlineLevel="0" collapsed="false">
      <c r="A1664" s="0" t="n">
        <v>98039</v>
      </c>
      <c r="B1664" s="0" t="str">
        <f aca="false">A1664&amp;"U"</f>
        <v>98039U</v>
      </c>
      <c r="C1664" s="0" t="s">
        <v>7644</v>
      </c>
      <c r="D1664" s="0" t="s">
        <v>78</v>
      </c>
      <c r="E1664" s="0" t="n">
        <v>3115.1</v>
      </c>
    </row>
    <row r="1665" customFormat="false" ht="15" hidden="false" customHeight="false" outlineLevel="0" collapsed="false">
      <c r="A1665" s="0" t="n">
        <v>98040</v>
      </c>
      <c r="B1665" s="0" t="str">
        <f aca="false">A1665&amp;"U"</f>
        <v>98040U</v>
      </c>
      <c r="C1665" s="0" t="s">
        <v>7645</v>
      </c>
      <c r="D1665" s="0" t="s">
        <v>30</v>
      </c>
      <c r="E1665" s="0" t="n">
        <v>12039.78</v>
      </c>
    </row>
    <row r="1666" customFormat="false" ht="15" hidden="false" customHeight="false" outlineLevel="0" collapsed="false">
      <c r="A1666" s="0" t="n">
        <v>98041</v>
      </c>
      <c r="B1666" s="0" t="str">
        <f aca="false">A1666&amp;"U"</f>
        <v>98041U</v>
      </c>
      <c r="C1666" s="0" t="s">
        <v>7646</v>
      </c>
      <c r="D1666" s="0" t="s">
        <v>78</v>
      </c>
      <c r="E1666" s="0" t="n">
        <v>3349.66</v>
      </c>
    </row>
    <row r="1667" customFormat="false" ht="15" hidden="false" customHeight="false" outlineLevel="0" collapsed="false">
      <c r="A1667" s="0" t="n">
        <v>98042</v>
      </c>
      <c r="B1667" s="0" t="str">
        <f aca="false">A1667&amp;"U"</f>
        <v>98042U</v>
      </c>
      <c r="C1667" s="0" t="s">
        <v>7647</v>
      </c>
      <c r="D1667" s="0" t="s">
        <v>30</v>
      </c>
      <c r="E1667" s="0" t="n">
        <v>13438.36</v>
      </c>
    </row>
    <row r="1668" customFormat="false" ht="15" hidden="false" customHeight="false" outlineLevel="0" collapsed="false">
      <c r="A1668" s="0" t="n">
        <v>98043</v>
      </c>
      <c r="B1668" s="0" t="str">
        <f aca="false">A1668&amp;"U"</f>
        <v>98043U</v>
      </c>
      <c r="C1668" s="0" t="s">
        <v>7648</v>
      </c>
      <c r="D1668" s="0" t="s">
        <v>78</v>
      </c>
      <c r="E1668" s="0" t="n">
        <v>3588.96</v>
      </c>
    </row>
    <row r="1669" customFormat="false" ht="15" hidden="false" customHeight="false" outlineLevel="0" collapsed="false">
      <c r="A1669" s="0" t="n">
        <v>98044</v>
      </c>
      <c r="B1669" s="0" t="str">
        <f aca="false">A1669&amp;"U"</f>
        <v>98044U</v>
      </c>
      <c r="C1669" s="0" t="s">
        <v>7649</v>
      </c>
      <c r="D1669" s="0" t="s">
        <v>30</v>
      </c>
      <c r="E1669" s="0" t="n">
        <v>13666.11</v>
      </c>
    </row>
    <row r="1670" customFormat="false" ht="15" hidden="false" customHeight="false" outlineLevel="0" collapsed="false">
      <c r="A1670" s="0" t="n">
        <v>98045</v>
      </c>
      <c r="B1670" s="0" t="str">
        <f aca="false">A1670&amp;"U"</f>
        <v>98045U</v>
      </c>
      <c r="C1670" s="0" t="s">
        <v>7650</v>
      </c>
      <c r="D1670" s="0" t="s">
        <v>78</v>
      </c>
      <c r="E1670" s="0" t="n">
        <v>3588.96</v>
      </c>
    </row>
    <row r="1671" customFormat="false" ht="15" hidden="false" customHeight="false" outlineLevel="0" collapsed="false">
      <c r="A1671" s="0" t="n">
        <v>98046</v>
      </c>
      <c r="B1671" s="0" t="str">
        <f aca="false">A1671&amp;"U"</f>
        <v>98046U</v>
      </c>
      <c r="C1671" s="0" t="s">
        <v>7651</v>
      </c>
      <c r="D1671" s="0" t="s">
        <v>30</v>
      </c>
      <c r="E1671" s="0" t="n">
        <v>15249.13</v>
      </c>
    </row>
    <row r="1672" customFormat="false" ht="15" hidden="false" customHeight="false" outlineLevel="0" collapsed="false">
      <c r="A1672" s="0" t="n">
        <v>98047</v>
      </c>
      <c r="B1672" s="0" t="str">
        <f aca="false">A1672&amp;"U"</f>
        <v>98047U</v>
      </c>
      <c r="C1672" s="0" t="s">
        <v>7652</v>
      </c>
      <c r="D1672" s="0" t="s">
        <v>78</v>
      </c>
      <c r="E1672" s="0" t="n">
        <v>3828.15</v>
      </c>
    </row>
    <row r="1673" customFormat="false" ht="15" hidden="false" customHeight="false" outlineLevel="0" collapsed="false">
      <c r="A1673" s="0" t="n">
        <v>98048</v>
      </c>
      <c r="B1673" s="0" t="str">
        <f aca="false">A1673&amp;"U"</f>
        <v>98048U</v>
      </c>
      <c r="C1673" s="0" t="s">
        <v>7653</v>
      </c>
      <c r="D1673" s="0" t="s">
        <v>30</v>
      </c>
      <c r="E1673" s="0" t="n">
        <v>17059.94</v>
      </c>
    </row>
    <row r="1674" customFormat="false" ht="15" hidden="false" customHeight="false" outlineLevel="0" collapsed="false">
      <c r="A1674" s="0" t="n">
        <v>98049</v>
      </c>
      <c r="B1674" s="0" t="str">
        <f aca="false">A1674&amp;"U"</f>
        <v>98049U</v>
      </c>
      <c r="C1674" s="0" t="s">
        <v>7654</v>
      </c>
      <c r="D1674" s="0" t="s">
        <v>78</v>
      </c>
      <c r="E1674" s="0" t="n">
        <v>4021.83</v>
      </c>
    </row>
    <row r="1675" customFormat="false" ht="15" hidden="false" customHeight="false" outlineLevel="0" collapsed="false">
      <c r="A1675" s="0" t="n">
        <v>98050</v>
      </c>
      <c r="B1675" s="0" t="str">
        <f aca="false">A1675&amp;"U"</f>
        <v>98050U</v>
      </c>
      <c r="C1675" s="0" t="s">
        <v>7655</v>
      </c>
      <c r="D1675" s="0" t="s">
        <v>78</v>
      </c>
      <c r="E1675" s="0" t="n">
        <v>192.99</v>
      </c>
    </row>
    <row r="1676" customFormat="false" ht="15" hidden="false" customHeight="false" outlineLevel="0" collapsed="false">
      <c r="A1676" s="0" t="n">
        <v>98051</v>
      </c>
      <c r="B1676" s="0" t="str">
        <f aca="false">A1676&amp;"U"</f>
        <v>98051U</v>
      </c>
      <c r="C1676" s="0" t="s">
        <v>7656</v>
      </c>
      <c r="D1676" s="0" t="s">
        <v>78</v>
      </c>
      <c r="E1676" s="0" t="n">
        <v>918.4</v>
      </c>
    </row>
    <row r="1677" customFormat="false" ht="15" hidden="false" customHeight="false" outlineLevel="0" collapsed="false">
      <c r="A1677" s="0" t="n">
        <v>98405</v>
      </c>
      <c r="B1677" s="0" t="str">
        <f aca="false">A1677&amp;"U"</f>
        <v>98405U</v>
      </c>
      <c r="C1677" s="0" t="s">
        <v>7657</v>
      </c>
      <c r="D1677" s="0" t="s">
        <v>30</v>
      </c>
      <c r="E1677" s="0" t="n">
        <v>2455.6</v>
      </c>
    </row>
    <row r="1678" customFormat="false" ht="15" hidden="false" customHeight="false" outlineLevel="0" collapsed="false">
      <c r="A1678" s="0" t="n">
        <v>98406</v>
      </c>
      <c r="B1678" s="0" t="str">
        <f aca="false">A1678&amp;"U"</f>
        <v>98406U</v>
      </c>
      <c r="C1678" s="0" t="s">
        <v>7658</v>
      </c>
      <c r="D1678" s="0" t="s">
        <v>30</v>
      </c>
      <c r="E1678" s="0" t="n">
        <v>5779.7</v>
      </c>
    </row>
    <row r="1679" customFormat="false" ht="15" hidden="false" customHeight="false" outlineLevel="0" collapsed="false">
      <c r="A1679" s="0" t="n">
        <v>98407</v>
      </c>
      <c r="B1679" s="0" t="str">
        <f aca="false">A1679&amp;"U"</f>
        <v>98407U</v>
      </c>
      <c r="C1679" s="0" t="s">
        <v>7659</v>
      </c>
      <c r="D1679" s="0" t="s">
        <v>30</v>
      </c>
      <c r="E1679" s="0" t="n">
        <v>3770.37</v>
      </c>
    </row>
    <row r="1680" customFormat="false" ht="15" hidden="false" customHeight="false" outlineLevel="0" collapsed="false">
      <c r="A1680" s="0" t="n">
        <v>98408</v>
      </c>
      <c r="B1680" s="0" t="str">
        <f aca="false">A1680&amp;"U"</f>
        <v>98408U</v>
      </c>
      <c r="C1680" s="0" t="s">
        <v>7660</v>
      </c>
      <c r="D1680" s="0" t="s">
        <v>30</v>
      </c>
      <c r="E1680" s="0" t="n">
        <v>4426.22</v>
      </c>
    </row>
    <row r="1681" customFormat="false" ht="15" hidden="false" customHeight="false" outlineLevel="0" collapsed="false">
      <c r="A1681" s="0" t="n">
        <v>98409</v>
      </c>
      <c r="B1681" s="0" t="str">
        <f aca="false">A1681&amp;"U"</f>
        <v>98409U</v>
      </c>
      <c r="C1681" s="0" t="s">
        <v>7661</v>
      </c>
      <c r="D1681" s="0" t="s">
        <v>78</v>
      </c>
      <c r="E1681" s="0" t="n">
        <v>268.82</v>
      </c>
    </row>
    <row r="1682" customFormat="false" ht="15" hidden="false" customHeight="false" outlineLevel="0" collapsed="false">
      <c r="A1682" s="0" t="n">
        <v>98410</v>
      </c>
      <c r="B1682" s="0" t="str">
        <f aca="false">A1682&amp;"U"</f>
        <v>98410U</v>
      </c>
      <c r="C1682" s="0" t="s">
        <v>7662</v>
      </c>
      <c r="D1682" s="0" t="s">
        <v>30</v>
      </c>
      <c r="E1682" s="0" t="n">
        <v>1013.31</v>
      </c>
    </row>
    <row r="1683" customFormat="false" ht="15" hidden="false" customHeight="false" outlineLevel="0" collapsed="false">
      <c r="A1683" s="0" t="n">
        <v>99240</v>
      </c>
      <c r="B1683" s="0" t="str">
        <f aca="false">A1683&amp;"U"</f>
        <v>99240U</v>
      </c>
      <c r="C1683" s="0" t="s">
        <v>7663</v>
      </c>
      <c r="D1683" s="0" t="s">
        <v>78</v>
      </c>
      <c r="E1683" s="0" t="n">
        <v>462.16</v>
      </c>
    </row>
    <row r="1684" customFormat="false" ht="15" hidden="false" customHeight="false" outlineLevel="0" collapsed="false">
      <c r="A1684" s="0" t="n">
        <v>99241</v>
      </c>
      <c r="B1684" s="0" t="str">
        <f aca="false">A1684&amp;"U"</f>
        <v>99241U</v>
      </c>
      <c r="C1684" s="0" t="s">
        <v>7664</v>
      </c>
      <c r="D1684" s="0" t="s">
        <v>78</v>
      </c>
      <c r="E1684" s="0" t="n">
        <v>1604.54</v>
      </c>
    </row>
    <row r="1685" customFormat="false" ht="15" hidden="false" customHeight="false" outlineLevel="0" collapsed="false">
      <c r="A1685" s="0" t="n">
        <v>99242</v>
      </c>
      <c r="B1685" s="0" t="str">
        <f aca="false">A1685&amp;"U"</f>
        <v>99242U</v>
      </c>
      <c r="C1685" s="0" t="s">
        <v>7665</v>
      </c>
      <c r="D1685" s="0" t="s">
        <v>30</v>
      </c>
      <c r="E1685" s="0" t="n">
        <v>2827.22</v>
      </c>
    </row>
    <row r="1686" customFormat="false" ht="15" hidden="false" customHeight="false" outlineLevel="0" collapsed="false">
      <c r="A1686" s="0" t="n">
        <v>99243</v>
      </c>
      <c r="B1686" s="0" t="str">
        <f aca="false">A1686&amp;"U"</f>
        <v>99243U</v>
      </c>
      <c r="C1686" s="0" t="s">
        <v>7666</v>
      </c>
      <c r="D1686" s="0" t="s">
        <v>78</v>
      </c>
      <c r="E1686" s="0" t="n">
        <v>1524.84</v>
      </c>
    </row>
    <row r="1687" customFormat="false" ht="15" hidden="false" customHeight="false" outlineLevel="0" collapsed="false">
      <c r="A1687" s="0" t="n">
        <v>99244</v>
      </c>
      <c r="B1687" s="0" t="str">
        <f aca="false">A1687&amp;"U"</f>
        <v>99244U</v>
      </c>
      <c r="C1687" s="0" t="s">
        <v>7667</v>
      </c>
      <c r="D1687" s="0" t="s">
        <v>30</v>
      </c>
      <c r="E1687" s="0" t="n">
        <v>4618.24</v>
      </c>
    </row>
    <row r="1688" customFormat="false" ht="15" hidden="false" customHeight="false" outlineLevel="0" collapsed="false">
      <c r="A1688" s="0" t="n">
        <v>99246</v>
      </c>
      <c r="B1688" s="0" t="str">
        <f aca="false">A1688&amp;"U"</f>
        <v>99246U</v>
      </c>
      <c r="C1688" s="0" t="s">
        <v>7668</v>
      </c>
      <c r="D1688" s="0" t="s">
        <v>78</v>
      </c>
      <c r="E1688" s="0" t="n">
        <v>631.41</v>
      </c>
    </row>
    <row r="1689" customFormat="false" ht="15" hidden="false" customHeight="false" outlineLevel="0" collapsed="false">
      <c r="A1689" s="0" t="n">
        <v>99247</v>
      </c>
      <c r="B1689" s="0" t="str">
        <f aca="false">A1689&amp;"U"</f>
        <v>99247U</v>
      </c>
      <c r="C1689" s="0" t="s">
        <v>7669</v>
      </c>
      <c r="D1689" s="0" t="s">
        <v>78</v>
      </c>
      <c r="E1689" s="0" t="n">
        <v>1828.61</v>
      </c>
    </row>
    <row r="1690" customFormat="false" ht="15" hidden="false" customHeight="false" outlineLevel="0" collapsed="false">
      <c r="A1690" s="0" t="n">
        <v>99248</v>
      </c>
      <c r="B1690" s="0" t="str">
        <f aca="false">A1690&amp;"U"</f>
        <v>99248U</v>
      </c>
      <c r="C1690" s="0" t="s">
        <v>7670</v>
      </c>
      <c r="D1690" s="0" t="s">
        <v>30</v>
      </c>
      <c r="E1690" s="0" t="n">
        <v>3642.54</v>
      </c>
    </row>
    <row r="1691" customFormat="false" ht="15" hidden="false" customHeight="false" outlineLevel="0" collapsed="false">
      <c r="A1691" s="0" t="n">
        <v>99249</v>
      </c>
      <c r="B1691" s="0" t="str">
        <f aca="false">A1691&amp;"U"</f>
        <v>99249U</v>
      </c>
      <c r="C1691" s="0" t="s">
        <v>7671</v>
      </c>
      <c r="D1691" s="0" t="s">
        <v>78</v>
      </c>
      <c r="E1691" s="0" t="n">
        <v>1862.36</v>
      </c>
    </row>
    <row r="1692" customFormat="false" ht="15" hidden="false" customHeight="false" outlineLevel="0" collapsed="false">
      <c r="A1692" s="0" t="n">
        <v>99252</v>
      </c>
      <c r="B1692" s="0" t="str">
        <f aca="false">A1692&amp;"U"</f>
        <v>99252U</v>
      </c>
      <c r="C1692" s="0" t="s">
        <v>7672</v>
      </c>
      <c r="D1692" s="0" t="s">
        <v>30</v>
      </c>
      <c r="E1692" s="0" t="n">
        <v>2397.93</v>
      </c>
    </row>
    <row r="1693" customFormat="false" ht="15" hidden="false" customHeight="false" outlineLevel="0" collapsed="false">
      <c r="A1693" s="0" t="n">
        <v>99254</v>
      </c>
      <c r="B1693" s="0" t="str">
        <f aca="false">A1693&amp;"U"</f>
        <v>99254U</v>
      </c>
      <c r="C1693" s="0" t="s">
        <v>7673</v>
      </c>
      <c r="D1693" s="0" t="s">
        <v>78</v>
      </c>
      <c r="E1693" s="0" t="n">
        <v>1156.36</v>
      </c>
    </row>
    <row r="1694" customFormat="false" ht="15" hidden="false" customHeight="false" outlineLevel="0" collapsed="false">
      <c r="A1694" s="0" t="n">
        <v>99256</v>
      </c>
      <c r="B1694" s="0" t="str">
        <f aca="false">A1694&amp;"U"</f>
        <v>99256U</v>
      </c>
      <c r="C1694" s="0" t="s">
        <v>7674</v>
      </c>
      <c r="D1694" s="0" t="s">
        <v>30</v>
      </c>
      <c r="E1694" s="0" t="n">
        <v>5431.48</v>
      </c>
    </row>
    <row r="1695" customFormat="false" ht="15" hidden="false" customHeight="false" outlineLevel="0" collapsed="false">
      <c r="A1695" s="0" t="n">
        <v>99259</v>
      </c>
      <c r="B1695" s="0" t="str">
        <f aca="false">A1695&amp;"U"</f>
        <v>99259U</v>
      </c>
      <c r="C1695" s="0" t="s">
        <v>7675</v>
      </c>
      <c r="D1695" s="0" t="s">
        <v>30</v>
      </c>
      <c r="E1695" s="0" t="n">
        <v>3036.99</v>
      </c>
    </row>
    <row r="1696" customFormat="false" ht="15" hidden="false" customHeight="false" outlineLevel="0" collapsed="false">
      <c r="A1696" s="0" t="n">
        <v>99261</v>
      </c>
      <c r="B1696" s="0" t="str">
        <f aca="false">A1696&amp;"U"</f>
        <v>99261U</v>
      </c>
      <c r="C1696" s="0" t="s">
        <v>7676</v>
      </c>
      <c r="D1696" s="0" t="s">
        <v>78</v>
      </c>
      <c r="E1696" s="0" t="n">
        <v>1380.42</v>
      </c>
    </row>
    <row r="1697" customFormat="false" ht="15" hidden="false" customHeight="false" outlineLevel="0" collapsed="false">
      <c r="A1697" s="0" t="n">
        <v>99263</v>
      </c>
      <c r="B1697" s="0" t="str">
        <f aca="false">A1697&amp;"U"</f>
        <v>99263U</v>
      </c>
      <c r="C1697" s="0" t="s">
        <v>7677</v>
      </c>
      <c r="D1697" s="0" t="s">
        <v>78</v>
      </c>
      <c r="E1697" s="0" t="n">
        <v>2052.73</v>
      </c>
    </row>
    <row r="1698" customFormat="false" ht="15" hidden="false" customHeight="false" outlineLevel="0" collapsed="false">
      <c r="A1698" s="0" t="n">
        <v>99265</v>
      </c>
      <c r="B1698" s="0" t="str">
        <f aca="false">A1698&amp;"U"</f>
        <v>99265U</v>
      </c>
      <c r="C1698" s="0" t="s">
        <v>7678</v>
      </c>
      <c r="D1698" s="0" t="s">
        <v>30</v>
      </c>
      <c r="E1698" s="0" t="n">
        <v>3676.01</v>
      </c>
    </row>
    <row r="1699" customFormat="false" ht="15" hidden="false" customHeight="false" outlineLevel="0" collapsed="false">
      <c r="A1699" s="0" t="n">
        <v>99266</v>
      </c>
      <c r="B1699" s="0" t="str">
        <f aca="false">A1699&amp;"U"</f>
        <v>99266U</v>
      </c>
      <c r="C1699" s="0" t="s">
        <v>7679</v>
      </c>
      <c r="D1699" s="0" t="s">
        <v>78</v>
      </c>
      <c r="E1699" s="0" t="n">
        <v>1604.54</v>
      </c>
    </row>
    <row r="1700" customFormat="false" ht="15" hidden="false" customHeight="false" outlineLevel="0" collapsed="false">
      <c r="A1700" s="0" t="n">
        <v>99267</v>
      </c>
      <c r="B1700" s="0" t="str">
        <f aca="false">A1700&amp;"U"</f>
        <v>99267U</v>
      </c>
      <c r="C1700" s="0" t="s">
        <v>7680</v>
      </c>
      <c r="D1700" s="0" t="s">
        <v>30</v>
      </c>
      <c r="E1700" s="0" t="n">
        <v>4315.07</v>
      </c>
    </row>
    <row r="1701" customFormat="false" ht="15" hidden="false" customHeight="false" outlineLevel="0" collapsed="false">
      <c r="A1701" s="0" t="n">
        <v>99268</v>
      </c>
      <c r="B1701" s="0" t="str">
        <f aca="false">A1701&amp;"U"</f>
        <v>99268U</v>
      </c>
      <c r="C1701" s="0" t="s">
        <v>7681</v>
      </c>
      <c r="D1701" s="0" t="s">
        <v>30</v>
      </c>
      <c r="E1701" s="0" t="n">
        <v>376.7</v>
      </c>
    </row>
    <row r="1702" customFormat="false" ht="15" hidden="false" customHeight="false" outlineLevel="0" collapsed="false">
      <c r="A1702" s="0" t="n">
        <v>99269</v>
      </c>
      <c r="B1702" s="0" t="str">
        <f aca="false">A1702&amp;"U"</f>
        <v>99269U</v>
      </c>
      <c r="C1702" s="0" t="s">
        <v>7682</v>
      </c>
      <c r="D1702" s="0" t="s">
        <v>78</v>
      </c>
      <c r="E1702" s="0" t="n">
        <v>1828.61</v>
      </c>
    </row>
    <row r="1703" customFormat="false" ht="15" hidden="false" customHeight="false" outlineLevel="0" collapsed="false">
      <c r="A1703" s="0" t="n">
        <v>99270</v>
      </c>
      <c r="B1703" s="0" t="str">
        <f aca="false">A1703&amp;"U"</f>
        <v>99270U</v>
      </c>
      <c r="C1703" s="0" t="s">
        <v>7683</v>
      </c>
      <c r="D1703" s="0" t="s">
        <v>30</v>
      </c>
      <c r="E1703" s="0" t="n">
        <v>476.06</v>
      </c>
    </row>
    <row r="1704" customFormat="false" ht="15" hidden="false" customHeight="false" outlineLevel="0" collapsed="false">
      <c r="A1704" s="0" t="n">
        <v>99271</v>
      </c>
      <c r="B1704" s="0" t="str">
        <f aca="false">A1704&amp;"U"</f>
        <v>99271U</v>
      </c>
      <c r="C1704" s="0" t="s">
        <v>7684</v>
      </c>
      <c r="D1704" s="0" t="s">
        <v>30</v>
      </c>
      <c r="E1704" s="0" t="n">
        <v>6244.61</v>
      </c>
    </row>
    <row r="1705" customFormat="false" ht="15" hidden="false" customHeight="false" outlineLevel="0" collapsed="false">
      <c r="A1705" s="0" t="n">
        <v>99272</v>
      </c>
      <c r="B1705" s="0" t="str">
        <f aca="false">A1705&amp;"U"</f>
        <v>99272U</v>
      </c>
      <c r="C1705" s="0" t="s">
        <v>7685</v>
      </c>
      <c r="D1705" s="0" t="s">
        <v>30</v>
      </c>
      <c r="E1705" s="0" t="n">
        <v>1043.11</v>
      </c>
    </row>
    <row r="1706" customFormat="false" ht="15" hidden="false" customHeight="false" outlineLevel="0" collapsed="false">
      <c r="A1706" s="0" t="n">
        <v>99273</v>
      </c>
      <c r="B1706" s="0" t="str">
        <f aca="false">A1706&amp;"U"</f>
        <v>99273U</v>
      </c>
      <c r="C1706" s="0" t="s">
        <v>7686</v>
      </c>
      <c r="D1706" s="0" t="s">
        <v>30</v>
      </c>
      <c r="E1706" s="0" t="n">
        <v>1475.75</v>
      </c>
    </row>
    <row r="1707" customFormat="false" ht="15" hidden="false" customHeight="false" outlineLevel="0" collapsed="false">
      <c r="A1707" s="0" t="n">
        <v>99274</v>
      </c>
      <c r="B1707" s="0" t="str">
        <f aca="false">A1707&amp;"U"</f>
        <v>99274U</v>
      </c>
      <c r="C1707" s="0" t="s">
        <v>7687</v>
      </c>
      <c r="D1707" s="0" t="s">
        <v>30</v>
      </c>
      <c r="E1707" s="0" t="n">
        <v>4991.26</v>
      </c>
    </row>
    <row r="1708" customFormat="false" ht="15" hidden="false" customHeight="false" outlineLevel="0" collapsed="false">
      <c r="A1708" s="0" t="n">
        <v>99275</v>
      </c>
      <c r="B1708" s="0" t="str">
        <f aca="false">A1708&amp;"U"</f>
        <v>99275U</v>
      </c>
      <c r="C1708" s="0" t="s">
        <v>7688</v>
      </c>
      <c r="D1708" s="0" t="s">
        <v>30</v>
      </c>
      <c r="E1708" s="0" t="n">
        <v>767.92</v>
      </c>
    </row>
    <row r="1709" customFormat="false" ht="15" hidden="false" customHeight="false" outlineLevel="0" collapsed="false">
      <c r="A1709" s="0" t="n">
        <v>99276</v>
      </c>
      <c r="B1709" s="0" t="str">
        <f aca="false">A1709&amp;"U"</f>
        <v>99276U</v>
      </c>
      <c r="C1709" s="0" t="s">
        <v>7689</v>
      </c>
      <c r="D1709" s="0" t="s">
        <v>78</v>
      </c>
      <c r="E1709" s="0" t="n">
        <v>2276.84</v>
      </c>
    </row>
    <row r="1710" customFormat="false" ht="15" hidden="false" customHeight="false" outlineLevel="0" collapsed="false">
      <c r="A1710" s="0" t="n">
        <v>99277</v>
      </c>
      <c r="B1710" s="0" t="str">
        <f aca="false">A1710&amp;"U"</f>
        <v>99277U</v>
      </c>
      <c r="C1710" s="0" t="s">
        <v>7690</v>
      </c>
      <c r="D1710" s="0" t="s">
        <v>78</v>
      </c>
      <c r="E1710" s="0" t="n">
        <v>2052.73</v>
      </c>
    </row>
    <row r="1711" customFormat="false" ht="15" hidden="false" customHeight="false" outlineLevel="0" collapsed="false">
      <c r="A1711" s="0" t="n">
        <v>99278</v>
      </c>
      <c r="B1711" s="0" t="str">
        <f aca="false">A1711&amp;"U"</f>
        <v>99278U</v>
      </c>
      <c r="C1711" s="0" t="s">
        <v>7691</v>
      </c>
      <c r="D1711" s="0" t="s">
        <v>78</v>
      </c>
      <c r="E1711" s="0" t="n">
        <v>266.75</v>
      </c>
    </row>
    <row r="1712" customFormat="false" ht="15" hidden="false" customHeight="false" outlineLevel="0" collapsed="false">
      <c r="A1712" s="0" t="n">
        <v>99279</v>
      </c>
      <c r="B1712" s="0" t="str">
        <f aca="false">A1712&amp;"U"</f>
        <v>99279U</v>
      </c>
      <c r="C1712" s="0" t="s">
        <v>7692</v>
      </c>
      <c r="D1712" s="0" t="s">
        <v>30</v>
      </c>
      <c r="E1712" s="0" t="n">
        <v>5634.99</v>
      </c>
    </row>
    <row r="1713" customFormat="false" ht="15" hidden="false" customHeight="false" outlineLevel="0" collapsed="false">
      <c r="A1713" s="0" t="n">
        <v>99280</v>
      </c>
      <c r="B1713" s="0" t="str">
        <f aca="false">A1713&amp;"U"</f>
        <v>99280U</v>
      </c>
      <c r="C1713" s="0" t="s">
        <v>7693</v>
      </c>
      <c r="D1713" s="0" t="s">
        <v>30</v>
      </c>
      <c r="E1713" s="0" t="n">
        <v>1912.1</v>
      </c>
    </row>
    <row r="1714" customFormat="false" ht="15" hidden="false" customHeight="false" outlineLevel="0" collapsed="false">
      <c r="A1714" s="0" t="n">
        <v>99281</v>
      </c>
      <c r="B1714" s="0" t="str">
        <f aca="false">A1714&amp;"U"</f>
        <v>99281U</v>
      </c>
      <c r="C1714" s="0" t="s">
        <v>7694</v>
      </c>
      <c r="D1714" s="0" t="s">
        <v>78</v>
      </c>
      <c r="E1714" s="0" t="n">
        <v>2276.84</v>
      </c>
    </row>
    <row r="1715" customFormat="false" ht="15" hidden="false" customHeight="false" outlineLevel="0" collapsed="false">
      <c r="A1715" s="0" t="n">
        <v>99282</v>
      </c>
      <c r="B1715" s="0" t="str">
        <f aca="false">A1715&amp;"U"</f>
        <v>99282U</v>
      </c>
      <c r="C1715" s="0" t="s">
        <v>7695</v>
      </c>
      <c r="D1715" s="0" t="s">
        <v>78</v>
      </c>
      <c r="E1715" s="0" t="n">
        <v>2524.12</v>
      </c>
    </row>
    <row r="1716" customFormat="false" ht="15" hidden="false" customHeight="false" outlineLevel="0" collapsed="false">
      <c r="A1716" s="0" t="n">
        <v>99283</v>
      </c>
      <c r="B1716" s="0" t="str">
        <f aca="false">A1716&amp;"U"</f>
        <v>99283U</v>
      </c>
      <c r="C1716" s="0" t="s">
        <v>7696</v>
      </c>
      <c r="D1716" s="0" t="s">
        <v>78</v>
      </c>
      <c r="E1716" s="0" t="n">
        <v>1074.91</v>
      </c>
    </row>
    <row r="1717" customFormat="false" ht="15" hidden="false" customHeight="false" outlineLevel="0" collapsed="false">
      <c r="A1717" s="0" t="n">
        <v>99284</v>
      </c>
      <c r="B1717" s="0" t="str">
        <f aca="false">A1717&amp;"U"</f>
        <v>99284U</v>
      </c>
      <c r="C1717" s="0" t="s">
        <v>7697</v>
      </c>
      <c r="D1717" s="0" t="s">
        <v>30</v>
      </c>
      <c r="E1717" s="0" t="n">
        <v>7057.9</v>
      </c>
    </row>
    <row r="1718" customFormat="false" ht="15" hidden="false" customHeight="false" outlineLevel="0" collapsed="false">
      <c r="A1718" s="0" t="n">
        <v>99285</v>
      </c>
      <c r="B1718" s="0" t="str">
        <f aca="false">A1718&amp;"U"</f>
        <v>99285U</v>
      </c>
      <c r="C1718" s="0" t="s">
        <v>7698</v>
      </c>
      <c r="D1718" s="0" t="s">
        <v>30</v>
      </c>
      <c r="E1718" s="0" t="n">
        <v>1090.56</v>
      </c>
    </row>
    <row r="1719" customFormat="false" ht="15" hidden="false" customHeight="false" outlineLevel="0" collapsed="false">
      <c r="A1719" s="0" t="n">
        <v>99286</v>
      </c>
      <c r="B1719" s="0" t="str">
        <f aca="false">A1719&amp;"U"</f>
        <v>99286U</v>
      </c>
      <c r="C1719" s="0" t="s">
        <v>7699</v>
      </c>
      <c r="D1719" s="0" t="s">
        <v>30</v>
      </c>
      <c r="E1719" s="0" t="n">
        <v>6278.79</v>
      </c>
    </row>
    <row r="1720" customFormat="false" ht="15" hidden="false" customHeight="false" outlineLevel="0" collapsed="false">
      <c r="A1720" s="0" t="n">
        <v>99287</v>
      </c>
      <c r="B1720" s="0" t="str">
        <f aca="false">A1720&amp;"U"</f>
        <v>99287U</v>
      </c>
      <c r="C1720" s="0" t="s">
        <v>7700</v>
      </c>
      <c r="D1720" s="0" t="s">
        <v>30</v>
      </c>
      <c r="E1720" s="0" t="n">
        <v>8970.76</v>
      </c>
    </row>
    <row r="1721" customFormat="false" ht="15" hidden="false" customHeight="false" outlineLevel="0" collapsed="false">
      <c r="A1721" s="0" t="n">
        <v>99288</v>
      </c>
      <c r="B1721" s="0" t="str">
        <f aca="false">A1721&amp;"U"</f>
        <v>99288U</v>
      </c>
      <c r="C1721" s="0" t="s">
        <v>7701</v>
      </c>
      <c r="D1721" s="0" t="s">
        <v>78</v>
      </c>
      <c r="E1721" s="0" t="n">
        <v>349.77</v>
      </c>
    </row>
    <row r="1722" customFormat="false" ht="15" hidden="false" customHeight="false" outlineLevel="0" collapsed="false">
      <c r="A1722" s="0" t="n">
        <v>99289</v>
      </c>
      <c r="B1722" s="0" t="str">
        <f aca="false">A1722&amp;"U"</f>
        <v>99289U</v>
      </c>
      <c r="C1722" s="0" t="s">
        <v>7702</v>
      </c>
      <c r="D1722" s="0" t="s">
        <v>78</v>
      </c>
      <c r="E1722" s="0" t="n">
        <v>2500.92</v>
      </c>
    </row>
    <row r="1723" customFormat="false" ht="15" hidden="false" customHeight="false" outlineLevel="0" collapsed="false">
      <c r="A1723" s="0" t="n">
        <v>99290</v>
      </c>
      <c r="B1723" s="0" t="str">
        <f aca="false">A1723&amp;"U"</f>
        <v>99290U</v>
      </c>
      <c r="C1723" s="0" t="s">
        <v>7703</v>
      </c>
      <c r="D1723" s="0" t="s">
        <v>30</v>
      </c>
      <c r="E1723" s="0" t="n">
        <v>3775.62</v>
      </c>
    </row>
    <row r="1724" customFormat="false" ht="15" hidden="false" customHeight="false" outlineLevel="0" collapsed="false">
      <c r="A1724" s="0" t="n">
        <v>99291</v>
      </c>
      <c r="B1724" s="0" t="str">
        <f aca="false">A1724&amp;"U"</f>
        <v>99291U</v>
      </c>
      <c r="C1724" s="0" t="s">
        <v>7704</v>
      </c>
      <c r="D1724" s="0" t="s">
        <v>78</v>
      </c>
      <c r="E1724" s="0" t="n">
        <v>2500.92</v>
      </c>
    </row>
    <row r="1725" customFormat="false" ht="15" hidden="false" customHeight="false" outlineLevel="0" collapsed="false">
      <c r="A1725" s="0" t="n">
        <v>99292</v>
      </c>
      <c r="B1725" s="0" t="str">
        <f aca="false">A1725&amp;"U"</f>
        <v>99292U</v>
      </c>
      <c r="C1725" s="0" t="s">
        <v>7705</v>
      </c>
      <c r="D1725" s="0" t="s">
        <v>30</v>
      </c>
      <c r="E1725" s="0" t="n">
        <v>2368.29</v>
      </c>
    </row>
    <row r="1726" customFormat="false" ht="15" hidden="false" customHeight="false" outlineLevel="0" collapsed="false">
      <c r="A1726" s="0" t="n">
        <v>99293</v>
      </c>
      <c r="B1726" s="0" t="str">
        <f aca="false">A1726&amp;"U"</f>
        <v>99293U</v>
      </c>
      <c r="C1726" s="0" t="s">
        <v>7706</v>
      </c>
      <c r="D1726" s="0" t="s">
        <v>78</v>
      </c>
      <c r="E1726" s="0" t="n">
        <v>1299.91</v>
      </c>
    </row>
    <row r="1727" customFormat="false" ht="15" hidden="false" customHeight="false" outlineLevel="0" collapsed="false">
      <c r="A1727" s="0" t="n">
        <v>99294</v>
      </c>
      <c r="B1727" s="0" t="str">
        <f aca="false">A1727&amp;"U"</f>
        <v>99294U</v>
      </c>
      <c r="C1727" s="0" t="s">
        <v>7707</v>
      </c>
      <c r="D1727" s="0" t="s">
        <v>30</v>
      </c>
      <c r="E1727" s="0" t="n">
        <v>7871.07</v>
      </c>
    </row>
    <row r="1728" customFormat="false" ht="15" hidden="false" customHeight="false" outlineLevel="0" collapsed="false">
      <c r="A1728" s="0" t="n">
        <v>99296</v>
      </c>
      <c r="B1728" s="0" t="str">
        <f aca="false">A1728&amp;"U"</f>
        <v>99296U</v>
      </c>
      <c r="C1728" s="0" t="s">
        <v>7708</v>
      </c>
      <c r="D1728" s="0" t="s">
        <v>78</v>
      </c>
      <c r="E1728" s="0" t="n">
        <v>2748.18</v>
      </c>
    </row>
    <row r="1729" customFormat="false" ht="15" hidden="false" customHeight="false" outlineLevel="0" collapsed="false">
      <c r="A1729" s="0" t="n">
        <v>99297</v>
      </c>
      <c r="B1729" s="0" t="str">
        <f aca="false">A1729&amp;"U"</f>
        <v>99297U</v>
      </c>
      <c r="C1729" s="0" t="s">
        <v>7709</v>
      </c>
      <c r="D1729" s="0" t="s">
        <v>78</v>
      </c>
      <c r="E1729" s="0" t="n">
        <v>2744.17</v>
      </c>
    </row>
    <row r="1730" customFormat="false" ht="15" hidden="false" customHeight="false" outlineLevel="0" collapsed="false">
      <c r="A1730" s="0" t="n">
        <v>99298</v>
      </c>
      <c r="B1730" s="0" t="str">
        <f aca="false">A1730&amp;"U"</f>
        <v>99298U</v>
      </c>
      <c r="C1730" s="0" t="s">
        <v>7710</v>
      </c>
      <c r="D1730" s="0" t="s">
        <v>30</v>
      </c>
      <c r="E1730" s="0" t="n">
        <v>10154</v>
      </c>
    </row>
    <row r="1731" customFormat="false" ht="15" hidden="false" customHeight="false" outlineLevel="0" collapsed="false">
      <c r="A1731" s="0" t="n">
        <v>99299</v>
      </c>
      <c r="B1731" s="0" t="str">
        <f aca="false">A1731&amp;"U"</f>
        <v>99299U</v>
      </c>
      <c r="C1731" s="0" t="s">
        <v>7711</v>
      </c>
      <c r="D1731" s="0" t="s">
        <v>78</v>
      </c>
      <c r="E1731" s="0" t="n">
        <v>2972.22</v>
      </c>
    </row>
    <row r="1732" customFormat="false" ht="15" hidden="false" customHeight="false" outlineLevel="0" collapsed="false">
      <c r="A1732" s="0" t="n">
        <v>99300</v>
      </c>
      <c r="B1732" s="0" t="str">
        <f aca="false">A1732&amp;"U"</f>
        <v>99300U</v>
      </c>
      <c r="C1732" s="0" t="s">
        <v>7712</v>
      </c>
      <c r="D1732" s="0" t="s">
        <v>30</v>
      </c>
      <c r="E1732" s="0" t="n">
        <v>11337.23</v>
      </c>
    </row>
    <row r="1733" customFormat="false" ht="15" hidden="false" customHeight="false" outlineLevel="0" collapsed="false">
      <c r="A1733" s="0" t="n">
        <v>99301</v>
      </c>
      <c r="B1733" s="0" t="str">
        <f aca="false">A1733&amp;"U"</f>
        <v>99301U</v>
      </c>
      <c r="C1733" s="0" t="s">
        <v>7713</v>
      </c>
      <c r="D1733" s="0" t="s">
        <v>30</v>
      </c>
      <c r="E1733" s="0" t="n">
        <v>5584.1</v>
      </c>
    </row>
    <row r="1734" customFormat="false" ht="15" hidden="false" customHeight="false" outlineLevel="0" collapsed="false">
      <c r="A1734" s="0" t="n">
        <v>99302</v>
      </c>
      <c r="B1734" s="0" t="str">
        <f aca="false">A1734&amp;"U"</f>
        <v>99302U</v>
      </c>
      <c r="C1734" s="0" t="s">
        <v>7714</v>
      </c>
      <c r="D1734" s="0" t="s">
        <v>78</v>
      </c>
      <c r="E1734" s="0" t="n">
        <v>3200.29</v>
      </c>
    </row>
    <row r="1735" customFormat="false" ht="15" hidden="false" customHeight="false" outlineLevel="0" collapsed="false">
      <c r="A1735" s="0" t="n">
        <v>99303</v>
      </c>
      <c r="B1735" s="0" t="str">
        <f aca="false">A1735&amp;"U"</f>
        <v>99303U</v>
      </c>
      <c r="C1735" s="0" t="s">
        <v>7715</v>
      </c>
      <c r="D1735" s="0" t="s">
        <v>30</v>
      </c>
      <c r="E1735" s="0" t="n">
        <v>10375.81</v>
      </c>
    </row>
    <row r="1736" customFormat="false" ht="15" hidden="false" customHeight="false" outlineLevel="0" collapsed="false">
      <c r="A1736" s="0" t="n">
        <v>99304</v>
      </c>
      <c r="B1736" s="0" t="str">
        <f aca="false">A1736&amp;"U"</f>
        <v>99304U</v>
      </c>
      <c r="C1736" s="0" t="s">
        <v>7716</v>
      </c>
      <c r="D1736" s="0" t="s">
        <v>78</v>
      </c>
      <c r="E1736" s="0" t="n">
        <v>2976.22</v>
      </c>
    </row>
    <row r="1737" customFormat="false" ht="15" hidden="false" customHeight="false" outlineLevel="0" collapsed="false">
      <c r="A1737" s="0" t="n">
        <v>99305</v>
      </c>
      <c r="B1737" s="0" t="str">
        <f aca="false">A1737&amp;"U"</f>
        <v>99305U</v>
      </c>
      <c r="C1737" s="0" t="s">
        <v>7717</v>
      </c>
      <c r="D1737" s="0" t="s">
        <v>30</v>
      </c>
      <c r="E1737" s="0" t="n">
        <v>11739.15</v>
      </c>
    </row>
    <row r="1738" customFormat="false" ht="15" hidden="false" customHeight="false" outlineLevel="0" collapsed="false">
      <c r="A1738" s="0" t="n">
        <v>99306</v>
      </c>
      <c r="B1738" s="0" t="str">
        <f aca="false">A1738&amp;"U"</f>
        <v>99306U</v>
      </c>
      <c r="C1738" s="0" t="s">
        <v>7718</v>
      </c>
      <c r="D1738" s="0" t="s">
        <v>78</v>
      </c>
      <c r="E1738" s="0" t="n">
        <v>3200.29</v>
      </c>
    </row>
    <row r="1739" customFormat="false" ht="15" hidden="false" customHeight="false" outlineLevel="0" collapsed="false">
      <c r="A1739" s="0" t="n">
        <v>99307</v>
      </c>
      <c r="B1739" s="0" t="str">
        <f aca="false">A1739&amp;"U"</f>
        <v>99307U</v>
      </c>
      <c r="C1739" s="0" t="s">
        <v>7719</v>
      </c>
      <c r="D1739" s="0" t="s">
        <v>78</v>
      </c>
      <c r="E1739" s="0" t="n">
        <v>2071.93</v>
      </c>
    </row>
    <row r="1740" customFormat="false" ht="15" hidden="false" customHeight="false" outlineLevel="0" collapsed="false">
      <c r="A1740" s="0" t="n">
        <v>99308</v>
      </c>
      <c r="B1740" s="0" t="str">
        <f aca="false">A1740&amp;"U"</f>
        <v>99308U</v>
      </c>
      <c r="C1740" s="0" t="s">
        <v>7720</v>
      </c>
      <c r="D1740" s="0" t="s">
        <v>30</v>
      </c>
      <c r="E1740" s="0" t="n">
        <v>13102.51</v>
      </c>
    </row>
    <row r="1741" customFormat="false" ht="15" hidden="false" customHeight="false" outlineLevel="0" collapsed="false">
      <c r="A1741" s="0" t="n">
        <v>99309</v>
      </c>
      <c r="B1741" s="0" t="str">
        <f aca="false">A1741&amp;"U"</f>
        <v>99309U</v>
      </c>
      <c r="C1741" s="0" t="s">
        <v>7721</v>
      </c>
      <c r="D1741" s="0" t="s">
        <v>78</v>
      </c>
      <c r="E1741" s="0" t="n">
        <v>3428.42</v>
      </c>
    </row>
    <row r="1742" customFormat="false" ht="15" hidden="false" customHeight="false" outlineLevel="0" collapsed="false">
      <c r="A1742" s="0" t="n">
        <v>99310</v>
      </c>
      <c r="B1742" s="0" t="str">
        <f aca="false">A1742&amp;"U"</f>
        <v>99310U</v>
      </c>
      <c r="C1742" s="0" t="s">
        <v>7722</v>
      </c>
      <c r="D1742" s="0" t="s">
        <v>30</v>
      </c>
      <c r="E1742" s="0" t="n">
        <v>13324.37</v>
      </c>
    </row>
    <row r="1743" customFormat="false" ht="15" hidden="false" customHeight="false" outlineLevel="0" collapsed="false">
      <c r="A1743" s="0" t="n">
        <v>99311</v>
      </c>
      <c r="B1743" s="0" t="str">
        <f aca="false">A1743&amp;"U"</f>
        <v>99311U</v>
      </c>
      <c r="C1743" s="0" t="s">
        <v>7723</v>
      </c>
      <c r="D1743" s="0" t="s">
        <v>78</v>
      </c>
      <c r="E1743" s="0" t="n">
        <v>3428.42</v>
      </c>
    </row>
    <row r="1744" customFormat="false" ht="15" hidden="false" customHeight="false" outlineLevel="0" collapsed="false">
      <c r="A1744" s="0" t="n">
        <v>99312</v>
      </c>
      <c r="B1744" s="0" t="str">
        <f aca="false">A1744&amp;"U"</f>
        <v>99312U</v>
      </c>
      <c r="C1744" s="0" t="s">
        <v>7724</v>
      </c>
      <c r="D1744" s="0" t="s">
        <v>30</v>
      </c>
      <c r="E1744" s="0" t="n">
        <v>6553.65</v>
      </c>
    </row>
    <row r="1745" customFormat="false" ht="15" hidden="false" customHeight="false" outlineLevel="0" collapsed="false">
      <c r="A1745" s="0" t="n">
        <v>99313</v>
      </c>
      <c r="B1745" s="0" t="str">
        <f aca="false">A1745&amp;"U"</f>
        <v>99313U</v>
      </c>
      <c r="C1745" s="0" t="s">
        <v>7725</v>
      </c>
      <c r="D1745" s="0" t="s">
        <v>30</v>
      </c>
      <c r="E1745" s="0" t="n">
        <v>14867.7</v>
      </c>
    </row>
    <row r="1746" customFormat="false" ht="15" hidden="false" customHeight="false" outlineLevel="0" collapsed="false">
      <c r="A1746" s="0" t="n">
        <v>99314</v>
      </c>
      <c r="B1746" s="0" t="str">
        <f aca="false">A1746&amp;"U"</f>
        <v>99314U</v>
      </c>
      <c r="C1746" s="0" t="s">
        <v>7726</v>
      </c>
      <c r="D1746" s="0" t="s">
        <v>78</v>
      </c>
      <c r="E1746" s="0" t="n">
        <v>3656.46</v>
      </c>
    </row>
    <row r="1747" customFormat="false" ht="15" hidden="false" customHeight="false" outlineLevel="0" collapsed="false">
      <c r="A1747" s="0" t="n">
        <v>99315</v>
      </c>
      <c r="B1747" s="0" t="str">
        <f aca="false">A1747&amp;"U"</f>
        <v>99315U</v>
      </c>
      <c r="C1747" s="0" t="s">
        <v>7727</v>
      </c>
      <c r="D1747" s="0" t="s">
        <v>30</v>
      </c>
      <c r="E1747" s="0" t="n">
        <v>16632.93</v>
      </c>
    </row>
    <row r="1748" customFormat="false" ht="15" hidden="false" customHeight="false" outlineLevel="0" collapsed="false">
      <c r="A1748" s="0" t="n">
        <v>99317</v>
      </c>
      <c r="B1748" s="0" t="str">
        <f aca="false">A1748&amp;"U"</f>
        <v>99317U</v>
      </c>
      <c r="C1748" s="0" t="s">
        <v>7728</v>
      </c>
      <c r="D1748" s="0" t="s">
        <v>78</v>
      </c>
      <c r="E1748" s="0" t="n">
        <v>2295.99</v>
      </c>
    </row>
    <row r="1749" customFormat="false" ht="15" hidden="false" customHeight="false" outlineLevel="0" collapsed="false">
      <c r="A1749" s="0" t="n">
        <v>99318</v>
      </c>
      <c r="B1749" s="0" t="str">
        <f aca="false">A1749&amp;"U"</f>
        <v>99318U</v>
      </c>
      <c r="C1749" s="0" t="s">
        <v>7729</v>
      </c>
      <c r="D1749" s="0" t="s">
        <v>78</v>
      </c>
      <c r="E1749" s="0" t="n">
        <v>192.06</v>
      </c>
    </row>
    <row r="1750" customFormat="false" ht="15" hidden="false" customHeight="false" outlineLevel="0" collapsed="false">
      <c r="A1750" s="0" t="n">
        <v>99319</v>
      </c>
      <c r="B1750" s="0" t="str">
        <f aca="false">A1750&amp;"U"</f>
        <v>99319U</v>
      </c>
      <c r="C1750" s="0" t="s">
        <v>7730</v>
      </c>
      <c r="D1750" s="0" t="s">
        <v>78</v>
      </c>
      <c r="E1750" s="0" t="n">
        <v>857.43</v>
      </c>
    </row>
    <row r="1751" customFormat="false" ht="15" hidden="false" customHeight="false" outlineLevel="0" collapsed="false">
      <c r="A1751" s="0" t="n">
        <v>99320</v>
      </c>
      <c r="B1751" s="0" t="str">
        <f aca="false">A1751&amp;"U"</f>
        <v>99320U</v>
      </c>
      <c r="C1751" s="0" t="s">
        <v>7731</v>
      </c>
      <c r="D1751" s="0" t="s">
        <v>30</v>
      </c>
      <c r="E1751" s="0" t="n">
        <v>7588.34</v>
      </c>
    </row>
    <row r="1752" customFormat="false" ht="15" hidden="false" customHeight="false" outlineLevel="0" collapsed="false">
      <c r="A1752" s="0" t="n">
        <v>99321</v>
      </c>
      <c r="B1752" s="0" t="str">
        <f aca="false">A1752&amp;"U"</f>
        <v>99321U</v>
      </c>
      <c r="C1752" s="0" t="s">
        <v>7732</v>
      </c>
      <c r="D1752" s="0" t="s">
        <v>78</v>
      </c>
      <c r="E1752" s="0" t="n">
        <v>2520.13</v>
      </c>
    </row>
    <row r="1753" customFormat="false" ht="15" hidden="false" customHeight="false" outlineLevel="0" collapsed="false">
      <c r="A1753" s="0" t="n">
        <v>99322</v>
      </c>
      <c r="B1753" s="0" t="str">
        <f aca="false">A1753&amp;"U"</f>
        <v>99322U</v>
      </c>
      <c r="C1753" s="0" t="s">
        <v>7733</v>
      </c>
      <c r="D1753" s="0" t="s">
        <v>30</v>
      </c>
      <c r="E1753" s="0" t="n">
        <v>8566.1</v>
      </c>
    </row>
    <row r="1754" customFormat="false" ht="15" hidden="false" customHeight="false" outlineLevel="0" collapsed="false">
      <c r="A1754" s="0" t="n">
        <v>99323</v>
      </c>
      <c r="B1754" s="0" t="str">
        <f aca="false">A1754&amp;"U"</f>
        <v>99323U</v>
      </c>
      <c r="C1754" s="0" t="s">
        <v>7734</v>
      </c>
      <c r="D1754" s="0" t="s">
        <v>78</v>
      </c>
      <c r="E1754" s="0" t="n">
        <v>2744.17</v>
      </c>
    </row>
    <row r="1755" customFormat="false" ht="15" hidden="false" customHeight="false" outlineLevel="0" collapsed="false">
      <c r="A1755" s="0" t="n">
        <v>99324</v>
      </c>
      <c r="B1755" s="0" t="str">
        <f aca="false">A1755&amp;"U"</f>
        <v>99324U</v>
      </c>
      <c r="C1755" s="0" t="s">
        <v>7735</v>
      </c>
      <c r="D1755" s="0" t="s">
        <v>30</v>
      </c>
      <c r="E1755" s="0" t="n">
        <v>9543.92</v>
      </c>
    </row>
    <row r="1756" customFormat="false" ht="15" hidden="false" customHeight="false" outlineLevel="0" collapsed="false">
      <c r="A1756" s="0" t="n">
        <v>99325</v>
      </c>
      <c r="B1756" s="0" t="str">
        <f aca="false">A1756&amp;"U"</f>
        <v>99325U</v>
      </c>
      <c r="C1756" s="0" t="s">
        <v>7736</v>
      </c>
      <c r="D1756" s="0" t="s">
        <v>78</v>
      </c>
      <c r="E1756" s="0" t="n">
        <v>2972.22</v>
      </c>
    </row>
    <row r="1757" customFormat="false" ht="15" hidden="false" customHeight="false" outlineLevel="0" collapsed="false">
      <c r="A1757" s="0" t="n">
        <v>99326</v>
      </c>
      <c r="B1757" s="0" t="str">
        <f aca="false">A1757&amp;"U"</f>
        <v>99326U</v>
      </c>
      <c r="C1757" s="0" t="s">
        <v>7737</v>
      </c>
      <c r="D1757" s="0" t="s">
        <v>30</v>
      </c>
      <c r="E1757" s="0" t="n">
        <v>7787.55</v>
      </c>
    </row>
    <row r="1758" customFormat="false" ht="15" hidden="false" customHeight="false" outlineLevel="0" collapsed="false">
      <c r="A1758" s="0" t="n">
        <v>99327</v>
      </c>
      <c r="B1758" s="0" t="str">
        <f aca="false">A1758&amp;"U"</f>
        <v>99327U</v>
      </c>
      <c r="C1758" s="0" t="s">
        <v>7738</v>
      </c>
      <c r="D1758" s="0" t="s">
        <v>78</v>
      </c>
      <c r="E1758" s="0" t="n">
        <v>3845.42</v>
      </c>
    </row>
    <row r="1759" customFormat="false" ht="15" hidden="false" customHeight="false" outlineLevel="0" collapsed="false">
      <c r="A1759" s="0" t="n">
        <v>101800</v>
      </c>
      <c r="B1759" s="0" t="str">
        <f aca="false">A1759&amp;"U"</f>
        <v>101800U</v>
      </c>
      <c r="C1759" s="0" t="s">
        <v>7739</v>
      </c>
      <c r="D1759" s="0" t="s">
        <v>30</v>
      </c>
      <c r="E1759" s="0" t="n">
        <v>1497.65</v>
      </c>
    </row>
    <row r="1760" customFormat="false" ht="15" hidden="false" customHeight="false" outlineLevel="0" collapsed="false">
      <c r="A1760" s="0" t="n">
        <v>101801</v>
      </c>
      <c r="B1760" s="0" t="str">
        <f aca="false">A1760&amp;"U"</f>
        <v>101801U</v>
      </c>
      <c r="C1760" s="0" t="s">
        <v>7740</v>
      </c>
      <c r="D1760" s="0" t="s">
        <v>30</v>
      </c>
      <c r="E1760" s="0" t="n">
        <v>1036.57</v>
      </c>
    </row>
    <row r="1761" customFormat="false" ht="15" hidden="false" customHeight="false" outlineLevel="0" collapsed="false">
      <c r="A1761" s="0" t="n">
        <v>101806</v>
      </c>
      <c r="B1761" s="0" t="str">
        <f aca="false">A1761&amp;"U"</f>
        <v>101806U</v>
      </c>
      <c r="C1761" s="0" t="s">
        <v>7741</v>
      </c>
      <c r="D1761" s="0" t="s">
        <v>30</v>
      </c>
      <c r="E1761" s="0" t="n">
        <v>502.82</v>
      </c>
    </row>
    <row r="1762" customFormat="false" ht="15" hidden="false" customHeight="false" outlineLevel="0" collapsed="false">
      <c r="A1762" s="0" t="n">
        <v>101807</v>
      </c>
      <c r="B1762" s="0" t="str">
        <f aca="false">A1762&amp;"U"</f>
        <v>101807U</v>
      </c>
      <c r="C1762" s="0" t="s">
        <v>7742</v>
      </c>
      <c r="D1762" s="0" t="s">
        <v>30</v>
      </c>
      <c r="E1762" s="0" t="n">
        <v>445.11</v>
      </c>
    </row>
    <row r="1763" customFormat="false" ht="15" hidden="false" customHeight="false" outlineLevel="0" collapsed="false">
      <c r="A1763" s="0" t="n">
        <v>101808</v>
      </c>
      <c r="B1763" s="0" t="str">
        <f aca="false">A1763&amp;"U"</f>
        <v>101808U</v>
      </c>
      <c r="C1763" s="0" t="s">
        <v>7743</v>
      </c>
      <c r="D1763" s="0" t="s">
        <v>30</v>
      </c>
      <c r="E1763" s="0" t="n">
        <v>373.49</v>
      </c>
    </row>
    <row r="1764" customFormat="false" ht="15" hidden="false" customHeight="false" outlineLevel="0" collapsed="false">
      <c r="A1764" s="0" t="n">
        <v>101809</v>
      </c>
      <c r="B1764" s="0" t="str">
        <f aca="false">A1764&amp;"U"</f>
        <v>101809U</v>
      </c>
      <c r="C1764" s="0" t="s">
        <v>7744</v>
      </c>
      <c r="D1764" s="0" t="s">
        <v>30</v>
      </c>
      <c r="E1764" s="0" t="n">
        <v>2796.07</v>
      </c>
    </row>
    <row r="1765" customFormat="false" ht="15" hidden="false" customHeight="false" outlineLevel="0" collapsed="false">
      <c r="A1765" s="0" t="n">
        <v>102139</v>
      </c>
      <c r="B1765" s="0" t="str">
        <f aca="false">A1765&amp;"U"</f>
        <v>102139U</v>
      </c>
      <c r="C1765" s="0" t="s">
        <v>7745</v>
      </c>
      <c r="D1765" s="0" t="s">
        <v>30</v>
      </c>
      <c r="E1765" s="0" t="n">
        <v>1400.41</v>
      </c>
    </row>
    <row r="1766" customFormat="false" ht="15" hidden="false" customHeight="false" outlineLevel="0" collapsed="false">
      <c r="A1766" s="0" t="n">
        <v>102141</v>
      </c>
      <c r="B1766" s="0" t="str">
        <f aca="false">A1766&amp;"U"</f>
        <v>102141U</v>
      </c>
      <c r="C1766" s="0" t="s">
        <v>7746</v>
      </c>
      <c r="D1766" s="0" t="s">
        <v>30</v>
      </c>
      <c r="E1766" s="0" t="n">
        <v>2170.18</v>
      </c>
    </row>
    <row r="1767" customFormat="false" ht="15" hidden="false" customHeight="false" outlineLevel="0" collapsed="false">
      <c r="A1767" s="0" t="n">
        <v>102142</v>
      </c>
      <c r="B1767" s="0" t="str">
        <f aca="false">A1767&amp;"U"</f>
        <v>102142U</v>
      </c>
      <c r="C1767" s="0" t="s">
        <v>7747</v>
      </c>
      <c r="D1767" s="0" t="s">
        <v>30</v>
      </c>
      <c r="E1767" s="0" t="n">
        <v>2131.66</v>
      </c>
    </row>
    <row r="1768" customFormat="false" ht="15" hidden="false" customHeight="false" outlineLevel="0" collapsed="false">
      <c r="A1768" s="0" t="n">
        <v>102457</v>
      </c>
      <c r="B1768" s="0" t="str">
        <f aca="false">A1768&amp;"U"</f>
        <v>102457U</v>
      </c>
      <c r="C1768" s="0" t="s">
        <v>7748</v>
      </c>
      <c r="D1768" s="0" t="s">
        <v>30</v>
      </c>
      <c r="E1768" s="0" t="n">
        <v>1372.65</v>
      </c>
    </row>
    <row r="1769" customFormat="false" ht="15" hidden="false" customHeight="false" outlineLevel="0" collapsed="false">
      <c r="A1769" s="0" t="n">
        <v>94263</v>
      </c>
      <c r="B1769" s="0" t="str">
        <f aca="false">A1769&amp;"U"</f>
        <v>94263U</v>
      </c>
      <c r="C1769" s="0" t="s">
        <v>7749</v>
      </c>
      <c r="D1769" s="0" t="s">
        <v>78</v>
      </c>
      <c r="E1769" s="0" t="n">
        <v>34.06</v>
      </c>
    </row>
    <row r="1770" customFormat="false" ht="15" hidden="false" customHeight="false" outlineLevel="0" collapsed="false">
      <c r="A1770" s="0" t="n">
        <v>94264</v>
      </c>
      <c r="B1770" s="0" t="str">
        <f aca="false">A1770&amp;"U"</f>
        <v>94264U</v>
      </c>
      <c r="C1770" s="0" t="s">
        <v>7750</v>
      </c>
      <c r="D1770" s="0" t="s">
        <v>78</v>
      </c>
      <c r="E1770" s="0" t="n">
        <v>37.04</v>
      </c>
    </row>
    <row r="1771" customFormat="false" ht="15" hidden="false" customHeight="false" outlineLevel="0" collapsed="false">
      <c r="A1771" s="0" t="n">
        <v>94265</v>
      </c>
      <c r="B1771" s="0" t="str">
        <f aca="false">A1771&amp;"U"</f>
        <v>94265U</v>
      </c>
      <c r="C1771" s="0" t="s">
        <v>7751</v>
      </c>
      <c r="D1771" s="0" t="s">
        <v>78</v>
      </c>
      <c r="E1771" s="0" t="n">
        <v>46.68</v>
      </c>
    </row>
    <row r="1772" customFormat="false" ht="15" hidden="false" customHeight="false" outlineLevel="0" collapsed="false">
      <c r="A1772" s="0" t="n">
        <v>94266</v>
      </c>
      <c r="B1772" s="0" t="str">
        <f aca="false">A1772&amp;"U"</f>
        <v>94266U</v>
      </c>
      <c r="C1772" s="0" t="s">
        <v>7752</v>
      </c>
      <c r="D1772" s="0" t="s">
        <v>78</v>
      </c>
      <c r="E1772" s="0" t="n">
        <v>50.08</v>
      </c>
    </row>
    <row r="1773" customFormat="false" ht="15" hidden="false" customHeight="false" outlineLevel="0" collapsed="false">
      <c r="A1773" s="0" t="n">
        <v>94267</v>
      </c>
      <c r="B1773" s="0" t="str">
        <f aca="false">A1773&amp;"U"</f>
        <v>94267U</v>
      </c>
      <c r="C1773" s="0" t="s">
        <v>7753</v>
      </c>
      <c r="D1773" s="0" t="s">
        <v>78</v>
      </c>
      <c r="E1773" s="0" t="n">
        <v>56.83</v>
      </c>
    </row>
    <row r="1774" customFormat="false" ht="15" hidden="false" customHeight="false" outlineLevel="0" collapsed="false">
      <c r="A1774" s="0" t="n">
        <v>94268</v>
      </c>
      <c r="B1774" s="0" t="str">
        <f aca="false">A1774&amp;"U"</f>
        <v>94268U</v>
      </c>
      <c r="C1774" s="0" t="s">
        <v>7754</v>
      </c>
      <c r="D1774" s="0" t="s">
        <v>78</v>
      </c>
      <c r="E1774" s="0" t="n">
        <v>60.6</v>
      </c>
    </row>
    <row r="1775" customFormat="false" ht="15" hidden="false" customHeight="false" outlineLevel="0" collapsed="false">
      <c r="A1775" s="0" t="n">
        <v>94269</v>
      </c>
      <c r="B1775" s="0" t="str">
        <f aca="false">A1775&amp;"U"</f>
        <v>94269U</v>
      </c>
      <c r="C1775" s="0" t="s">
        <v>7755</v>
      </c>
      <c r="D1775" s="0" t="s">
        <v>78</v>
      </c>
      <c r="E1775" s="0" t="n">
        <v>83.07</v>
      </c>
    </row>
    <row r="1776" customFormat="false" ht="15" hidden="false" customHeight="false" outlineLevel="0" collapsed="false">
      <c r="A1776" s="0" t="n">
        <v>94270</v>
      </c>
      <c r="B1776" s="0" t="str">
        <f aca="false">A1776&amp;"U"</f>
        <v>94270U</v>
      </c>
      <c r="C1776" s="0" t="s">
        <v>7756</v>
      </c>
      <c r="D1776" s="0" t="s">
        <v>78</v>
      </c>
      <c r="E1776" s="0" t="n">
        <v>88.32</v>
      </c>
    </row>
    <row r="1777" customFormat="false" ht="15" hidden="false" customHeight="false" outlineLevel="0" collapsed="false">
      <c r="A1777" s="0" t="n">
        <v>94271</v>
      </c>
      <c r="B1777" s="0" t="str">
        <f aca="false">A1777&amp;"U"</f>
        <v>94271U</v>
      </c>
      <c r="C1777" s="0" t="s">
        <v>7757</v>
      </c>
      <c r="D1777" s="0" t="s">
        <v>78</v>
      </c>
      <c r="E1777" s="0" t="n">
        <v>101.25</v>
      </c>
    </row>
    <row r="1778" customFormat="false" ht="15" hidden="false" customHeight="false" outlineLevel="0" collapsed="false">
      <c r="A1778" s="0" t="n">
        <v>94272</v>
      </c>
      <c r="B1778" s="0" t="str">
        <f aca="false">A1778&amp;"U"</f>
        <v>94272U</v>
      </c>
      <c r="C1778" s="0" t="s">
        <v>7758</v>
      </c>
      <c r="D1778" s="0" t="s">
        <v>78</v>
      </c>
      <c r="E1778" s="0" t="n">
        <v>108.22</v>
      </c>
    </row>
    <row r="1779" customFormat="false" ht="15" hidden="false" customHeight="false" outlineLevel="0" collapsed="false">
      <c r="A1779" s="0" t="n">
        <v>94273</v>
      </c>
      <c r="B1779" s="0" t="str">
        <f aca="false">A1779&amp;"U"</f>
        <v>94273U</v>
      </c>
      <c r="C1779" s="0" t="s">
        <v>7759</v>
      </c>
      <c r="D1779" s="0" t="s">
        <v>78</v>
      </c>
      <c r="E1779" s="0" t="n">
        <v>52.55</v>
      </c>
    </row>
    <row r="1780" customFormat="false" ht="15" hidden="false" customHeight="false" outlineLevel="0" collapsed="false">
      <c r="A1780" s="0" t="n">
        <v>94274</v>
      </c>
      <c r="B1780" s="0" t="str">
        <f aca="false">A1780&amp;"U"</f>
        <v>94274U</v>
      </c>
      <c r="C1780" s="0" t="s">
        <v>7760</v>
      </c>
      <c r="D1780" s="0" t="s">
        <v>78</v>
      </c>
      <c r="E1780" s="0" t="n">
        <v>56.08</v>
      </c>
    </row>
    <row r="1781" customFormat="false" ht="15" hidden="false" customHeight="false" outlineLevel="0" collapsed="false">
      <c r="A1781" s="0" t="n">
        <v>94275</v>
      </c>
      <c r="B1781" s="0" t="str">
        <f aca="false">A1781&amp;"U"</f>
        <v>94275U</v>
      </c>
      <c r="C1781" s="0" t="s">
        <v>7761</v>
      </c>
      <c r="D1781" s="0" t="s">
        <v>78</v>
      </c>
      <c r="E1781" s="0" t="n">
        <v>50.57</v>
      </c>
    </row>
    <row r="1782" customFormat="false" ht="15" hidden="false" customHeight="false" outlineLevel="0" collapsed="false">
      <c r="A1782" s="0" t="n">
        <v>94276</v>
      </c>
      <c r="B1782" s="0" t="str">
        <f aca="false">A1782&amp;"U"</f>
        <v>94276U</v>
      </c>
      <c r="C1782" s="0" t="s">
        <v>7762</v>
      </c>
      <c r="D1782" s="0" t="s">
        <v>78</v>
      </c>
      <c r="E1782" s="0" t="n">
        <v>54.1</v>
      </c>
    </row>
    <row r="1783" customFormat="false" ht="15" hidden="false" customHeight="false" outlineLevel="0" collapsed="false">
      <c r="A1783" s="0" t="n">
        <v>94277</v>
      </c>
      <c r="B1783" s="0" t="str">
        <f aca="false">A1783&amp;"U"</f>
        <v>94277U</v>
      </c>
      <c r="C1783" s="0" t="s">
        <v>7763</v>
      </c>
      <c r="D1783" s="0" t="s">
        <v>78</v>
      </c>
      <c r="E1783" s="0" t="n">
        <v>41.66</v>
      </c>
    </row>
    <row r="1784" customFormat="false" ht="15" hidden="false" customHeight="false" outlineLevel="0" collapsed="false">
      <c r="A1784" s="0" t="n">
        <v>94278</v>
      </c>
      <c r="B1784" s="0" t="str">
        <f aca="false">A1784&amp;"U"</f>
        <v>94278U</v>
      </c>
      <c r="C1784" s="0" t="s">
        <v>7764</v>
      </c>
      <c r="D1784" s="0" t="s">
        <v>78</v>
      </c>
      <c r="E1784" s="0" t="n">
        <v>45.19</v>
      </c>
    </row>
    <row r="1785" customFormat="false" ht="15" hidden="false" customHeight="false" outlineLevel="0" collapsed="false">
      <c r="A1785" s="0" t="n">
        <v>94279</v>
      </c>
      <c r="B1785" s="0" t="str">
        <f aca="false">A1785&amp;"U"</f>
        <v>94279U</v>
      </c>
      <c r="C1785" s="0" t="s">
        <v>7765</v>
      </c>
      <c r="D1785" s="0" t="s">
        <v>78</v>
      </c>
      <c r="E1785" s="0" t="n">
        <v>48.92</v>
      </c>
    </row>
    <row r="1786" customFormat="false" ht="15" hidden="false" customHeight="false" outlineLevel="0" collapsed="false">
      <c r="A1786" s="0" t="n">
        <v>94280</v>
      </c>
      <c r="B1786" s="0" t="str">
        <f aca="false">A1786&amp;"U"</f>
        <v>94280U</v>
      </c>
      <c r="C1786" s="0" t="s">
        <v>7766</v>
      </c>
      <c r="D1786" s="0" t="s">
        <v>78</v>
      </c>
      <c r="E1786" s="0" t="n">
        <v>52.45</v>
      </c>
    </row>
    <row r="1787" customFormat="false" ht="15" hidden="false" customHeight="false" outlineLevel="0" collapsed="false">
      <c r="A1787" s="0" t="n">
        <v>94281</v>
      </c>
      <c r="B1787" s="0" t="str">
        <f aca="false">A1787&amp;"U"</f>
        <v>94281U</v>
      </c>
      <c r="C1787" s="0" t="s">
        <v>7767</v>
      </c>
      <c r="D1787" s="0" t="s">
        <v>78</v>
      </c>
      <c r="E1787" s="0" t="n">
        <v>57.84</v>
      </c>
    </row>
    <row r="1788" customFormat="false" ht="15" hidden="false" customHeight="false" outlineLevel="0" collapsed="false">
      <c r="A1788" s="0" t="n">
        <v>94282</v>
      </c>
      <c r="B1788" s="0" t="str">
        <f aca="false">A1788&amp;"U"</f>
        <v>94282U</v>
      </c>
      <c r="C1788" s="0" t="s">
        <v>7768</v>
      </c>
      <c r="D1788" s="0" t="s">
        <v>78</v>
      </c>
      <c r="E1788" s="0" t="n">
        <v>68.59</v>
      </c>
    </row>
    <row r="1789" customFormat="false" ht="15" hidden="false" customHeight="false" outlineLevel="0" collapsed="false">
      <c r="A1789" s="0" t="n">
        <v>94283</v>
      </c>
      <c r="B1789" s="0" t="str">
        <f aca="false">A1789&amp;"U"</f>
        <v>94283U</v>
      </c>
      <c r="C1789" s="0" t="s">
        <v>7769</v>
      </c>
      <c r="D1789" s="0" t="s">
        <v>78</v>
      </c>
      <c r="E1789" s="0" t="n">
        <v>76.64</v>
      </c>
    </row>
    <row r="1790" customFormat="false" ht="15" hidden="false" customHeight="false" outlineLevel="0" collapsed="false">
      <c r="A1790" s="0" t="n">
        <v>94284</v>
      </c>
      <c r="B1790" s="0" t="str">
        <f aca="false">A1790&amp;"U"</f>
        <v>94284U</v>
      </c>
      <c r="C1790" s="0" t="s">
        <v>7770</v>
      </c>
      <c r="D1790" s="0" t="s">
        <v>78</v>
      </c>
      <c r="E1790" s="0" t="n">
        <v>87.39</v>
      </c>
    </row>
    <row r="1791" customFormat="false" ht="15" hidden="false" customHeight="false" outlineLevel="0" collapsed="false">
      <c r="A1791" s="0" t="n">
        <v>94285</v>
      </c>
      <c r="B1791" s="0" t="str">
        <f aca="false">A1791&amp;"U"</f>
        <v>94285U</v>
      </c>
      <c r="C1791" s="0" t="s">
        <v>7771</v>
      </c>
      <c r="D1791" s="0" t="s">
        <v>78</v>
      </c>
      <c r="E1791" s="0" t="n">
        <v>94.93</v>
      </c>
    </row>
    <row r="1792" customFormat="false" ht="15" hidden="false" customHeight="false" outlineLevel="0" collapsed="false">
      <c r="A1792" s="0" t="n">
        <v>94286</v>
      </c>
      <c r="B1792" s="0" t="str">
        <f aca="false">A1792&amp;"U"</f>
        <v>94286U</v>
      </c>
      <c r="C1792" s="0" t="s">
        <v>7772</v>
      </c>
      <c r="D1792" s="0" t="s">
        <v>78</v>
      </c>
      <c r="E1792" s="0" t="n">
        <v>105.67</v>
      </c>
    </row>
    <row r="1793" customFormat="false" ht="15" hidden="false" customHeight="false" outlineLevel="0" collapsed="false">
      <c r="A1793" s="0" t="n">
        <v>94287</v>
      </c>
      <c r="B1793" s="0" t="str">
        <f aca="false">A1793&amp;"U"</f>
        <v>94287U</v>
      </c>
      <c r="C1793" s="0" t="s">
        <v>7773</v>
      </c>
      <c r="D1793" s="0" t="s">
        <v>78</v>
      </c>
      <c r="E1793" s="0" t="n">
        <v>43.88</v>
      </c>
    </row>
    <row r="1794" customFormat="false" ht="15" hidden="false" customHeight="false" outlineLevel="0" collapsed="false">
      <c r="A1794" s="0" t="n">
        <v>94288</v>
      </c>
      <c r="B1794" s="0" t="str">
        <f aca="false">A1794&amp;"U"</f>
        <v>94288U</v>
      </c>
      <c r="C1794" s="0" t="s">
        <v>7774</v>
      </c>
      <c r="D1794" s="0" t="s">
        <v>78</v>
      </c>
      <c r="E1794" s="0" t="n">
        <v>53.29</v>
      </c>
    </row>
    <row r="1795" customFormat="false" ht="15" hidden="false" customHeight="false" outlineLevel="0" collapsed="false">
      <c r="A1795" s="0" t="n">
        <v>94289</v>
      </c>
      <c r="B1795" s="0" t="str">
        <f aca="false">A1795&amp;"U"</f>
        <v>94289U</v>
      </c>
      <c r="C1795" s="0" t="s">
        <v>7775</v>
      </c>
      <c r="D1795" s="0" t="s">
        <v>78</v>
      </c>
      <c r="E1795" s="0" t="n">
        <v>57.27</v>
      </c>
    </row>
    <row r="1796" customFormat="false" ht="15" hidden="false" customHeight="false" outlineLevel="0" collapsed="false">
      <c r="A1796" s="0" t="n">
        <v>94290</v>
      </c>
      <c r="B1796" s="0" t="str">
        <f aca="false">A1796&amp;"U"</f>
        <v>94290U</v>
      </c>
      <c r="C1796" s="0" t="s">
        <v>7776</v>
      </c>
      <c r="D1796" s="0" t="s">
        <v>78</v>
      </c>
      <c r="E1796" s="0" t="n">
        <v>66.67</v>
      </c>
    </row>
    <row r="1797" customFormat="false" ht="15" hidden="false" customHeight="false" outlineLevel="0" collapsed="false">
      <c r="A1797" s="0" t="n">
        <v>94291</v>
      </c>
      <c r="B1797" s="0" t="str">
        <f aca="false">A1797&amp;"U"</f>
        <v>94291U</v>
      </c>
      <c r="C1797" s="0" t="s">
        <v>7777</v>
      </c>
      <c r="D1797" s="0" t="s">
        <v>78</v>
      </c>
      <c r="E1797" s="0" t="n">
        <v>70.18</v>
      </c>
    </row>
    <row r="1798" customFormat="false" ht="15" hidden="false" customHeight="false" outlineLevel="0" collapsed="false">
      <c r="A1798" s="0" t="n">
        <v>94292</v>
      </c>
      <c r="B1798" s="0" t="str">
        <f aca="false">A1798&amp;"U"</f>
        <v>94292U</v>
      </c>
      <c r="C1798" s="0" t="s">
        <v>7778</v>
      </c>
      <c r="D1798" s="0" t="s">
        <v>78</v>
      </c>
      <c r="E1798" s="0" t="n">
        <v>79.58</v>
      </c>
    </row>
    <row r="1799" customFormat="false" ht="15" hidden="false" customHeight="false" outlineLevel="0" collapsed="false">
      <c r="A1799" s="0" t="n">
        <v>94293</v>
      </c>
      <c r="B1799" s="0" t="str">
        <f aca="false">A1799&amp;"U"</f>
        <v>94293U</v>
      </c>
      <c r="C1799" s="0" t="s">
        <v>7779</v>
      </c>
      <c r="D1799" s="0" t="s">
        <v>78</v>
      </c>
      <c r="E1799" s="0" t="n">
        <v>193.63</v>
      </c>
    </row>
    <row r="1800" customFormat="false" ht="15" hidden="false" customHeight="false" outlineLevel="0" collapsed="false">
      <c r="A1800" s="0" t="n">
        <v>94294</v>
      </c>
      <c r="B1800" s="0" t="str">
        <f aca="false">A1800&amp;"U"</f>
        <v>94294U</v>
      </c>
      <c r="C1800" s="0" t="s">
        <v>7780</v>
      </c>
      <c r="D1800" s="0" t="s">
        <v>78</v>
      </c>
      <c r="E1800" s="0" t="n">
        <v>8.87</v>
      </c>
    </row>
    <row r="1801" customFormat="false" ht="15" hidden="false" customHeight="false" outlineLevel="0" collapsed="false">
      <c r="A1801" s="0" t="n">
        <v>102727</v>
      </c>
      <c r="B1801" s="0" t="str">
        <f aca="false">A1801&amp;"U"</f>
        <v>102727U</v>
      </c>
      <c r="C1801" s="0" t="s">
        <v>7781</v>
      </c>
      <c r="D1801" s="0" t="s">
        <v>74</v>
      </c>
      <c r="E1801" s="0" t="n">
        <v>82.67</v>
      </c>
    </row>
    <row r="1802" customFormat="false" ht="15" hidden="false" customHeight="false" outlineLevel="0" collapsed="false">
      <c r="A1802" s="0" t="n">
        <v>102728</v>
      </c>
      <c r="B1802" s="0" t="str">
        <f aca="false">A1802&amp;"U"</f>
        <v>102728U</v>
      </c>
      <c r="C1802" s="0" t="s">
        <v>7782</v>
      </c>
      <c r="D1802" s="0" t="s">
        <v>107</v>
      </c>
      <c r="E1802" s="0" t="n">
        <v>16.32</v>
      </c>
    </row>
    <row r="1803" customFormat="false" ht="15" hidden="false" customHeight="false" outlineLevel="0" collapsed="false">
      <c r="A1803" s="0" t="n">
        <v>102729</v>
      </c>
      <c r="B1803" s="0" t="str">
        <f aca="false">A1803&amp;"U"</f>
        <v>102729U</v>
      </c>
      <c r="C1803" s="0" t="s">
        <v>7783</v>
      </c>
      <c r="D1803" s="0" t="s">
        <v>107</v>
      </c>
      <c r="E1803" s="0" t="n">
        <v>15.57</v>
      </c>
    </row>
    <row r="1804" customFormat="false" ht="15" hidden="false" customHeight="false" outlineLevel="0" collapsed="false">
      <c r="A1804" s="0" t="n">
        <v>102730</v>
      </c>
      <c r="B1804" s="0" t="str">
        <f aca="false">A1804&amp;"U"</f>
        <v>102730U</v>
      </c>
      <c r="C1804" s="0" t="s">
        <v>7784</v>
      </c>
      <c r="D1804" s="0" t="s">
        <v>107</v>
      </c>
      <c r="E1804" s="0" t="n">
        <v>14.04</v>
      </c>
    </row>
    <row r="1805" customFormat="false" ht="15" hidden="false" customHeight="false" outlineLevel="0" collapsed="false">
      <c r="A1805" s="0" t="n">
        <v>102731</v>
      </c>
      <c r="B1805" s="0" t="str">
        <f aca="false">A1805&amp;"U"</f>
        <v>102731U</v>
      </c>
      <c r="C1805" s="0" t="s">
        <v>7785</v>
      </c>
      <c r="D1805" s="0" t="s">
        <v>107</v>
      </c>
      <c r="E1805" s="0" t="n">
        <v>11.93</v>
      </c>
    </row>
    <row r="1806" customFormat="false" ht="15" hidden="false" customHeight="false" outlineLevel="0" collapsed="false">
      <c r="A1806" s="0" t="n">
        <v>102732</v>
      </c>
      <c r="B1806" s="0" t="str">
        <f aca="false">A1806&amp;"U"</f>
        <v>102732U</v>
      </c>
      <c r="C1806" s="0" t="s">
        <v>7786</v>
      </c>
      <c r="D1806" s="0" t="s">
        <v>107</v>
      </c>
      <c r="E1806" s="0" t="n">
        <v>11.41</v>
      </c>
    </row>
    <row r="1807" customFormat="false" ht="15" hidden="false" customHeight="false" outlineLevel="0" collapsed="false">
      <c r="A1807" s="0" t="n">
        <v>102733</v>
      </c>
      <c r="B1807" s="0" t="str">
        <f aca="false">A1807&amp;"U"</f>
        <v>102733U</v>
      </c>
      <c r="C1807" s="0" t="s">
        <v>7787</v>
      </c>
      <c r="D1807" s="0" t="s">
        <v>107</v>
      </c>
      <c r="E1807" s="0" t="n">
        <v>12.88</v>
      </c>
    </row>
    <row r="1808" customFormat="false" ht="15" hidden="false" customHeight="false" outlineLevel="0" collapsed="false">
      <c r="A1808" s="0" t="n">
        <v>102734</v>
      </c>
      <c r="B1808" s="0" t="str">
        <f aca="false">A1808&amp;"U"</f>
        <v>102734U</v>
      </c>
      <c r="C1808" s="0" t="s">
        <v>7788</v>
      </c>
      <c r="D1808" s="0" t="s">
        <v>107</v>
      </c>
      <c r="E1808" s="0" t="n">
        <v>15.57</v>
      </c>
    </row>
    <row r="1809" customFormat="false" ht="15" hidden="false" customHeight="false" outlineLevel="0" collapsed="false">
      <c r="A1809" s="0" t="n">
        <v>102735</v>
      </c>
      <c r="B1809" s="0" t="str">
        <f aca="false">A1809&amp;"U"</f>
        <v>102735U</v>
      </c>
      <c r="C1809" s="0" t="s">
        <v>7789</v>
      </c>
      <c r="D1809" s="0" t="s">
        <v>107</v>
      </c>
      <c r="E1809" s="0" t="n">
        <v>14.89</v>
      </c>
    </row>
    <row r="1810" customFormat="false" ht="15" hidden="false" customHeight="false" outlineLevel="0" collapsed="false">
      <c r="A1810" s="0" t="n">
        <v>102736</v>
      </c>
      <c r="B1810" s="0" t="str">
        <f aca="false">A1810&amp;"U"</f>
        <v>102736U</v>
      </c>
      <c r="C1810" s="0" t="s">
        <v>7790</v>
      </c>
      <c r="D1810" s="0" t="s">
        <v>741</v>
      </c>
      <c r="E1810" s="0" t="n">
        <v>727.7</v>
      </c>
    </row>
    <row r="1811" customFormat="false" ht="15" hidden="false" customHeight="false" outlineLevel="0" collapsed="false">
      <c r="A1811" s="0" t="n">
        <v>102737</v>
      </c>
      <c r="B1811" s="0" t="str">
        <f aca="false">A1811&amp;"U"</f>
        <v>102737U</v>
      </c>
      <c r="C1811" s="0" t="s">
        <v>7791</v>
      </c>
      <c r="D1811" s="0" t="s">
        <v>30</v>
      </c>
      <c r="E1811" s="0" t="n">
        <v>1110.56</v>
      </c>
    </row>
    <row r="1812" customFormat="false" ht="15" hidden="false" customHeight="false" outlineLevel="0" collapsed="false">
      <c r="A1812" s="0" t="n">
        <v>102738</v>
      </c>
      <c r="B1812" s="0" t="str">
        <f aca="false">A1812&amp;"U"</f>
        <v>102738U</v>
      </c>
      <c r="C1812" s="0" t="s">
        <v>7792</v>
      </c>
      <c r="D1812" s="0" t="s">
        <v>30</v>
      </c>
      <c r="E1812" s="0" t="n">
        <v>2303.65</v>
      </c>
    </row>
    <row r="1813" customFormat="false" ht="15" hidden="false" customHeight="false" outlineLevel="0" collapsed="false">
      <c r="A1813" s="0" t="n">
        <v>102739</v>
      </c>
      <c r="B1813" s="0" t="str">
        <f aca="false">A1813&amp;"U"</f>
        <v>102739U</v>
      </c>
      <c r="C1813" s="0" t="s">
        <v>7793</v>
      </c>
      <c r="D1813" s="0" t="s">
        <v>30</v>
      </c>
      <c r="E1813" s="0" t="n">
        <v>3882.79</v>
      </c>
    </row>
    <row r="1814" customFormat="false" ht="15" hidden="false" customHeight="false" outlineLevel="0" collapsed="false">
      <c r="A1814" s="0" t="n">
        <v>102740</v>
      </c>
      <c r="B1814" s="0" t="str">
        <f aca="false">A1814&amp;"U"</f>
        <v>102740U</v>
      </c>
      <c r="C1814" s="0" t="s">
        <v>7794</v>
      </c>
      <c r="D1814" s="0" t="s">
        <v>30</v>
      </c>
      <c r="E1814" s="0" t="n">
        <v>5856.18</v>
      </c>
    </row>
    <row r="1815" customFormat="false" ht="15" hidden="false" customHeight="false" outlineLevel="0" collapsed="false">
      <c r="A1815" s="0" t="n">
        <v>102741</v>
      </c>
      <c r="B1815" s="0" t="str">
        <f aca="false">A1815&amp;"U"</f>
        <v>102741U</v>
      </c>
      <c r="C1815" s="0" t="s">
        <v>7795</v>
      </c>
      <c r="D1815" s="0" t="s">
        <v>30</v>
      </c>
      <c r="E1815" s="0" t="n">
        <v>8267.55</v>
      </c>
    </row>
    <row r="1816" customFormat="false" ht="15" hidden="false" customHeight="false" outlineLevel="0" collapsed="false">
      <c r="A1816" s="0" t="n">
        <v>102742</v>
      </c>
      <c r="B1816" s="0" t="str">
        <f aca="false">A1816&amp;"U"</f>
        <v>102742U</v>
      </c>
      <c r="C1816" s="0" t="s">
        <v>7796</v>
      </c>
      <c r="D1816" s="0" t="s">
        <v>30</v>
      </c>
      <c r="E1816" s="0" t="n">
        <v>14402.04</v>
      </c>
    </row>
    <row r="1817" customFormat="false" ht="15" hidden="false" customHeight="false" outlineLevel="0" collapsed="false">
      <c r="A1817" s="0" t="n">
        <v>102743</v>
      </c>
      <c r="B1817" s="0" t="str">
        <f aca="false">A1817&amp;"U"</f>
        <v>102743U</v>
      </c>
      <c r="C1817" s="0" t="s">
        <v>7797</v>
      </c>
      <c r="D1817" s="0" t="s">
        <v>30</v>
      </c>
      <c r="E1817" s="0" t="n">
        <v>4707.07</v>
      </c>
    </row>
    <row r="1818" customFormat="false" ht="15" hidden="false" customHeight="false" outlineLevel="0" collapsed="false">
      <c r="A1818" s="0" t="n">
        <v>102744</v>
      </c>
      <c r="B1818" s="0" t="str">
        <f aca="false">A1818&amp;"U"</f>
        <v>102744U</v>
      </c>
      <c r="C1818" s="0" t="s">
        <v>7798</v>
      </c>
      <c r="D1818" s="0" t="s">
        <v>30</v>
      </c>
      <c r="E1818" s="0" t="n">
        <v>7096.74</v>
      </c>
    </row>
    <row r="1819" customFormat="false" ht="15" hidden="false" customHeight="false" outlineLevel="0" collapsed="false">
      <c r="A1819" s="0" t="n">
        <v>102745</v>
      </c>
      <c r="B1819" s="0" t="str">
        <f aca="false">A1819&amp;"U"</f>
        <v>102745U</v>
      </c>
      <c r="C1819" s="0" t="s">
        <v>7799</v>
      </c>
      <c r="D1819" s="0" t="s">
        <v>30</v>
      </c>
      <c r="E1819" s="0" t="n">
        <v>10034.38</v>
      </c>
    </row>
    <row r="1820" customFormat="false" ht="15" hidden="false" customHeight="false" outlineLevel="0" collapsed="false">
      <c r="A1820" s="0" t="n">
        <v>102746</v>
      </c>
      <c r="B1820" s="0" t="str">
        <f aca="false">A1820&amp;"U"</f>
        <v>102746U</v>
      </c>
      <c r="C1820" s="0" t="s">
        <v>7800</v>
      </c>
      <c r="D1820" s="0" t="s">
        <v>30</v>
      </c>
      <c r="E1820" s="0" t="n">
        <v>17506.03</v>
      </c>
    </row>
    <row r="1821" customFormat="false" ht="15" hidden="false" customHeight="false" outlineLevel="0" collapsed="false">
      <c r="A1821" s="0" t="n">
        <v>102747</v>
      </c>
      <c r="B1821" s="0" t="str">
        <f aca="false">A1821&amp;"U"</f>
        <v>102747U</v>
      </c>
      <c r="C1821" s="0" t="s">
        <v>7801</v>
      </c>
      <c r="D1821" s="0" t="s">
        <v>30</v>
      </c>
      <c r="E1821" s="0" t="n">
        <v>8835.4</v>
      </c>
    </row>
    <row r="1822" customFormat="false" ht="15" hidden="false" customHeight="false" outlineLevel="0" collapsed="false">
      <c r="A1822" s="0" t="n">
        <v>102748</v>
      </c>
      <c r="B1822" s="0" t="str">
        <f aca="false">A1822&amp;"U"</f>
        <v>102748U</v>
      </c>
      <c r="C1822" s="0" t="s">
        <v>7802</v>
      </c>
      <c r="D1822" s="0" t="s">
        <v>30</v>
      </c>
      <c r="E1822" s="0" t="n">
        <v>12434.53</v>
      </c>
    </row>
    <row r="1823" customFormat="false" ht="15" hidden="false" customHeight="false" outlineLevel="0" collapsed="false">
      <c r="A1823" s="0" t="n">
        <v>102749</v>
      </c>
      <c r="B1823" s="0" t="str">
        <f aca="false">A1823&amp;"U"</f>
        <v>102749U</v>
      </c>
      <c r="C1823" s="0" t="s">
        <v>7803</v>
      </c>
      <c r="D1823" s="0" t="s">
        <v>30</v>
      </c>
      <c r="E1823" s="0" t="n">
        <v>21482.98</v>
      </c>
    </row>
    <row r="1824" customFormat="false" ht="15" hidden="false" customHeight="false" outlineLevel="0" collapsed="false">
      <c r="A1824" s="0" t="n">
        <v>102750</v>
      </c>
      <c r="B1824" s="0" t="str">
        <f aca="false">A1824&amp;"U"</f>
        <v>102750U</v>
      </c>
      <c r="C1824" s="0" t="s">
        <v>7804</v>
      </c>
      <c r="D1824" s="0" t="s">
        <v>30</v>
      </c>
      <c r="E1824" s="0" t="n">
        <v>2821.85</v>
      </c>
    </row>
    <row r="1825" customFormat="false" ht="15" hidden="false" customHeight="false" outlineLevel="0" collapsed="false">
      <c r="A1825" s="0" t="n">
        <v>102751</v>
      </c>
      <c r="B1825" s="0" t="str">
        <f aca="false">A1825&amp;"U"</f>
        <v>102751U</v>
      </c>
      <c r="C1825" s="0" t="s">
        <v>7805</v>
      </c>
      <c r="D1825" s="0" t="s">
        <v>30</v>
      </c>
      <c r="E1825" s="0" t="n">
        <v>4960.97</v>
      </c>
    </row>
    <row r="1826" customFormat="false" ht="15" hidden="false" customHeight="false" outlineLevel="0" collapsed="false">
      <c r="A1826" s="0" t="n">
        <v>102752</v>
      </c>
      <c r="B1826" s="0" t="str">
        <f aca="false">A1826&amp;"U"</f>
        <v>102752U</v>
      </c>
      <c r="C1826" s="0" t="s">
        <v>7806</v>
      </c>
      <c r="D1826" s="0" t="s">
        <v>30</v>
      </c>
      <c r="E1826" s="0" t="n">
        <v>7971.81</v>
      </c>
    </row>
    <row r="1827" customFormat="false" ht="15" hidden="false" customHeight="false" outlineLevel="0" collapsed="false">
      <c r="A1827" s="0" t="n">
        <v>102753</v>
      </c>
      <c r="B1827" s="0" t="str">
        <f aca="false">A1827&amp;"U"</f>
        <v>102753U</v>
      </c>
      <c r="C1827" s="0" t="s">
        <v>7807</v>
      </c>
      <c r="D1827" s="0" t="s">
        <v>30</v>
      </c>
      <c r="E1827" s="0" t="n">
        <v>11887.97</v>
      </c>
    </row>
    <row r="1828" customFormat="false" ht="15" hidden="false" customHeight="false" outlineLevel="0" collapsed="false">
      <c r="A1828" s="0" t="n">
        <v>102754</v>
      </c>
      <c r="B1828" s="0" t="str">
        <f aca="false">A1828&amp;"U"</f>
        <v>102754U</v>
      </c>
      <c r="C1828" s="0" t="s">
        <v>7808</v>
      </c>
      <c r="D1828" s="0" t="s">
        <v>30</v>
      </c>
      <c r="E1828" s="0" t="n">
        <v>22760.8</v>
      </c>
    </row>
    <row r="1829" customFormat="false" ht="15" hidden="false" customHeight="false" outlineLevel="0" collapsed="false">
      <c r="A1829" s="0" t="n">
        <v>102755</v>
      </c>
      <c r="B1829" s="0" t="str">
        <f aca="false">A1829&amp;"U"</f>
        <v>102755U</v>
      </c>
      <c r="C1829" s="0" t="s">
        <v>7809</v>
      </c>
      <c r="D1829" s="0" t="s">
        <v>30</v>
      </c>
      <c r="E1829" s="0" t="n">
        <v>11189.61</v>
      </c>
    </row>
    <row r="1830" customFormat="false" ht="15" hidden="false" customHeight="false" outlineLevel="0" collapsed="false">
      <c r="A1830" s="0" t="n">
        <v>102756</v>
      </c>
      <c r="B1830" s="0" t="str">
        <f aca="false">A1830&amp;"U"</f>
        <v>102756U</v>
      </c>
      <c r="C1830" s="0" t="s">
        <v>7810</v>
      </c>
      <c r="D1830" s="0" t="s">
        <v>30</v>
      </c>
      <c r="E1830" s="0" t="n">
        <v>16738.83</v>
      </c>
    </row>
    <row r="1831" customFormat="false" ht="15" hidden="false" customHeight="false" outlineLevel="0" collapsed="false">
      <c r="A1831" s="0" t="n">
        <v>102757</v>
      </c>
      <c r="B1831" s="0" t="str">
        <f aca="false">A1831&amp;"U"</f>
        <v>102757U</v>
      </c>
      <c r="C1831" s="0" t="s">
        <v>7811</v>
      </c>
      <c r="D1831" s="0" t="s">
        <v>30</v>
      </c>
      <c r="E1831" s="0" t="n">
        <v>31355.93</v>
      </c>
    </row>
    <row r="1832" customFormat="false" ht="15" hidden="false" customHeight="false" outlineLevel="0" collapsed="false">
      <c r="A1832" s="0" t="n">
        <v>102758</v>
      </c>
      <c r="B1832" s="0" t="str">
        <f aca="false">A1832&amp;"U"</f>
        <v>102758U</v>
      </c>
      <c r="C1832" s="0" t="s">
        <v>7812</v>
      </c>
      <c r="D1832" s="0" t="s">
        <v>30</v>
      </c>
      <c r="E1832" s="0" t="n">
        <v>14422.22</v>
      </c>
    </row>
    <row r="1833" customFormat="false" ht="15" hidden="false" customHeight="false" outlineLevel="0" collapsed="false">
      <c r="A1833" s="0" t="n">
        <v>102759</v>
      </c>
      <c r="B1833" s="0" t="str">
        <f aca="false">A1833&amp;"U"</f>
        <v>102759U</v>
      </c>
      <c r="C1833" s="0" t="s">
        <v>7813</v>
      </c>
      <c r="D1833" s="0" t="s">
        <v>30</v>
      </c>
      <c r="E1833" s="0" t="n">
        <v>21612.22</v>
      </c>
    </row>
    <row r="1834" customFormat="false" ht="15" hidden="false" customHeight="false" outlineLevel="0" collapsed="false">
      <c r="A1834" s="0" t="n">
        <v>102760</v>
      </c>
      <c r="B1834" s="0" t="str">
        <f aca="false">A1834&amp;"U"</f>
        <v>102760U</v>
      </c>
      <c r="C1834" s="0" t="s">
        <v>7814</v>
      </c>
      <c r="D1834" s="0" t="s">
        <v>30</v>
      </c>
      <c r="E1834" s="0" t="n">
        <v>40106.48</v>
      </c>
    </row>
    <row r="1835" customFormat="false" ht="15" hidden="false" customHeight="false" outlineLevel="0" collapsed="false">
      <c r="A1835" s="0" t="n">
        <v>102761</v>
      </c>
      <c r="B1835" s="0" t="str">
        <f aca="false">A1835&amp;"U"</f>
        <v>102761U</v>
      </c>
      <c r="C1835" s="0" t="s">
        <v>7815</v>
      </c>
      <c r="D1835" s="0" t="s">
        <v>30</v>
      </c>
      <c r="E1835" s="0" t="n">
        <v>13249.94</v>
      </c>
    </row>
    <row r="1836" customFormat="false" ht="15" hidden="false" customHeight="false" outlineLevel="0" collapsed="false">
      <c r="A1836" s="0" t="n">
        <v>102762</v>
      </c>
      <c r="B1836" s="0" t="str">
        <f aca="false">A1836&amp;"U"</f>
        <v>102762U</v>
      </c>
      <c r="C1836" s="0" t="s">
        <v>7816</v>
      </c>
      <c r="D1836" s="0" t="s">
        <v>30</v>
      </c>
      <c r="E1836" s="0" t="n">
        <v>20755.62</v>
      </c>
    </row>
    <row r="1837" customFormat="false" ht="15" hidden="false" customHeight="false" outlineLevel="0" collapsed="false">
      <c r="A1837" s="0" t="n">
        <v>102763</v>
      </c>
      <c r="B1837" s="0" t="str">
        <f aca="false">A1837&amp;"U"</f>
        <v>102763U</v>
      </c>
      <c r="C1837" s="0" t="s">
        <v>7817</v>
      </c>
      <c r="D1837" s="0" t="s">
        <v>30</v>
      </c>
      <c r="E1837" s="0" t="n">
        <v>29027.51</v>
      </c>
    </row>
    <row r="1838" customFormat="false" ht="15" hidden="false" customHeight="false" outlineLevel="0" collapsed="false">
      <c r="A1838" s="0" t="n">
        <v>102764</v>
      </c>
      <c r="B1838" s="0" t="str">
        <f aca="false">A1838&amp;"U"</f>
        <v>102764U</v>
      </c>
      <c r="C1838" s="0" t="s">
        <v>7818</v>
      </c>
      <c r="D1838" s="0" t="s">
        <v>30</v>
      </c>
      <c r="E1838" s="0" t="n">
        <v>41440.31</v>
      </c>
    </row>
    <row r="1839" customFormat="false" ht="15" hidden="false" customHeight="false" outlineLevel="0" collapsed="false">
      <c r="A1839" s="0" t="n">
        <v>102765</v>
      </c>
      <c r="B1839" s="0" t="str">
        <f aca="false">A1839&amp;"U"</f>
        <v>102765U</v>
      </c>
      <c r="C1839" s="0" t="s">
        <v>7819</v>
      </c>
      <c r="D1839" s="0" t="s">
        <v>30</v>
      </c>
      <c r="E1839" s="0" t="n">
        <v>16486.98</v>
      </c>
    </row>
    <row r="1840" customFormat="false" ht="15" hidden="false" customHeight="false" outlineLevel="0" collapsed="false">
      <c r="A1840" s="0" t="n">
        <v>102766</v>
      </c>
      <c r="B1840" s="0" t="str">
        <f aca="false">A1840&amp;"U"</f>
        <v>102766U</v>
      </c>
      <c r="C1840" s="0" t="s">
        <v>7820</v>
      </c>
      <c r="D1840" s="0" t="s">
        <v>30</v>
      </c>
      <c r="E1840" s="0" t="n">
        <v>25224.83</v>
      </c>
    </row>
    <row r="1841" customFormat="false" ht="15" hidden="false" customHeight="false" outlineLevel="0" collapsed="false">
      <c r="A1841" s="0" t="n">
        <v>102767</v>
      </c>
      <c r="B1841" s="0" t="str">
        <f aca="false">A1841&amp;"U"</f>
        <v>102767U</v>
      </c>
      <c r="C1841" s="0" t="s">
        <v>7821</v>
      </c>
      <c r="D1841" s="0" t="s">
        <v>30</v>
      </c>
      <c r="E1841" s="0" t="n">
        <v>35520.69</v>
      </c>
    </row>
    <row r="1842" customFormat="false" ht="15" hidden="false" customHeight="false" outlineLevel="0" collapsed="false">
      <c r="A1842" s="0" t="n">
        <v>102768</v>
      </c>
      <c r="B1842" s="0" t="str">
        <f aca="false">A1842&amp;"U"</f>
        <v>102768U</v>
      </c>
      <c r="C1842" s="0" t="s">
        <v>7822</v>
      </c>
      <c r="D1842" s="0" t="s">
        <v>30</v>
      </c>
      <c r="E1842" s="0" t="n">
        <v>50236.29</v>
      </c>
    </row>
    <row r="1843" customFormat="false" ht="15" hidden="false" customHeight="false" outlineLevel="0" collapsed="false">
      <c r="A1843" s="0" t="n">
        <v>102769</v>
      </c>
      <c r="B1843" s="0" t="str">
        <f aca="false">A1843&amp;"U"</f>
        <v>102769U</v>
      </c>
      <c r="C1843" s="0" t="s">
        <v>7823</v>
      </c>
      <c r="D1843" s="0" t="s">
        <v>30</v>
      </c>
      <c r="E1843" s="0" t="n">
        <v>19168.31</v>
      </c>
    </row>
    <row r="1844" customFormat="false" ht="15" hidden="false" customHeight="false" outlineLevel="0" collapsed="false">
      <c r="A1844" s="0" t="n">
        <v>102770</v>
      </c>
      <c r="B1844" s="0" t="str">
        <f aca="false">A1844&amp;"U"</f>
        <v>102770U</v>
      </c>
      <c r="C1844" s="0" t="s">
        <v>7824</v>
      </c>
      <c r="D1844" s="0" t="s">
        <v>30</v>
      </c>
      <c r="E1844" s="0" t="n">
        <v>29757.07</v>
      </c>
    </row>
    <row r="1845" customFormat="false" ht="15" hidden="false" customHeight="false" outlineLevel="0" collapsed="false">
      <c r="A1845" s="0" t="n">
        <v>102771</v>
      </c>
      <c r="B1845" s="0" t="str">
        <f aca="false">A1845&amp;"U"</f>
        <v>102771U</v>
      </c>
      <c r="C1845" s="0" t="s">
        <v>7825</v>
      </c>
      <c r="D1845" s="0" t="s">
        <v>30</v>
      </c>
      <c r="E1845" s="0" t="n">
        <v>41880.61</v>
      </c>
    </row>
    <row r="1846" customFormat="false" ht="15" hidden="false" customHeight="false" outlineLevel="0" collapsed="false">
      <c r="A1846" s="0" t="n">
        <v>102772</v>
      </c>
      <c r="B1846" s="0" t="str">
        <f aca="false">A1846&amp;"U"</f>
        <v>102772U</v>
      </c>
      <c r="C1846" s="0" t="s">
        <v>7826</v>
      </c>
      <c r="D1846" s="0" t="s">
        <v>30</v>
      </c>
      <c r="E1846" s="0" t="n">
        <v>59687.5</v>
      </c>
    </row>
    <row r="1847" customFormat="false" ht="15" hidden="false" customHeight="false" outlineLevel="0" collapsed="false">
      <c r="A1847" s="0" t="n">
        <v>102773</v>
      </c>
      <c r="B1847" s="0" t="str">
        <f aca="false">A1847&amp;"U"</f>
        <v>102773U</v>
      </c>
      <c r="C1847" s="0" t="s">
        <v>7827</v>
      </c>
      <c r="D1847" s="0" t="s">
        <v>30</v>
      </c>
      <c r="E1847" s="0" t="n">
        <v>8174.16</v>
      </c>
    </row>
    <row r="1848" customFormat="false" ht="15" hidden="false" customHeight="false" outlineLevel="0" collapsed="false">
      <c r="A1848" s="0" t="n">
        <v>102774</v>
      </c>
      <c r="B1848" s="0" t="str">
        <f aca="false">A1848&amp;"U"</f>
        <v>102774U</v>
      </c>
      <c r="C1848" s="0" t="s">
        <v>7828</v>
      </c>
      <c r="D1848" s="0" t="s">
        <v>30</v>
      </c>
      <c r="E1848" s="0" t="n">
        <v>8174.16</v>
      </c>
    </row>
    <row r="1849" customFormat="false" ht="15" hidden="false" customHeight="false" outlineLevel="0" collapsed="false">
      <c r="A1849" s="0" t="n">
        <v>102775</v>
      </c>
      <c r="B1849" s="0" t="str">
        <f aca="false">A1849&amp;"U"</f>
        <v>102775U</v>
      </c>
      <c r="C1849" s="0" t="s">
        <v>7829</v>
      </c>
      <c r="D1849" s="0" t="s">
        <v>30</v>
      </c>
      <c r="E1849" s="0" t="n">
        <v>12202.98</v>
      </c>
    </row>
    <row r="1850" customFormat="false" ht="15" hidden="false" customHeight="false" outlineLevel="0" collapsed="false">
      <c r="A1850" s="0" t="n">
        <v>102776</v>
      </c>
      <c r="B1850" s="0" t="str">
        <f aca="false">A1850&amp;"U"</f>
        <v>102776U</v>
      </c>
      <c r="C1850" s="0" t="s">
        <v>7830</v>
      </c>
      <c r="D1850" s="0" t="s">
        <v>30</v>
      </c>
      <c r="E1850" s="0" t="n">
        <v>12202.98</v>
      </c>
    </row>
    <row r="1851" customFormat="false" ht="15" hidden="false" customHeight="false" outlineLevel="0" collapsed="false">
      <c r="A1851" s="0" t="n">
        <v>102777</v>
      </c>
      <c r="B1851" s="0" t="str">
        <f aca="false">A1851&amp;"U"</f>
        <v>102777U</v>
      </c>
      <c r="C1851" s="0" t="s">
        <v>7831</v>
      </c>
      <c r="D1851" s="0" t="s">
        <v>30</v>
      </c>
      <c r="E1851" s="0" t="n">
        <v>18470.95</v>
      </c>
    </row>
    <row r="1852" customFormat="false" ht="15" hidden="false" customHeight="false" outlineLevel="0" collapsed="false">
      <c r="A1852" s="0" t="n">
        <v>102778</v>
      </c>
      <c r="B1852" s="0" t="str">
        <f aca="false">A1852&amp;"U"</f>
        <v>102778U</v>
      </c>
      <c r="C1852" s="0" t="s">
        <v>7832</v>
      </c>
      <c r="D1852" s="0" t="s">
        <v>30</v>
      </c>
      <c r="E1852" s="0" t="n">
        <v>28091.78</v>
      </c>
    </row>
    <row r="1853" customFormat="false" ht="15" hidden="false" customHeight="false" outlineLevel="0" collapsed="false">
      <c r="A1853" s="0" t="n">
        <v>102779</v>
      </c>
      <c r="B1853" s="0" t="str">
        <f aca="false">A1853&amp;"U"</f>
        <v>102779U</v>
      </c>
      <c r="C1853" s="0" t="s">
        <v>7833</v>
      </c>
      <c r="D1853" s="0" t="s">
        <v>30</v>
      </c>
      <c r="E1853" s="0" t="n">
        <v>8174.16</v>
      </c>
    </row>
    <row r="1854" customFormat="false" ht="15" hidden="false" customHeight="false" outlineLevel="0" collapsed="false">
      <c r="A1854" s="0" t="n">
        <v>102780</v>
      </c>
      <c r="B1854" s="0" t="str">
        <f aca="false">A1854&amp;"U"</f>
        <v>102780U</v>
      </c>
      <c r="C1854" s="0" t="s">
        <v>7834</v>
      </c>
      <c r="D1854" s="0" t="s">
        <v>30</v>
      </c>
      <c r="E1854" s="0" t="n">
        <v>9406.11</v>
      </c>
    </row>
    <row r="1855" customFormat="false" ht="15" hidden="false" customHeight="false" outlineLevel="0" collapsed="false">
      <c r="A1855" s="0" t="n">
        <v>102781</v>
      </c>
      <c r="B1855" s="0" t="str">
        <f aca="false">A1855&amp;"U"</f>
        <v>102781U</v>
      </c>
      <c r="C1855" s="0" t="s">
        <v>7835</v>
      </c>
      <c r="D1855" s="0" t="s">
        <v>30</v>
      </c>
      <c r="E1855" s="0" t="n">
        <v>13938.53</v>
      </c>
    </row>
    <row r="1856" customFormat="false" ht="15" hidden="false" customHeight="false" outlineLevel="0" collapsed="false">
      <c r="A1856" s="0" t="n">
        <v>102782</v>
      </c>
      <c r="B1856" s="0" t="str">
        <f aca="false">A1856&amp;"U"</f>
        <v>102782U</v>
      </c>
      <c r="C1856" s="0" t="s">
        <v>7836</v>
      </c>
      <c r="D1856" s="0" t="s">
        <v>30</v>
      </c>
      <c r="E1856" s="0" t="n">
        <v>15601</v>
      </c>
    </row>
    <row r="1857" customFormat="false" ht="15" hidden="false" customHeight="false" outlineLevel="0" collapsed="false">
      <c r="A1857" s="0" t="n">
        <v>102783</v>
      </c>
      <c r="B1857" s="0" t="str">
        <f aca="false">A1857&amp;"U"</f>
        <v>102783U</v>
      </c>
      <c r="C1857" s="0" t="s">
        <v>7837</v>
      </c>
      <c r="D1857" s="0" t="s">
        <v>30</v>
      </c>
      <c r="E1857" s="0" t="n">
        <v>20637.03</v>
      </c>
    </row>
    <row r="1858" customFormat="false" ht="15" hidden="false" customHeight="false" outlineLevel="0" collapsed="false">
      <c r="A1858" s="0" t="n">
        <v>102784</v>
      </c>
      <c r="B1858" s="0" t="str">
        <f aca="false">A1858&amp;"U"</f>
        <v>102784U</v>
      </c>
      <c r="C1858" s="0" t="s">
        <v>7838</v>
      </c>
      <c r="D1858" s="0" t="s">
        <v>30</v>
      </c>
      <c r="E1858" s="0" t="n">
        <v>32902.2</v>
      </c>
    </row>
    <row r="1859" customFormat="false" ht="15" hidden="false" customHeight="false" outlineLevel="0" collapsed="false">
      <c r="A1859" s="0" t="n">
        <v>102785</v>
      </c>
      <c r="B1859" s="0" t="str">
        <f aca="false">A1859&amp;"U"</f>
        <v>102785U</v>
      </c>
      <c r="C1859" s="0" t="s">
        <v>7839</v>
      </c>
      <c r="D1859" s="0" t="s">
        <v>30</v>
      </c>
      <c r="E1859" s="0" t="n">
        <v>9406.11</v>
      </c>
    </row>
    <row r="1860" customFormat="false" ht="15" hidden="false" customHeight="false" outlineLevel="0" collapsed="false">
      <c r="A1860" s="0" t="n">
        <v>102786</v>
      </c>
      <c r="B1860" s="0" t="str">
        <f aca="false">A1860&amp;"U"</f>
        <v>102786U</v>
      </c>
      <c r="C1860" s="0" t="s">
        <v>7840</v>
      </c>
      <c r="D1860" s="0" t="s">
        <v>30</v>
      </c>
      <c r="E1860" s="0" t="n">
        <v>10564.98</v>
      </c>
    </row>
    <row r="1861" customFormat="false" ht="15" hidden="false" customHeight="false" outlineLevel="0" collapsed="false">
      <c r="A1861" s="0" t="n">
        <v>102787</v>
      </c>
      <c r="B1861" s="0" t="str">
        <f aca="false">A1861&amp;"U"</f>
        <v>102787U</v>
      </c>
      <c r="C1861" s="0" t="s">
        <v>7841</v>
      </c>
      <c r="D1861" s="0" t="s">
        <v>30</v>
      </c>
      <c r="E1861" s="0" t="n">
        <v>15601</v>
      </c>
    </row>
    <row r="1862" customFormat="false" ht="15" hidden="false" customHeight="false" outlineLevel="0" collapsed="false">
      <c r="A1862" s="0" t="n">
        <v>102788</v>
      </c>
      <c r="B1862" s="0" t="str">
        <f aca="false">A1862&amp;"U"</f>
        <v>102788U</v>
      </c>
      <c r="C1862" s="0" t="s">
        <v>7842</v>
      </c>
      <c r="D1862" s="0" t="s">
        <v>30</v>
      </c>
      <c r="E1862" s="0" t="n">
        <v>17249.77</v>
      </c>
    </row>
    <row r="1863" customFormat="false" ht="15" hidden="false" customHeight="false" outlineLevel="0" collapsed="false">
      <c r="A1863" s="0" t="n">
        <v>102789</v>
      </c>
      <c r="B1863" s="0" t="str">
        <f aca="false">A1863&amp;"U"</f>
        <v>102789U</v>
      </c>
      <c r="C1863" s="0" t="s">
        <v>7843</v>
      </c>
      <c r="D1863" s="0" t="s">
        <v>30</v>
      </c>
      <c r="E1863" s="0" t="n">
        <v>22720.89</v>
      </c>
    </row>
    <row r="1864" customFormat="false" ht="15" hidden="false" customHeight="false" outlineLevel="0" collapsed="false">
      <c r="A1864" s="0" t="n">
        <v>102790</v>
      </c>
      <c r="B1864" s="0" t="str">
        <f aca="false">A1864&amp;"U"</f>
        <v>102790U</v>
      </c>
      <c r="C1864" s="0" t="s">
        <v>7844</v>
      </c>
      <c r="D1864" s="0" t="s">
        <v>30</v>
      </c>
      <c r="E1864" s="0" t="n">
        <v>37940.99</v>
      </c>
    </row>
    <row r="1865" customFormat="false" ht="15" hidden="false" customHeight="false" outlineLevel="0" collapsed="false">
      <c r="A1865" s="0" t="n">
        <v>102791</v>
      </c>
      <c r="B1865" s="0" t="str">
        <f aca="false">A1865&amp;"U"</f>
        <v>102791U</v>
      </c>
      <c r="C1865" s="0" t="s">
        <v>7845</v>
      </c>
      <c r="D1865" s="0" t="s">
        <v>30</v>
      </c>
      <c r="E1865" s="0" t="n">
        <v>30044.51</v>
      </c>
    </row>
    <row r="1866" customFormat="false" ht="15" hidden="false" customHeight="false" outlineLevel="0" collapsed="false">
      <c r="A1866" s="0" t="n">
        <v>102792</v>
      </c>
      <c r="B1866" s="0" t="str">
        <f aca="false">A1866&amp;"U"</f>
        <v>102792U</v>
      </c>
      <c r="C1866" s="0" t="s">
        <v>7846</v>
      </c>
      <c r="D1866" s="0" t="s">
        <v>30</v>
      </c>
      <c r="E1866" s="0" t="n">
        <v>49080.75</v>
      </c>
    </row>
    <row r="1867" customFormat="false" ht="15" hidden="false" customHeight="false" outlineLevel="0" collapsed="false">
      <c r="A1867" s="0" t="n">
        <v>102793</v>
      </c>
      <c r="B1867" s="0" t="str">
        <f aca="false">A1867&amp;"U"</f>
        <v>102793U</v>
      </c>
      <c r="C1867" s="0" t="s">
        <v>7847</v>
      </c>
      <c r="D1867" s="0" t="s">
        <v>30</v>
      </c>
      <c r="E1867" s="0" t="n">
        <v>66415.05</v>
      </c>
    </row>
    <row r="1868" customFormat="false" ht="15" hidden="false" customHeight="false" outlineLevel="0" collapsed="false">
      <c r="A1868" s="0" t="n">
        <v>102794</v>
      </c>
      <c r="B1868" s="0" t="str">
        <f aca="false">A1868&amp;"U"</f>
        <v>102794U</v>
      </c>
      <c r="C1868" s="0" t="s">
        <v>7848</v>
      </c>
      <c r="D1868" s="0" t="s">
        <v>30</v>
      </c>
      <c r="E1868" s="0" t="n">
        <v>95301.33</v>
      </c>
    </row>
    <row r="1869" customFormat="false" ht="15" hidden="false" customHeight="false" outlineLevel="0" collapsed="false">
      <c r="A1869" s="0" t="n">
        <v>102795</v>
      </c>
      <c r="B1869" s="0" t="str">
        <f aca="false">A1869&amp;"U"</f>
        <v>102795U</v>
      </c>
      <c r="C1869" s="0" t="s">
        <v>7849</v>
      </c>
      <c r="D1869" s="0" t="s">
        <v>30</v>
      </c>
      <c r="E1869" s="0" t="n">
        <v>32052.55</v>
      </c>
    </row>
    <row r="1870" customFormat="false" ht="15" hidden="false" customHeight="false" outlineLevel="0" collapsed="false">
      <c r="A1870" s="0" t="n">
        <v>102796</v>
      </c>
      <c r="B1870" s="0" t="str">
        <f aca="false">A1870&amp;"U"</f>
        <v>102796U</v>
      </c>
      <c r="C1870" s="0" t="s">
        <v>7850</v>
      </c>
      <c r="D1870" s="0" t="s">
        <v>30</v>
      </c>
      <c r="E1870" s="0" t="n">
        <v>51948.46</v>
      </c>
    </row>
    <row r="1871" customFormat="false" ht="15" hidden="false" customHeight="false" outlineLevel="0" collapsed="false">
      <c r="A1871" s="0" t="n">
        <v>102797</v>
      </c>
      <c r="B1871" s="0" t="str">
        <f aca="false">A1871&amp;"U"</f>
        <v>102797U</v>
      </c>
      <c r="C1871" s="0" t="s">
        <v>7851</v>
      </c>
      <c r="D1871" s="0" t="s">
        <v>30</v>
      </c>
      <c r="E1871" s="0" t="n">
        <v>73798.31</v>
      </c>
    </row>
    <row r="1872" customFormat="false" ht="15" hidden="false" customHeight="false" outlineLevel="0" collapsed="false">
      <c r="A1872" s="0" t="n">
        <v>102798</v>
      </c>
      <c r="B1872" s="0" t="str">
        <f aca="false">A1872&amp;"U"</f>
        <v>102798U</v>
      </c>
      <c r="C1872" s="0" t="s">
        <v>7852</v>
      </c>
      <c r="D1872" s="0" t="s">
        <v>30</v>
      </c>
      <c r="E1872" s="0" t="n">
        <v>90433.9</v>
      </c>
    </row>
    <row r="1873" customFormat="false" ht="15" hidden="false" customHeight="false" outlineLevel="0" collapsed="false">
      <c r="A1873" s="0" t="n">
        <v>102799</v>
      </c>
      <c r="B1873" s="0" t="str">
        <f aca="false">A1873&amp;"U"</f>
        <v>102799U</v>
      </c>
      <c r="C1873" s="0" t="s">
        <v>7853</v>
      </c>
      <c r="D1873" s="0" t="s">
        <v>30</v>
      </c>
      <c r="E1873" s="0" t="n">
        <v>32724.02</v>
      </c>
    </row>
    <row r="1874" customFormat="false" ht="15" hidden="false" customHeight="false" outlineLevel="0" collapsed="false">
      <c r="A1874" s="0" t="n">
        <v>102800</v>
      </c>
      <c r="B1874" s="0" t="str">
        <f aca="false">A1874&amp;"U"</f>
        <v>102800U</v>
      </c>
      <c r="C1874" s="0" t="s">
        <v>7854</v>
      </c>
      <c r="D1874" s="0" t="s">
        <v>30</v>
      </c>
      <c r="E1874" s="0" t="n">
        <v>57007.59</v>
      </c>
    </row>
    <row r="1875" customFormat="false" ht="15" hidden="false" customHeight="false" outlineLevel="0" collapsed="false">
      <c r="A1875" s="0" t="n">
        <v>102801</v>
      </c>
      <c r="B1875" s="0" t="str">
        <f aca="false">A1875&amp;"U"</f>
        <v>102801U</v>
      </c>
      <c r="C1875" s="0" t="s">
        <v>7855</v>
      </c>
      <c r="D1875" s="0" t="s">
        <v>30</v>
      </c>
      <c r="E1875" s="0" t="n">
        <v>80034.58</v>
      </c>
    </row>
    <row r="1876" customFormat="false" ht="15" hidden="false" customHeight="false" outlineLevel="0" collapsed="false">
      <c r="A1876" s="0" t="n">
        <v>102802</v>
      </c>
      <c r="B1876" s="0" t="str">
        <f aca="false">A1876&amp;"U"</f>
        <v>102802U</v>
      </c>
      <c r="C1876" s="0" t="s">
        <v>7856</v>
      </c>
      <c r="D1876" s="0" t="s">
        <v>30</v>
      </c>
      <c r="E1876" s="0" t="n">
        <v>96038</v>
      </c>
    </row>
    <row r="1877" customFormat="false" ht="15" hidden="false" customHeight="false" outlineLevel="0" collapsed="false">
      <c r="A1877" s="0" t="n">
        <v>101570</v>
      </c>
      <c r="B1877" s="0" t="str">
        <f aca="false">A1877&amp;"U"</f>
        <v>101570U</v>
      </c>
      <c r="C1877" s="0" t="s">
        <v>7857</v>
      </c>
      <c r="D1877" s="0" t="s">
        <v>74</v>
      </c>
      <c r="E1877" s="0" t="n">
        <v>20.7</v>
      </c>
    </row>
    <row r="1878" customFormat="false" ht="15" hidden="false" customHeight="false" outlineLevel="0" collapsed="false">
      <c r="A1878" s="0" t="n">
        <v>101571</v>
      </c>
      <c r="B1878" s="0" t="str">
        <f aca="false">A1878&amp;"U"</f>
        <v>101571U</v>
      </c>
      <c r="C1878" s="0" t="s">
        <v>7858</v>
      </c>
      <c r="D1878" s="0" t="s">
        <v>74</v>
      </c>
      <c r="E1878" s="0" t="n">
        <v>27.85</v>
      </c>
    </row>
    <row r="1879" customFormat="false" ht="15" hidden="false" customHeight="false" outlineLevel="0" collapsed="false">
      <c r="A1879" s="0" t="n">
        <v>101572</v>
      </c>
      <c r="B1879" s="0" t="str">
        <f aca="false">A1879&amp;"U"</f>
        <v>101572U</v>
      </c>
      <c r="C1879" s="0" t="s">
        <v>7859</v>
      </c>
      <c r="D1879" s="0" t="s">
        <v>74</v>
      </c>
      <c r="E1879" s="0" t="n">
        <v>16.37</v>
      </c>
    </row>
    <row r="1880" customFormat="false" ht="15" hidden="false" customHeight="false" outlineLevel="0" collapsed="false">
      <c r="A1880" s="0" t="n">
        <v>101573</v>
      </c>
      <c r="B1880" s="0" t="str">
        <f aca="false">A1880&amp;"U"</f>
        <v>101573U</v>
      </c>
      <c r="C1880" s="0" t="s">
        <v>7860</v>
      </c>
      <c r="D1880" s="0" t="s">
        <v>74</v>
      </c>
      <c r="E1880" s="0" t="n">
        <v>23.52</v>
      </c>
    </row>
    <row r="1881" customFormat="false" ht="15" hidden="false" customHeight="false" outlineLevel="0" collapsed="false">
      <c r="A1881" s="0" t="n">
        <v>101574</v>
      </c>
      <c r="B1881" s="0" t="str">
        <f aca="false">A1881&amp;"U"</f>
        <v>101574U</v>
      </c>
      <c r="C1881" s="0" t="s">
        <v>7861</v>
      </c>
      <c r="D1881" s="0" t="s">
        <v>74</v>
      </c>
      <c r="E1881" s="0" t="n">
        <v>12.78</v>
      </c>
    </row>
    <row r="1882" customFormat="false" ht="15" hidden="false" customHeight="false" outlineLevel="0" collapsed="false">
      <c r="A1882" s="0" t="n">
        <v>101575</v>
      </c>
      <c r="B1882" s="0" t="str">
        <f aca="false">A1882&amp;"U"</f>
        <v>101575U</v>
      </c>
      <c r="C1882" s="0" t="s">
        <v>7862</v>
      </c>
      <c r="D1882" s="0" t="s">
        <v>74</v>
      </c>
      <c r="E1882" s="0" t="n">
        <v>20.09</v>
      </c>
    </row>
    <row r="1883" customFormat="false" ht="15" hidden="false" customHeight="false" outlineLevel="0" collapsed="false">
      <c r="A1883" s="0" t="n">
        <v>101576</v>
      </c>
      <c r="B1883" s="0" t="str">
        <f aca="false">A1883&amp;"U"</f>
        <v>101576U</v>
      </c>
      <c r="C1883" s="0" t="s">
        <v>7863</v>
      </c>
      <c r="D1883" s="0" t="s">
        <v>74</v>
      </c>
      <c r="E1883" s="0" t="n">
        <v>38.2</v>
      </c>
    </row>
    <row r="1884" customFormat="false" ht="15" hidden="false" customHeight="false" outlineLevel="0" collapsed="false">
      <c r="A1884" s="0" t="n">
        <v>101577</v>
      </c>
      <c r="B1884" s="0" t="str">
        <f aca="false">A1884&amp;"U"</f>
        <v>101577U</v>
      </c>
      <c r="C1884" s="0" t="s">
        <v>7864</v>
      </c>
      <c r="D1884" s="0" t="s">
        <v>74</v>
      </c>
      <c r="E1884" s="0" t="n">
        <v>47.33</v>
      </c>
    </row>
    <row r="1885" customFormat="false" ht="15" hidden="false" customHeight="false" outlineLevel="0" collapsed="false">
      <c r="A1885" s="0" t="n">
        <v>101578</v>
      </c>
      <c r="B1885" s="0" t="str">
        <f aca="false">A1885&amp;"U"</f>
        <v>101578U</v>
      </c>
      <c r="C1885" s="0" t="s">
        <v>7865</v>
      </c>
      <c r="D1885" s="0" t="s">
        <v>74</v>
      </c>
      <c r="E1885" s="0" t="n">
        <v>31.84</v>
      </c>
    </row>
    <row r="1886" customFormat="false" ht="15" hidden="false" customHeight="false" outlineLevel="0" collapsed="false">
      <c r="A1886" s="0" t="n">
        <v>101579</v>
      </c>
      <c r="B1886" s="0" t="str">
        <f aca="false">A1886&amp;"U"</f>
        <v>101579U</v>
      </c>
      <c r="C1886" s="0" t="s">
        <v>7866</v>
      </c>
      <c r="D1886" s="0" t="s">
        <v>74</v>
      </c>
      <c r="E1886" s="0" t="n">
        <v>40.96</v>
      </c>
    </row>
    <row r="1887" customFormat="false" ht="15" hidden="false" customHeight="false" outlineLevel="0" collapsed="false">
      <c r="A1887" s="0" t="n">
        <v>101580</v>
      </c>
      <c r="B1887" s="0" t="str">
        <f aca="false">A1887&amp;"U"</f>
        <v>101580U</v>
      </c>
      <c r="C1887" s="0" t="s">
        <v>7867</v>
      </c>
      <c r="D1887" s="0" t="s">
        <v>74</v>
      </c>
      <c r="E1887" s="0" t="n">
        <v>28.77</v>
      </c>
    </row>
    <row r="1888" customFormat="false" ht="15" hidden="false" customHeight="false" outlineLevel="0" collapsed="false">
      <c r="A1888" s="0" t="n">
        <v>101581</v>
      </c>
      <c r="B1888" s="0" t="str">
        <f aca="false">A1888&amp;"U"</f>
        <v>101581U</v>
      </c>
      <c r="C1888" s="0" t="s">
        <v>7868</v>
      </c>
      <c r="D1888" s="0" t="s">
        <v>74</v>
      </c>
      <c r="E1888" s="0" t="n">
        <v>38.07</v>
      </c>
    </row>
    <row r="1889" customFormat="false" ht="15" hidden="false" customHeight="false" outlineLevel="0" collapsed="false">
      <c r="A1889" s="0" t="n">
        <v>101582</v>
      </c>
      <c r="B1889" s="0" t="str">
        <f aca="false">A1889&amp;"U"</f>
        <v>101582U</v>
      </c>
      <c r="C1889" s="0" t="s">
        <v>7869</v>
      </c>
      <c r="D1889" s="0" t="s">
        <v>74</v>
      </c>
      <c r="E1889" s="0" t="n">
        <v>62.89</v>
      </c>
    </row>
    <row r="1890" customFormat="false" ht="15" hidden="false" customHeight="false" outlineLevel="0" collapsed="false">
      <c r="A1890" s="0" t="n">
        <v>101583</v>
      </c>
      <c r="B1890" s="0" t="str">
        <f aca="false">A1890&amp;"U"</f>
        <v>101583U</v>
      </c>
      <c r="C1890" s="0" t="s">
        <v>7870</v>
      </c>
      <c r="D1890" s="0" t="s">
        <v>74</v>
      </c>
      <c r="E1890" s="0" t="n">
        <v>77.05</v>
      </c>
    </row>
    <row r="1891" customFormat="false" ht="15" hidden="false" customHeight="false" outlineLevel="0" collapsed="false">
      <c r="A1891" s="0" t="n">
        <v>101584</v>
      </c>
      <c r="B1891" s="0" t="str">
        <f aca="false">A1891&amp;"U"</f>
        <v>101584U</v>
      </c>
      <c r="C1891" s="0" t="s">
        <v>7871</v>
      </c>
      <c r="D1891" s="0" t="s">
        <v>74</v>
      </c>
      <c r="E1891" s="0" t="n">
        <v>52.11</v>
      </c>
    </row>
    <row r="1892" customFormat="false" ht="15" hidden="false" customHeight="false" outlineLevel="0" collapsed="false">
      <c r="A1892" s="0" t="n">
        <v>101585</v>
      </c>
      <c r="B1892" s="0" t="str">
        <f aca="false">A1892&amp;"U"</f>
        <v>101585U</v>
      </c>
      <c r="C1892" s="0" t="s">
        <v>7872</v>
      </c>
      <c r="D1892" s="0" t="s">
        <v>74</v>
      </c>
      <c r="E1892" s="0" t="n">
        <v>66.27</v>
      </c>
    </row>
    <row r="1893" customFormat="false" ht="15" hidden="false" customHeight="false" outlineLevel="0" collapsed="false">
      <c r="A1893" s="0" t="n">
        <v>101586</v>
      </c>
      <c r="B1893" s="0" t="str">
        <f aca="false">A1893&amp;"U"</f>
        <v>101586U</v>
      </c>
      <c r="C1893" s="0" t="s">
        <v>7873</v>
      </c>
      <c r="D1893" s="0" t="s">
        <v>74</v>
      </c>
      <c r="E1893" s="0" t="n">
        <v>45.88</v>
      </c>
    </row>
    <row r="1894" customFormat="false" ht="15" hidden="false" customHeight="false" outlineLevel="0" collapsed="false">
      <c r="A1894" s="0" t="n">
        <v>101587</v>
      </c>
      <c r="B1894" s="0" t="str">
        <f aca="false">A1894&amp;"U"</f>
        <v>101587U</v>
      </c>
      <c r="C1894" s="0" t="s">
        <v>7874</v>
      </c>
      <c r="D1894" s="0" t="s">
        <v>74</v>
      </c>
      <c r="E1894" s="0" t="n">
        <v>60.22</v>
      </c>
    </row>
    <row r="1895" customFormat="false" ht="15" hidden="false" customHeight="false" outlineLevel="0" collapsed="false">
      <c r="A1895" s="0" t="n">
        <v>101588</v>
      </c>
      <c r="B1895" s="0" t="str">
        <f aca="false">A1895&amp;"U"</f>
        <v>101588U</v>
      </c>
      <c r="C1895" s="0" t="s">
        <v>7875</v>
      </c>
      <c r="D1895" s="0" t="s">
        <v>74</v>
      </c>
      <c r="E1895" s="0" t="n">
        <v>86.34</v>
      </c>
    </row>
    <row r="1896" customFormat="false" ht="15" hidden="false" customHeight="false" outlineLevel="0" collapsed="false">
      <c r="A1896" s="0" t="n">
        <v>101589</v>
      </c>
      <c r="B1896" s="0" t="str">
        <f aca="false">A1896&amp;"U"</f>
        <v>101589U</v>
      </c>
      <c r="C1896" s="0" t="s">
        <v>7876</v>
      </c>
      <c r="D1896" s="0" t="s">
        <v>74</v>
      </c>
      <c r="E1896" s="0" t="n">
        <v>125.59</v>
      </c>
    </row>
    <row r="1897" customFormat="false" ht="15" hidden="false" customHeight="false" outlineLevel="0" collapsed="false">
      <c r="A1897" s="0" t="n">
        <v>101590</v>
      </c>
      <c r="B1897" s="0" t="str">
        <f aca="false">A1897&amp;"U"</f>
        <v>101590U</v>
      </c>
      <c r="C1897" s="0" t="s">
        <v>7877</v>
      </c>
      <c r="D1897" s="0" t="s">
        <v>74</v>
      </c>
      <c r="E1897" s="0" t="n">
        <v>65.49</v>
      </c>
    </row>
    <row r="1898" customFormat="false" ht="15" hidden="false" customHeight="false" outlineLevel="0" collapsed="false">
      <c r="A1898" s="0" t="n">
        <v>101591</v>
      </c>
      <c r="B1898" s="0" t="str">
        <f aca="false">A1898&amp;"U"</f>
        <v>101591U</v>
      </c>
      <c r="C1898" s="0" t="s">
        <v>7878</v>
      </c>
      <c r="D1898" s="0" t="s">
        <v>74</v>
      </c>
      <c r="E1898" s="0" t="n">
        <v>104.74</v>
      </c>
    </row>
    <row r="1899" customFormat="false" ht="15" hidden="false" customHeight="false" outlineLevel="0" collapsed="false">
      <c r="A1899" s="0" t="n">
        <v>101592</v>
      </c>
      <c r="B1899" s="0" t="str">
        <f aca="false">A1899&amp;"U"</f>
        <v>101592U</v>
      </c>
      <c r="C1899" s="0" t="s">
        <v>7879</v>
      </c>
      <c r="D1899" s="0" t="s">
        <v>74</v>
      </c>
      <c r="E1899" s="0" t="n">
        <v>46.32</v>
      </c>
    </row>
    <row r="1900" customFormat="false" ht="15" hidden="false" customHeight="false" outlineLevel="0" collapsed="false">
      <c r="A1900" s="0" t="n">
        <v>101593</v>
      </c>
      <c r="B1900" s="0" t="str">
        <f aca="false">A1900&amp;"U"</f>
        <v>101593U</v>
      </c>
      <c r="C1900" s="0" t="s">
        <v>7880</v>
      </c>
      <c r="D1900" s="0" t="s">
        <v>74</v>
      </c>
      <c r="E1900" s="0" t="n">
        <v>85.72</v>
      </c>
    </row>
    <row r="1901" customFormat="false" ht="15" hidden="false" customHeight="false" outlineLevel="0" collapsed="false">
      <c r="A1901" s="0" t="n">
        <v>101600</v>
      </c>
      <c r="B1901" s="0" t="str">
        <f aca="false">A1901&amp;"U"</f>
        <v>101600U</v>
      </c>
      <c r="C1901" s="0" t="s">
        <v>7881</v>
      </c>
      <c r="D1901" s="0" t="s">
        <v>74</v>
      </c>
      <c r="E1901" s="0" t="n">
        <v>16.06</v>
      </c>
    </row>
    <row r="1902" customFormat="false" ht="15" hidden="false" customHeight="false" outlineLevel="0" collapsed="false">
      <c r="A1902" s="0" t="n">
        <v>101601</v>
      </c>
      <c r="B1902" s="0" t="str">
        <f aca="false">A1902&amp;"U"</f>
        <v>101601U</v>
      </c>
      <c r="C1902" s="0" t="s">
        <v>7882</v>
      </c>
      <c r="D1902" s="0" t="s">
        <v>74</v>
      </c>
      <c r="E1902" s="0" t="n">
        <v>23.79</v>
      </c>
    </row>
    <row r="1903" customFormat="false" ht="15" hidden="false" customHeight="false" outlineLevel="0" collapsed="false">
      <c r="A1903" s="0" t="n">
        <v>101602</v>
      </c>
      <c r="B1903" s="0" t="str">
        <f aca="false">A1903&amp;"U"</f>
        <v>101602U</v>
      </c>
      <c r="C1903" s="0" t="s">
        <v>7883</v>
      </c>
      <c r="D1903" s="0" t="s">
        <v>74</v>
      </c>
      <c r="E1903" s="0" t="n">
        <v>11.92</v>
      </c>
    </row>
    <row r="1904" customFormat="false" ht="15" hidden="false" customHeight="false" outlineLevel="0" collapsed="false">
      <c r="A1904" s="0" t="n">
        <v>101603</v>
      </c>
      <c r="B1904" s="0" t="str">
        <f aca="false">A1904&amp;"U"</f>
        <v>101603U</v>
      </c>
      <c r="C1904" s="0" t="s">
        <v>7884</v>
      </c>
      <c r="D1904" s="0" t="s">
        <v>74</v>
      </c>
      <c r="E1904" s="0" t="n">
        <v>19.63</v>
      </c>
    </row>
    <row r="1905" customFormat="false" ht="15" hidden="false" customHeight="false" outlineLevel="0" collapsed="false">
      <c r="A1905" s="0" t="n">
        <v>101604</v>
      </c>
      <c r="B1905" s="0" t="str">
        <f aca="false">A1905&amp;"U"</f>
        <v>101604U</v>
      </c>
      <c r="C1905" s="0" t="s">
        <v>7885</v>
      </c>
      <c r="D1905" s="0" t="s">
        <v>74</v>
      </c>
      <c r="E1905" s="0" t="n">
        <v>7.79</v>
      </c>
    </row>
    <row r="1906" customFormat="false" ht="15" hidden="false" customHeight="false" outlineLevel="0" collapsed="false">
      <c r="A1906" s="0" t="n">
        <v>101605</v>
      </c>
      <c r="B1906" s="0" t="str">
        <f aca="false">A1906&amp;"U"</f>
        <v>101605U</v>
      </c>
      <c r="C1906" s="0" t="s">
        <v>7886</v>
      </c>
      <c r="D1906" s="0" t="s">
        <v>74</v>
      </c>
      <c r="E1906" s="0" t="n">
        <v>15.5</v>
      </c>
    </row>
    <row r="1907" customFormat="false" ht="15" hidden="false" customHeight="false" outlineLevel="0" collapsed="false">
      <c r="A1907" s="0" t="n">
        <v>90788</v>
      </c>
      <c r="B1907" s="0" t="str">
        <f aca="false">A1907&amp;"U"</f>
        <v>90788U</v>
      </c>
      <c r="C1907" s="0" t="s">
        <v>7887</v>
      </c>
      <c r="D1907" s="0" t="s">
        <v>30</v>
      </c>
      <c r="E1907" s="0" t="n">
        <v>750.62</v>
      </c>
    </row>
    <row r="1908" customFormat="false" ht="15" hidden="false" customHeight="false" outlineLevel="0" collapsed="false">
      <c r="A1908" s="0" t="n">
        <v>90789</v>
      </c>
      <c r="B1908" s="0" t="str">
        <f aca="false">A1908&amp;"U"</f>
        <v>90789U</v>
      </c>
      <c r="C1908" s="0" t="s">
        <v>7888</v>
      </c>
      <c r="D1908" s="0" t="s">
        <v>30</v>
      </c>
      <c r="E1908" s="0" t="n">
        <v>752.07</v>
      </c>
    </row>
    <row r="1909" customFormat="false" ht="15" hidden="false" customHeight="false" outlineLevel="0" collapsed="false">
      <c r="A1909" s="0" t="n">
        <v>90790</v>
      </c>
      <c r="B1909" s="0" t="str">
        <f aca="false">A1909&amp;"U"</f>
        <v>90790U</v>
      </c>
      <c r="C1909" s="0" t="s">
        <v>7889</v>
      </c>
      <c r="D1909" s="0" t="s">
        <v>30</v>
      </c>
      <c r="E1909" s="0" t="n">
        <v>775.53</v>
      </c>
    </row>
    <row r="1910" customFormat="false" ht="15" hidden="false" customHeight="false" outlineLevel="0" collapsed="false">
      <c r="A1910" s="0" t="n">
        <v>90791</v>
      </c>
      <c r="B1910" s="0" t="str">
        <f aca="false">A1910&amp;"U"</f>
        <v>90791U</v>
      </c>
      <c r="C1910" s="0" t="s">
        <v>7890</v>
      </c>
      <c r="D1910" s="0" t="s">
        <v>30</v>
      </c>
      <c r="E1910" s="0" t="n">
        <v>908.15</v>
      </c>
    </row>
    <row r="1911" customFormat="false" ht="15" hidden="false" customHeight="false" outlineLevel="0" collapsed="false">
      <c r="A1911" s="0" t="n">
        <v>90793</v>
      </c>
      <c r="B1911" s="0" t="str">
        <f aca="false">A1911&amp;"U"</f>
        <v>90793U</v>
      </c>
      <c r="C1911" s="0" t="s">
        <v>7891</v>
      </c>
      <c r="D1911" s="0" t="s">
        <v>30</v>
      </c>
      <c r="E1911" s="0" t="n">
        <v>966.65</v>
      </c>
    </row>
    <row r="1912" customFormat="false" ht="15" hidden="false" customHeight="false" outlineLevel="0" collapsed="false">
      <c r="A1912" s="0" t="n">
        <v>90794</v>
      </c>
      <c r="B1912" s="0" t="str">
        <f aca="false">A1912&amp;"U"</f>
        <v>90794U</v>
      </c>
      <c r="C1912" s="0" t="s">
        <v>7892</v>
      </c>
      <c r="D1912" s="0" t="s">
        <v>30</v>
      </c>
      <c r="E1912" s="0" t="n">
        <v>644.06</v>
      </c>
    </row>
    <row r="1913" customFormat="false" ht="15" hidden="false" customHeight="false" outlineLevel="0" collapsed="false">
      <c r="A1913" s="0" t="n">
        <v>90795</v>
      </c>
      <c r="B1913" s="0" t="str">
        <f aca="false">A1913&amp;"U"</f>
        <v>90795U</v>
      </c>
      <c r="C1913" s="0" t="s">
        <v>7893</v>
      </c>
      <c r="D1913" s="0" t="s">
        <v>30</v>
      </c>
      <c r="E1913" s="0" t="n">
        <v>650.3</v>
      </c>
    </row>
    <row r="1914" customFormat="false" ht="15" hidden="false" customHeight="false" outlineLevel="0" collapsed="false">
      <c r="A1914" s="0" t="n">
        <v>90796</v>
      </c>
      <c r="B1914" s="0" t="str">
        <f aca="false">A1914&amp;"U"</f>
        <v>90796U</v>
      </c>
      <c r="C1914" s="0" t="s">
        <v>7894</v>
      </c>
      <c r="D1914" s="0" t="s">
        <v>30</v>
      </c>
      <c r="E1914" s="0" t="n">
        <v>656.54</v>
      </c>
    </row>
    <row r="1915" customFormat="false" ht="15" hidden="false" customHeight="false" outlineLevel="0" collapsed="false">
      <c r="A1915" s="0" t="n">
        <v>90797</v>
      </c>
      <c r="B1915" s="0" t="str">
        <f aca="false">A1915&amp;"U"</f>
        <v>90797U</v>
      </c>
      <c r="C1915" s="0" t="s">
        <v>7895</v>
      </c>
      <c r="D1915" s="0" t="s">
        <v>30</v>
      </c>
      <c r="E1915" s="0" t="n">
        <v>662.78</v>
      </c>
    </row>
    <row r="1916" customFormat="false" ht="15" hidden="false" customHeight="false" outlineLevel="0" collapsed="false">
      <c r="A1916" s="0" t="n">
        <v>90798</v>
      </c>
      <c r="B1916" s="0" t="str">
        <f aca="false">A1916&amp;"U"</f>
        <v>90798U</v>
      </c>
      <c r="C1916" s="0" t="s">
        <v>7896</v>
      </c>
      <c r="D1916" s="0" t="s">
        <v>30</v>
      </c>
      <c r="E1916" s="0" t="n">
        <v>961.81</v>
      </c>
    </row>
    <row r="1917" customFormat="false" ht="15" hidden="false" customHeight="false" outlineLevel="0" collapsed="false">
      <c r="A1917" s="0" t="n">
        <v>90799</v>
      </c>
      <c r="B1917" s="0" t="str">
        <f aca="false">A1917&amp;"U"</f>
        <v>90799U</v>
      </c>
      <c r="C1917" s="0" t="s">
        <v>7897</v>
      </c>
      <c r="D1917" s="0" t="s">
        <v>30</v>
      </c>
      <c r="E1917" s="0" t="n">
        <v>992.39</v>
      </c>
    </row>
    <row r="1918" customFormat="false" ht="15" hidden="false" customHeight="false" outlineLevel="0" collapsed="false">
      <c r="A1918" s="0" t="n">
        <v>90801</v>
      </c>
      <c r="B1918" s="0" t="str">
        <f aca="false">A1918&amp;"U"</f>
        <v>90801U</v>
      </c>
      <c r="C1918" s="0" t="s">
        <v>7898</v>
      </c>
      <c r="D1918" s="0" t="s">
        <v>30</v>
      </c>
      <c r="E1918" s="0" t="n">
        <v>228.9</v>
      </c>
    </row>
    <row r="1919" customFormat="false" ht="15" hidden="false" customHeight="false" outlineLevel="0" collapsed="false">
      <c r="A1919" s="0" t="n">
        <v>90806</v>
      </c>
      <c r="B1919" s="0" t="str">
        <f aca="false">A1919&amp;"U"</f>
        <v>90806U</v>
      </c>
      <c r="C1919" s="0" t="s">
        <v>7899</v>
      </c>
      <c r="D1919" s="0" t="s">
        <v>30</v>
      </c>
      <c r="E1919" s="0" t="n">
        <v>309.43</v>
      </c>
    </row>
    <row r="1920" customFormat="false" ht="15" hidden="false" customHeight="false" outlineLevel="0" collapsed="false">
      <c r="A1920" s="0" t="n">
        <v>90820</v>
      </c>
      <c r="B1920" s="0" t="str">
        <f aca="false">A1920&amp;"U"</f>
        <v>90820U</v>
      </c>
      <c r="C1920" s="0" t="s">
        <v>7900</v>
      </c>
      <c r="D1920" s="0" t="s">
        <v>30</v>
      </c>
      <c r="E1920" s="0" t="n">
        <v>336.19</v>
      </c>
    </row>
    <row r="1921" customFormat="false" ht="15" hidden="false" customHeight="false" outlineLevel="0" collapsed="false">
      <c r="A1921" s="0" t="n">
        <v>90821</v>
      </c>
      <c r="B1921" s="0" t="str">
        <f aca="false">A1921&amp;"U"</f>
        <v>90821U</v>
      </c>
      <c r="C1921" s="0" t="s">
        <v>7901</v>
      </c>
      <c r="D1921" s="0" t="s">
        <v>30</v>
      </c>
      <c r="E1921" s="0" t="n">
        <v>341.86</v>
      </c>
    </row>
    <row r="1922" customFormat="false" ht="15" hidden="false" customHeight="false" outlineLevel="0" collapsed="false">
      <c r="A1922" s="0" t="n">
        <v>90822</v>
      </c>
      <c r="B1922" s="0" t="str">
        <f aca="false">A1922&amp;"U"</f>
        <v>90822U</v>
      </c>
      <c r="C1922" s="0" t="s">
        <v>7902</v>
      </c>
      <c r="D1922" s="0" t="s">
        <v>30</v>
      </c>
      <c r="E1922" s="0" t="n">
        <v>363</v>
      </c>
    </row>
    <row r="1923" customFormat="false" ht="15" hidden="false" customHeight="false" outlineLevel="0" collapsed="false">
      <c r="A1923" s="0" t="n">
        <v>90823</v>
      </c>
      <c r="B1923" s="0" t="str">
        <f aca="false">A1923&amp;"U"</f>
        <v>90823U</v>
      </c>
      <c r="C1923" s="0" t="s">
        <v>7903</v>
      </c>
      <c r="D1923" s="0" t="s">
        <v>30</v>
      </c>
      <c r="E1923" s="0" t="n">
        <v>435.02</v>
      </c>
    </row>
    <row r="1924" customFormat="false" ht="15" hidden="false" customHeight="false" outlineLevel="0" collapsed="false">
      <c r="A1924" s="0" t="n">
        <v>90824</v>
      </c>
      <c r="B1924" s="0" t="str">
        <f aca="false">A1924&amp;"U"</f>
        <v>90824U</v>
      </c>
      <c r="C1924" s="0" t="s">
        <v>7904</v>
      </c>
      <c r="D1924" s="0" t="s">
        <v>30</v>
      </c>
      <c r="E1924" s="0" t="n">
        <v>600.89</v>
      </c>
    </row>
    <row r="1925" customFormat="false" ht="15" hidden="false" customHeight="false" outlineLevel="0" collapsed="false">
      <c r="A1925" s="0" t="n">
        <v>90825</v>
      </c>
      <c r="B1925" s="0" t="str">
        <f aca="false">A1925&amp;"U"</f>
        <v>90825U</v>
      </c>
      <c r="C1925" s="0" t="s">
        <v>7905</v>
      </c>
      <c r="D1925" s="0" t="s">
        <v>30</v>
      </c>
      <c r="E1925" s="0" t="n">
        <v>663.61</v>
      </c>
    </row>
    <row r="1926" customFormat="false" ht="15" hidden="false" customHeight="false" outlineLevel="0" collapsed="false">
      <c r="A1926" s="0" t="n">
        <v>90830</v>
      </c>
      <c r="B1926" s="0" t="str">
        <f aca="false">A1926&amp;"U"</f>
        <v>90830U</v>
      </c>
      <c r="C1926" s="0" t="s">
        <v>7906</v>
      </c>
      <c r="D1926" s="0" t="s">
        <v>30</v>
      </c>
      <c r="E1926" s="0" t="n">
        <v>188.69</v>
      </c>
    </row>
    <row r="1927" customFormat="false" ht="15" hidden="false" customHeight="false" outlineLevel="0" collapsed="false">
      <c r="A1927" s="0" t="n">
        <v>90831</v>
      </c>
      <c r="B1927" s="0" t="str">
        <f aca="false">A1927&amp;"U"</f>
        <v>90831U</v>
      </c>
      <c r="C1927" s="0" t="s">
        <v>7907</v>
      </c>
      <c r="D1927" s="0" t="s">
        <v>30</v>
      </c>
      <c r="E1927" s="0" t="n">
        <v>166.7</v>
      </c>
    </row>
    <row r="1928" customFormat="false" ht="15" hidden="false" customHeight="false" outlineLevel="0" collapsed="false">
      <c r="A1928" s="0" t="n">
        <v>90841</v>
      </c>
      <c r="B1928" s="0" t="str">
        <f aca="false">A1928&amp;"U"</f>
        <v>90841U</v>
      </c>
      <c r="C1928" s="0" t="s">
        <v>7908</v>
      </c>
      <c r="D1928" s="0" t="s">
        <v>30</v>
      </c>
      <c r="E1928" s="0" t="n">
        <v>892.28</v>
      </c>
    </row>
    <row r="1929" customFormat="false" ht="15" hidden="false" customHeight="false" outlineLevel="0" collapsed="false">
      <c r="A1929" s="0" t="n">
        <v>90842</v>
      </c>
      <c r="B1929" s="0" t="str">
        <f aca="false">A1929&amp;"U"</f>
        <v>90842U</v>
      </c>
      <c r="C1929" s="0" t="s">
        <v>7909</v>
      </c>
      <c r="D1929" s="0" t="s">
        <v>30</v>
      </c>
      <c r="E1929" s="0" t="n">
        <v>899.62</v>
      </c>
    </row>
    <row r="1930" customFormat="false" ht="15" hidden="false" customHeight="false" outlineLevel="0" collapsed="false">
      <c r="A1930" s="0" t="n">
        <v>90843</v>
      </c>
      <c r="B1930" s="0" t="str">
        <f aca="false">A1930&amp;"U"</f>
        <v>90843U</v>
      </c>
      <c r="C1930" s="0" t="s">
        <v>7910</v>
      </c>
      <c r="D1930" s="0" t="s">
        <v>30</v>
      </c>
      <c r="E1930" s="0" t="n">
        <v>944.42</v>
      </c>
    </row>
    <row r="1931" customFormat="false" ht="15" hidden="false" customHeight="false" outlineLevel="0" collapsed="false">
      <c r="A1931" s="0" t="n">
        <v>90844</v>
      </c>
      <c r="B1931" s="0" t="str">
        <f aca="false">A1931&amp;"U"</f>
        <v>90844U</v>
      </c>
      <c r="C1931" s="0" t="s">
        <v>7911</v>
      </c>
      <c r="D1931" s="0" t="s">
        <v>30</v>
      </c>
      <c r="E1931" s="0" t="n">
        <v>1018.1</v>
      </c>
    </row>
    <row r="1932" customFormat="false" ht="15" hidden="false" customHeight="false" outlineLevel="0" collapsed="false">
      <c r="A1932" s="0" t="n">
        <v>90845</v>
      </c>
      <c r="B1932" s="0" t="str">
        <f aca="false">A1932&amp;"U"</f>
        <v>90845U</v>
      </c>
      <c r="C1932" s="0" t="s">
        <v>7912</v>
      </c>
      <c r="D1932" s="0" t="s">
        <v>30</v>
      </c>
      <c r="E1932" s="0" t="n">
        <v>1182.31</v>
      </c>
    </row>
    <row r="1933" customFormat="false" ht="15" hidden="false" customHeight="false" outlineLevel="0" collapsed="false">
      <c r="A1933" s="0" t="n">
        <v>90846</v>
      </c>
      <c r="B1933" s="0" t="str">
        <f aca="false">A1933&amp;"U"</f>
        <v>90846U</v>
      </c>
      <c r="C1933" s="0" t="s">
        <v>7913</v>
      </c>
      <c r="D1933" s="0" t="s">
        <v>30</v>
      </c>
      <c r="E1933" s="0" t="n">
        <v>1246.69</v>
      </c>
    </row>
    <row r="1934" customFormat="false" ht="15" hidden="false" customHeight="false" outlineLevel="0" collapsed="false">
      <c r="A1934" s="0" t="n">
        <v>90847</v>
      </c>
      <c r="B1934" s="0" t="str">
        <f aca="false">A1934&amp;"U"</f>
        <v>90847U</v>
      </c>
      <c r="C1934" s="0" t="s">
        <v>7914</v>
      </c>
      <c r="D1934" s="0" t="s">
        <v>30</v>
      </c>
      <c r="E1934" s="0" t="n">
        <v>725.58</v>
      </c>
    </row>
    <row r="1935" customFormat="false" ht="15" hidden="false" customHeight="false" outlineLevel="0" collapsed="false">
      <c r="A1935" s="0" t="n">
        <v>90848</v>
      </c>
      <c r="B1935" s="0" t="str">
        <f aca="false">A1935&amp;"U"</f>
        <v>90848U</v>
      </c>
      <c r="C1935" s="0" t="s">
        <v>7915</v>
      </c>
      <c r="D1935" s="0" t="s">
        <v>30</v>
      </c>
      <c r="E1935" s="0" t="n">
        <v>732.92</v>
      </c>
    </row>
    <row r="1936" customFormat="false" ht="15" hidden="false" customHeight="false" outlineLevel="0" collapsed="false">
      <c r="A1936" s="0" t="n">
        <v>90849</v>
      </c>
      <c r="B1936" s="0" t="str">
        <f aca="false">A1936&amp;"U"</f>
        <v>90849U</v>
      </c>
      <c r="C1936" s="0" t="s">
        <v>7916</v>
      </c>
      <c r="D1936" s="0" t="s">
        <v>30</v>
      </c>
      <c r="E1936" s="0" t="n">
        <v>755.73</v>
      </c>
    </row>
    <row r="1937" customFormat="false" ht="15" hidden="false" customHeight="false" outlineLevel="0" collapsed="false">
      <c r="A1937" s="0" t="n">
        <v>90850</v>
      </c>
      <c r="B1937" s="0" t="str">
        <f aca="false">A1937&amp;"U"</f>
        <v>90850U</v>
      </c>
      <c r="C1937" s="0" t="s">
        <v>7917</v>
      </c>
      <c r="D1937" s="0" t="s">
        <v>30</v>
      </c>
      <c r="E1937" s="0" t="n">
        <v>829.41</v>
      </c>
    </row>
    <row r="1938" customFormat="false" ht="15" hidden="false" customHeight="false" outlineLevel="0" collapsed="false">
      <c r="A1938" s="0" t="n">
        <v>90851</v>
      </c>
      <c r="B1938" s="0" t="str">
        <f aca="false">A1938&amp;"U"</f>
        <v>90851U</v>
      </c>
      <c r="C1938" s="0" t="s">
        <v>7918</v>
      </c>
      <c r="D1938" s="0" t="s">
        <v>30</v>
      </c>
      <c r="E1938" s="0" t="n">
        <v>993.62</v>
      </c>
    </row>
    <row r="1939" customFormat="false" ht="15" hidden="false" customHeight="false" outlineLevel="0" collapsed="false">
      <c r="A1939" s="0" t="n">
        <v>90852</v>
      </c>
      <c r="B1939" s="0" t="str">
        <f aca="false">A1939&amp;"U"</f>
        <v>90852U</v>
      </c>
      <c r="C1939" s="0" t="s">
        <v>7919</v>
      </c>
      <c r="D1939" s="0" t="s">
        <v>30</v>
      </c>
      <c r="E1939" s="0" t="n">
        <v>1058</v>
      </c>
    </row>
    <row r="1940" customFormat="false" ht="15" hidden="false" customHeight="false" outlineLevel="0" collapsed="false">
      <c r="A1940" s="0" t="n">
        <v>91009</v>
      </c>
      <c r="B1940" s="0" t="str">
        <f aca="false">A1940&amp;"U"</f>
        <v>91009U</v>
      </c>
      <c r="C1940" s="0" t="s">
        <v>7920</v>
      </c>
      <c r="D1940" s="0" t="s">
        <v>30</v>
      </c>
      <c r="E1940" s="0" t="n">
        <v>346.37</v>
      </c>
    </row>
    <row r="1941" customFormat="false" ht="15" hidden="false" customHeight="false" outlineLevel="0" collapsed="false">
      <c r="A1941" s="0" t="n">
        <v>91010</v>
      </c>
      <c r="B1941" s="0" t="str">
        <f aca="false">A1941&amp;"U"</f>
        <v>91010U</v>
      </c>
      <c r="C1941" s="0" t="s">
        <v>7921</v>
      </c>
      <c r="D1941" s="0" t="s">
        <v>30</v>
      </c>
      <c r="E1941" s="0" t="n">
        <v>352.53</v>
      </c>
    </row>
    <row r="1942" customFormat="false" ht="15" hidden="false" customHeight="false" outlineLevel="0" collapsed="false">
      <c r="A1942" s="0" t="n">
        <v>91011</v>
      </c>
      <c r="B1942" s="0" t="str">
        <f aca="false">A1942&amp;"U"</f>
        <v>91011U</v>
      </c>
      <c r="C1942" s="0" t="s">
        <v>7922</v>
      </c>
      <c r="D1942" s="0" t="s">
        <v>30</v>
      </c>
      <c r="E1942" s="0" t="n">
        <v>404.36</v>
      </c>
    </row>
    <row r="1943" customFormat="false" ht="15" hidden="false" customHeight="false" outlineLevel="0" collapsed="false">
      <c r="A1943" s="0" t="n">
        <v>91012</v>
      </c>
      <c r="B1943" s="0" t="str">
        <f aca="false">A1943&amp;"U"</f>
        <v>91012U</v>
      </c>
      <c r="C1943" s="0" t="s">
        <v>7923</v>
      </c>
      <c r="D1943" s="0" t="s">
        <v>30</v>
      </c>
      <c r="E1943" s="0" t="n">
        <v>444.05</v>
      </c>
    </row>
    <row r="1944" customFormat="false" ht="15" hidden="false" customHeight="false" outlineLevel="0" collapsed="false">
      <c r="A1944" s="0" t="n">
        <v>91013</v>
      </c>
      <c r="B1944" s="0" t="str">
        <f aca="false">A1944&amp;"U"</f>
        <v>91013U</v>
      </c>
      <c r="C1944" s="0" t="s">
        <v>7924</v>
      </c>
      <c r="D1944" s="0" t="s">
        <v>30</v>
      </c>
      <c r="E1944" s="0" t="n">
        <v>735.76</v>
      </c>
    </row>
    <row r="1945" customFormat="false" ht="15" hidden="false" customHeight="false" outlineLevel="0" collapsed="false">
      <c r="A1945" s="0" t="n">
        <v>91014</v>
      </c>
      <c r="B1945" s="0" t="str">
        <f aca="false">A1945&amp;"U"</f>
        <v>91014U</v>
      </c>
      <c r="C1945" s="0" t="s">
        <v>7925</v>
      </c>
      <c r="D1945" s="0" t="s">
        <v>30</v>
      </c>
      <c r="E1945" s="0" t="n">
        <v>743.59</v>
      </c>
    </row>
    <row r="1946" customFormat="false" ht="15" hidden="false" customHeight="false" outlineLevel="0" collapsed="false">
      <c r="A1946" s="0" t="n">
        <v>91015</v>
      </c>
      <c r="B1946" s="0" t="str">
        <f aca="false">A1946&amp;"U"</f>
        <v>91015U</v>
      </c>
      <c r="C1946" s="0" t="s">
        <v>7926</v>
      </c>
      <c r="D1946" s="0" t="s">
        <v>30</v>
      </c>
      <c r="E1946" s="0" t="n">
        <v>797.09</v>
      </c>
    </row>
    <row r="1947" customFormat="false" ht="15" hidden="false" customHeight="false" outlineLevel="0" collapsed="false">
      <c r="A1947" s="0" t="n">
        <v>91016</v>
      </c>
      <c r="B1947" s="0" t="str">
        <f aca="false">A1947&amp;"U"</f>
        <v>91016U</v>
      </c>
      <c r="C1947" s="0" t="s">
        <v>7927</v>
      </c>
      <c r="D1947" s="0" t="s">
        <v>30</v>
      </c>
      <c r="E1947" s="0" t="n">
        <v>838.44</v>
      </c>
    </row>
    <row r="1948" customFormat="false" ht="15" hidden="false" customHeight="false" outlineLevel="0" collapsed="false">
      <c r="A1948" s="0" t="n">
        <v>91287</v>
      </c>
      <c r="B1948" s="0" t="str">
        <f aca="false">A1948&amp;"U"</f>
        <v>91287U</v>
      </c>
      <c r="C1948" s="0" t="s">
        <v>7928</v>
      </c>
      <c r="D1948" s="0" t="s">
        <v>30</v>
      </c>
      <c r="E1948" s="0" t="n">
        <v>173.99</v>
      </c>
    </row>
    <row r="1949" customFormat="false" ht="15" hidden="false" customHeight="false" outlineLevel="0" collapsed="false">
      <c r="A1949" s="0" t="n">
        <v>91292</v>
      </c>
      <c r="B1949" s="0" t="str">
        <f aca="false">A1949&amp;"U"</f>
        <v>91292U</v>
      </c>
      <c r="C1949" s="0" t="s">
        <v>7929</v>
      </c>
      <c r="D1949" s="0" t="s">
        <v>30</v>
      </c>
      <c r="E1949" s="0" t="n">
        <v>254.52</v>
      </c>
    </row>
    <row r="1950" customFormat="false" ht="15" hidden="false" customHeight="false" outlineLevel="0" collapsed="false">
      <c r="A1950" s="0" t="n">
        <v>91295</v>
      </c>
      <c r="B1950" s="0" t="str">
        <f aca="false">A1950&amp;"U"</f>
        <v>91295U</v>
      </c>
      <c r="C1950" s="0" t="s">
        <v>7930</v>
      </c>
      <c r="D1950" s="0" t="s">
        <v>30</v>
      </c>
      <c r="E1950" s="0" t="n">
        <v>355.19</v>
      </c>
    </row>
    <row r="1951" customFormat="false" ht="15" hidden="false" customHeight="false" outlineLevel="0" collapsed="false">
      <c r="A1951" s="0" t="n">
        <v>91296</v>
      </c>
      <c r="B1951" s="0" t="str">
        <f aca="false">A1951&amp;"U"</f>
        <v>91296U</v>
      </c>
      <c r="C1951" s="0" t="s">
        <v>7931</v>
      </c>
      <c r="D1951" s="0" t="s">
        <v>30</v>
      </c>
      <c r="E1951" s="0" t="n">
        <v>377.17</v>
      </c>
    </row>
    <row r="1952" customFormat="false" ht="15" hidden="false" customHeight="false" outlineLevel="0" collapsed="false">
      <c r="A1952" s="0" t="n">
        <v>91297</v>
      </c>
      <c r="B1952" s="0" t="str">
        <f aca="false">A1952&amp;"U"</f>
        <v>91297U</v>
      </c>
      <c r="C1952" s="0" t="s">
        <v>7932</v>
      </c>
      <c r="D1952" s="0" t="s">
        <v>30</v>
      </c>
      <c r="E1952" s="0" t="n">
        <v>410.24</v>
      </c>
    </row>
    <row r="1953" customFormat="false" ht="15" hidden="false" customHeight="false" outlineLevel="0" collapsed="false">
      <c r="A1953" s="0" t="n">
        <v>91298</v>
      </c>
      <c r="B1953" s="0" t="str">
        <f aca="false">A1953&amp;"U"</f>
        <v>91298U</v>
      </c>
      <c r="C1953" s="0" t="s">
        <v>7933</v>
      </c>
      <c r="D1953" s="0" t="s">
        <v>30</v>
      </c>
      <c r="E1953" s="0" t="n">
        <v>752.67</v>
      </c>
    </row>
    <row r="1954" customFormat="false" ht="15" hidden="false" customHeight="false" outlineLevel="0" collapsed="false">
      <c r="A1954" s="0" t="n">
        <v>91299</v>
      </c>
      <c r="B1954" s="0" t="str">
        <f aca="false">A1954&amp;"U"</f>
        <v>91299U</v>
      </c>
      <c r="C1954" s="0" t="s">
        <v>7934</v>
      </c>
      <c r="D1954" s="0" t="s">
        <v>30</v>
      </c>
      <c r="E1954" s="0" t="n">
        <v>1031.24</v>
      </c>
    </row>
    <row r="1955" customFormat="false" ht="15" hidden="false" customHeight="false" outlineLevel="0" collapsed="false">
      <c r="A1955" s="0" t="n">
        <v>91304</v>
      </c>
      <c r="B1955" s="0" t="str">
        <f aca="false">A1955&amp;"U"</f>
        <v>91304U</v>
      </c>
      <c r="C1955" s="0" t="s">
        <v>7935</v>
      </c>
      <c r="D1955" s="0" t="s">
        <v>30</v>
      </c>
      <c r="E1955" s="0" t="n">
        <v>110.41</v>
      </c>
    </row>
    <row r="1956" customFormat="false" ht="15" hidden="false" customHeight="false" outlineLevel="0" collapsed="false">
      <c r="A1956" s="0" t="n">
        <v>91305</v>
      </c>
      <c r="B1956" s="0" t="str">
        <f aca="false">A1956&amp;"U"</f>
        <v>91305U</v>
      </c>
      <c r="C1956" s="0" t="s">
        <v>7936</v>
      </c>
      <c r="D1956" s="0" t="s">
        <v>30</v>
      </c>
      <c r="E1956" s="0" t="n">
        <v>112.85</v>
      </c>
    </row>
    <row r="1957" customFormat="false" ht="15" hidden="false" customHeight="false" outlineLevel="0" collapsed="false">
      <c r="A1957" s="0" t="n">
        <v>91306</v>
      </c>
      <c r="B1957" s="0" t="str">
        <f aca="false">A1957&amp;"U"</f>
        <v>91306U</v>
      </c>
      <c r="C1957" s="0" t="s">
        <v>7937</v>
      </c>
      <c r="D1957" s="0" t="s">
        <v>30</v>
      </c>
      <c r="E1957" s="0" t="n">
        <v>166.7</v>
      </c>
    </row>
    <row r="1958" customFormat="false" ht="15" hidden="false" customHeight="false" outlineLevel="0" collapsed="false">
      <c r="A1958" s="0" t="n">
        <v>91307</v>
      </c>
      <c r="B1958" s="0" t="str">
        <f aca="false">A1958&amp;"U"</f>
        <v>91307U</v>
      </c>
      <c r="C1958" s="0" t="s">
        <v>7938</v>
      </c>
      <c r="D1958" s="0" t="s">
        <v>30</v>
      </c>
      <c r="E1958" s="0" t="n">
        <v>94.68</v>
      </c>
    </row>
    <row r="1959" customFormat="false" ht="15" hidden="false" customHeight="false" outlineLevel="0" collapsed="false">
      <c r="A1959" s="0" t="n">
        <v>91312</v>
      </c>
      <c r="B1959" s="0" t="str">
        <f aca="false">A1959&amp;"U"</f>
        <v>91312U</v>
      </c>
      <c r="C1959" s="0" t="s">
        <v>7939</v>
      </c>
      <c r="D1959" s="0" t="s">
        <v>30</v>
      </c>
      <c r="E1959" s="0" t="n">
        <v>759.81</v>
      </c>
    </row>
    <row r="1960" customFormat="false" ht="15" hidden="false" customHeight="false" outlineLevel="0" collapsed="false">
      <c r="A1960" s="0" t="n">
        <v>91313</v>
      </c>
      <c r="B1960" s="0" t="str">
        <f aca="false">A1960&amp;"U"</f>
        <v>91313U</v>
      </c>
      <c r="C1960" s="0" t="s">
        <v>7940</v>
      </c>
      <c r="D1960" s="0" t="s">
        <v>30</v>
      </c>
      <c r="E1960" s="0" t="n">
        <v>748.48</v>
      </c>
    </row>
    <row r="1961" customFormat="false" ht="15" hidden="false" customHeight="false" outlineLevel="0" collapsed="false">
      <c r="A1961" s="0" t="n">
        <v>91314</v>
      </c>
      <c r="B1961" s="0" t="str">
        <f aca="false">A1961&amp;"U"</f>
        <v>91314U</v>
      </c>
      <c r="C1961" s="0" t="s">
        <v>7941</v>
      </c>
      <c r="D1961" s="0" t="s">
        <v>30</v>
      </c>
      <c r="E1961" s="0" t="n">
        <v>786.53</v>
      </c>
    </row>
    <row r="1962" customFormat="false" ht="15" hidden="false" customHeight="false" outlineLevel="0" collapsed="false">
      <c r="A1962" s="0" t="n">
        <v>91315</v>
      </c>
      <c r="B1962" s="0" t="str">
        <f aca="false">A1962&amp;"U"</f>
        <v>91315U</v>
      </c>
      <c r="C1962" s="0" t="s">
        <v>7942</v>
      </c>
      <c r="D1962" s="0" t="s">
        <v>30</v>
      </c>
      <c r="E1962" s="0" t="n">
        <v>859.72</v>
      </c>
    </row>
    <row r="1963" customFormat="false" ht="15" hidden="false" customHeight="false" outlineLevel="0" collapsed="false">
      <c r="A1963" s="0" t="n">
        <v>91316</v>
      </c>
      <c r="B1963" s="0" t="str">
        <f aca="false">A1963&amp;"U"</f>
        <v>91316U</v>
      </c>
      <c r="C1963" s="0" t="s">
        <v>7943</v>
      </c>
      <c r="D1963" s="0" t="s">
        <v>30</v>
      </c>
      <c r="E1963" s="0" t="n">
        <v>1024.42</v>
      </c>
    </row>
    <row r="1964" customFormat="false" ht="15" hidden="false" customHeight="false" outlineLevel="0" collapsed="false">
      <c r="A1964" s="0" t="n">
        <v>91317</v>
      </c>
      <c r="B1964" s="0" t="str">
        <f aca="false">A1964&amp;"U"</f>
        <v>91317U</v>
      </c>
      <c r="C1964" s="0" t="s">
        <v>7944</v>
      </c>
      <c r="D1964" s="0" t="s">
        <v>30</v>
      </c>
      <c r="E1964" s="0" t="n">
        <v>1088.31</v>
      </c>
    </row>
    <row r="1965" customFormat="false" ht="15" hidden="false" customHeight="false" outlineLevel="0" collapsed="false">
      <c r="A1965" s="0" t="n">
        <v>91318</v>
      </c>
      <c r="B1965" s="0" t="str">
        <f aca="false">A1965&amp;"U"</f>
        <v>91318U</v>
      </c>
      <c r="C1965" s="0" t="s">
        <v>7945</v>
      </c>
      <c r="D1965" s="0" t="s">
        <v>30</v>
      </c>
      <c r="E1965" s="0" t="n">
        <v>646.96</v>
      </c>
    </row>
    <row r="1966" customFormat="false" ht="15" hidden="false" customHeight="false" outlineLevel="0" collapsed="false">
      <c r="A1966" s="0" t="n">
        <v>91319</v>
      </c>
      <c r="B1966" s="0" t="str">
        <f aca="false">A1966&amp;"U"</f>
        <v>91319U</v>
      </c>
      <c r="C1966" s="0" t="s">
        <v>7946</v>
      </c>
      <c r="D1966" s="0" t="s">
        <v>30</v>
      </c>
      <c r="E1966" s="0" t="n">
        <v>653.8</v>
      </c>
    </row>
    <row r="1967" customFormat="false" ht="15" hidden="false" customHeight="false" outlineLevel="0" collapsed="false">
      <c r="A1967" s="0" t="n">
        <v>91320</v>
      </c>
      <c r="B1967" s="0" t="str">
        <f aca="false">A1967&amp;"U"</f>
        <v>91320U</v>
      </c>
      <c r="C1967" s="0" t="s">
        <v>7947</v>
      </c>
      <c r="D1967" s="0" t="s">
        <v>30</v>
      </c>
      <c r="E1967" s="0" t="n">
        <v>676.12</v>
      </c>
    </row>
    <row r="1968" customFormat="false" ht="15" hidden="false" customHeight="false" outlineLevel="0" collapsed="false">
      <c r="A1968" s="0" t="n">
        <v>91321</v>
      </c>
      <c r="B1968" s="0" t="str">
        <f aca="false">A1968&amp;"U"</f>
        <v>91321U</v>
      </c>
      <c r="C1968" s="0" t="s">
        <v>7948</v>
      </c>
      <c r="D1968" s="0" t="s">
        <v>30</v>
      </c>
      <c r="E1968" s="0" t="n">
        <v>749.31</v>
      </c>
    </row>
    <row r="1969" customFormat="false" ht="15" hidden="false" customHeight="false" outlineLevel="0" collapsed="false">
      <c r="A1969" s="0" t="n">
        <v>91322</v>
      </c>
      <c r="B1969" s="0" t="str">
        <f aca="false">A1969&amp;"U"</f>
        <v>91322U</v>
      </c>
      <c r="C1969" s="0" t="s">
        <v>7949</v>
      </c>
      <c r="D1969" s="0" t="s">
        <v>30</v>
      </c>
      <c r="E1969" s="0" t="n">
        <v>914.01</v>
      </c>
    </row>
    <row r="1970" customFormat="false" ht="15" hidden="false" customHeight="false" outlineLevel="0" collapsed="false">
      <c r="A1970" s="0" t="n">
        <v>91323</v>
      </c>
      <c r="B1970" s="0" t="str">
        <f aca="false">A1970&amp;"U"</f>
        <v>91323U</v>
      </c>
      <c r="C1970" s="0" t="s">
        <v>7950</v>
      </c>
      <c r="D1970" s="0" t="s">
        <v>30</v>
      </c>
      <c r="E1970" s="0" t="n">
        <v>977.9</v>
      </c>
    </row>
    <row r="1971" customFormat="false" ht="15" hidden="false" customHeight="false" outlineLevel="0" collapsed="false">
      <c r="A1971" s="0" t="n">
        <v>91324</v>
      </c>
      <c r="B1971" s="0" t="str">
        <f aca="false">A1971&amp;"U"</f>
        <v>91324U</v>
      </c>
      <c r="C1971" s="0" t="s">
        <v>7951</v>
      </c>
      <c r="D1971" s="0" t="s">
        <v>30</v>
      </c>
      <c r="E1971" s="0" t="n">
        <v>657.14</v>
      </c>
    </row>
    <row r="1972" customFormat="false" ht="15" hidden="false" customHeight="false" outlineLevel="0" collapsed="false">
      <c r="A1972" s="0" t="n">
        <v>91325</v>
      </c>
      <c r="B1972" s="0" t="str">
        <f aca="false">A1972&amp;"U"</f>
        <v>91325U</v>
      </c>
      <c r="C1972" s="0" t="s">
        <v>7952</v>
      </c>
      <c r="D1972" s="0" t="s">
        <v>30</v>
      </c>
      <c r="E1972" s="0" t="n">
        <v>664.47</v>
      </c>
    </row>
    <row r="1973" customFormat="false" ht="15" hidden="false" customHeight="false" outlineLevel="0" collapsed="false">
      <c r="A1973" s="0" t="n">
        <v>91326</v>
      </c>
      <c r="B1973" s="0" t="str">
        <f aca="false">A1973&amp;"U"</f>
        <v>91326U</v>
      </c>
      <c r="C1973" s="0" t="s">
        <v>7953</v>
      </c>
      <c r="D1973" s="0" t="s">
        <v>30</v>
      </c>
      <c r="E1973" s="0" t="n">
        <v>717.48</v>
      </c>
    </row>
    <row r="1974" customFormat="false" ht="15" hidden="false" customHeight="false" outlineLevel="0" collapsed="false">
      <c r="A1974" s="0" t="n">
        <v>91327</v>
      </c>
      <c r="B1974" s="0" t="str">
        <f aca="false">A1974&amp;"U"</f>
        <v>91327U</v>
      </c>
      <c r="C1974" s="0" t="s">
        <v>7954</v>
      </c>
      <c r="D1974" s="0" t="s">
        <v>30</v>
      </c>
      <c r="E1974" s="0" t="n">
        <v>758.34</v>
      </c>
    </row>
    <row r="1975" customFormat="false" ht="15" hidden="false" customHeight="false" outlineLevel="0" collapsed="false">
      <c r="A1975" s="0" t="n">
        <v>91328</v>
      </c>
      <c r="B1975" s="0" t="str">
        <f aca="false">A1975&amp;"U"</f>
        <v>91328U</v>
      </c>
      <c r="C1975" s="0" t="s">
        <v>7955</v>
      </c>
      <c r="D1975" s="0" t="s">
        <v>30</v>
      </c>
      <c r="E1975" s="0" t="n">
        <v>744.58</v>
      </c>
    </row>
    <row r="1976" customFormat="false" ht="15" hidden="false" customHeight="false" outlineLevel="0" collapsed="false">
      <c r="A1976" s="0" t="n">
        <v>91329</v>
      </c>
      <c r="B1976" s="0" t="str">
        <f aca="false">A1976&amp;"U"</f>
        <v>91329U</v>
      </c>
      <c r="C1976" s="0" t="s">
        <v>7956</v>
      </c>
      <c r="D1976" s="0" t="s">
        <v>30</v>
      </c>
      <c r="E1976" s="0" t="n">
        <v>665.96</v>
      </c>
    </row>
    <row r="1977" customFormat="false" ht="15" hidden="false" customHeight="false" outlineLevel="0" collapsed="false">
      <c r="A1977" s="0" t="n">
        <v>91330</v>
      </c>
      <c r="B1977" s="0" t="str">
        <f aca="false">A1977&amp;"U"</f>
        <v>91330U</v>
      </c>
      <c r="C1977" s="0" t="s">
        <v>7957</v>
      </c>
      <c r="D1977" s="0" t="s">
        <v>30</v>
      </c>
      <c r="E1977" s="0" t="n">
        <v>768.23</v>
      </c>
    </row>
    <row r="1978" customFormat="false" ht="15" hidden="false" customHeight="false" outlineLevel="0" collapsed="false">
      <c r="A1978" s="0" t="n">
        <v>91331</v>
      </c>
      <c r="B1978" s="0" t="str">
        <f aca="false">A1978&amp;"U"</f>
        <v>91331U</v>
      </c>
      <c r="C1978" s="0" t="s">
        <v>7958</v>
      </c>
      <c r="D1978" s="0" t="s">
        <v>30</v>
      </c>
      <c r="E1978" s="0" t="n">
        <v>689.11</v>
      </c>
    </row>
    <row r="1979" customFormat="false" ht="15" hidden="false" customHeight="false" outlineLevel="0" collapsed="false">
      <c r="A1979" s="0" t="n">
        <v>91332</v>
      </c>
      <c r="B1979" s="0" t="str">
        <f aca="false">A1979&amp;"U"</f>
        <v>91332U</v>
      </c>
      <c r="C1979" s="0" t="s">
        <v>7959</v>
      </c>
      <c r="D1979" s="0" t="s">
        <v>30</v>
      </c>
      <c r="E1979" s="0" t="n">
        <v>802.97</v>
      </c>
    </row>
    <row r="1980" customFormat="false" ht="15" hidden="false" customHeight="false" outlineLevel="0" collapsed="false">
      <c r="A1980" s="0" t="n">
        <v>91333</v>
      </c>
      <c r="B1980" s="0" t="str">
        <f aca="false">A1980&amp;"U"</f>
        <v>91333U</v>
      </c>
      <c r="C1980" s="0" t="s">
        <v>7960</v>
      </c>
      <c r="D1980" s="0" t="s">
        <v>30</v>
      </c>
      <c r="E1980" s="0" t="n">
        <v>723.36</v>
      </c>
    </row>
    <row r="1981" customFormat="false" ht="15" hidden="false" customHeight="false" outlineLevel="0" collapsed="false">
      <c r="A1981" s="0" t="n">
        <v>91334</v>
      </c>
      <c r="B1981" s="0" t="str">
        <f aca="false">A1981&amp;"U"</f>
        <v>91334U</v>
      </c>
      <c r="C1981" s="0" t="s">
        <v>7961</v>
      </c>
      <c r="D1981" s="0" t="s">
        <v>30</v>
      </c>
      <c r="E1981" s="0" t="n">
        <v>1145.4</v>
      </c>
    </row>
    <row r="1982" customFormat="false" ht="15" hidden="false" customHeight="false" outlineLevel="0" collapsed="false">
      <c r="A1982" s="0" t="n">
        <v>91335</v>
      </c>
      <c r="B1982" s="0" t="str">
        <f aca="false">A1982&amp;"U"</f>
        <v>91335U</v>
      </c>
      <c r="C1982" s="0" t="s">
        <v>7962</v>
      </c>
      <c r="D1982" s="0" t="s">
        <v>30</v>
      </c>
      <c r="E1982" s="0" t="n">
        <v>1065.79</v>
      </c>
    </row>
    <row r="1983" customFormat="false" ht="15" hidden="false" customHeight="false" outlineLevel="0" collapsed="false">
      <c r="A1983" s="0" t="n">
        <v>91336</v>
      </c>
      <c r="B1983" s="0" t="str">
        <f aca="false">A1983&amp;"U"</f>
        <v>91336U</v>
      </c>
      <c r="C1983" s="0" t="s">
        <v>7963</v>
      </c>
      <c r="D1983" s="0" t="s">
        <v>30</v>
      </c>
      <c r="E1983" s="0" t="n">
        <v>1423.97</v>
      </c>
    </row>
    <row r="1984" customFormat="false" ht="15" hidden="false" customHeight="false" outlineLevel="0" collapsed="false">
      <c r="A1984" s="0" t="n">
        <v>91337</v>
      </c>
      <c r="B1984" s="0" t="str">
        <f aca="false">A1984&amp;"U"</f>
        <v>91337U</v>
      </c>
      <c r="C1984" s="0" t="s">
        <v>7964</v>
      </c>
      <c r="D1984" s="0" t="s">
        <v>30</v>
      </c>
      <c r="E1984" s="0" t="n">
        <v>1344.36</v>
      </c>
    </row>
    <row r="1985" customFormat="false" ht="15" hidden="false" customHeight="false" outlineLevel="0" collapsed="false">
      <c r="A1985" s="0" t="n">
        <v>100659</v>
      </c>
      <c r="B1985" s="0" t="str">
        <f aca="false">A1985&amp;"U"</f>
        <v>100659U</v>
      </c>
      <c r="C1985" s="0" t="s">
        <v>7965</v>
      </c>
      <c r="D1985" s="0" t="s">
        <v>78</v>
      </c>
      <c r="E1985" s="0" t="n">
        <v>8.33</v>
      </c>
    </row>
    <row r="1986" customFormat="false" ht="15" hidden="false" customHeight="false" outlineLevel="0" collapsed="false">
      <c r="A1986" s="0" t="n">
        <v>100660</v>
      </c>
      <c r="B1986" s="0" t="str">
        <f aca="false">A1986&amp;"U"</f>
        <v>100660U</v>
      </c>
      <c r="C1986" s="0" t="s">
        <v>7966</v>
      </c>
      <c r="D1986" s="0" t="s">
        <v>78</v>
      </c>
      <c r="E1986" s="0" t="n">
        <v>5.86</v>
      </c>
    </row>
    <row r="1987" customFormat="false" ht="15" hidden="false" customHeight="false" outlineLevel="0" collapsed="false">
      <c r="A1987" s="0" t="n">
        <v>100675</v>
      </c>
      <c r="B1987" s="0" t="str">
        <f aca="false">A1987&amp;"U"</f>
        <v>100675U</v>
      </c>
      <c r="C1987" s="0" t="s">
        <v>7967</v>
      </c>
      <c r="D1987" s="0" t="s">
        <v>30</v>
      </c>
      <c r="E1987" s="0" t="n">
        <v>862.88</v>
      </c>
    </row>
    <row r="1988" customFormat="false" ht="15" hidden="false" customHeight="false" outlineLevel="0" collapsed="false">
      <c r="A1988" s="0" t="n">
        <v>100676</v>
      </c>
      <c r="B1988" s="0" t="str">
        <f aca="false">A1988&amp;"U"</f>
        <v>100676U</v>
      </c>
      <c r="C1988" s="0" t="s">
        <v>7968</v>
      </c>
      <c r="D1988" s="0" t="s">
        <v>30</v>
      </c>
      <c r="E1988" s="0" t="n">
        <v>150.8</v>
      </c>
    </row>
    <row r="1989" customFormat="false" ht="15" hidden="false" customHeight="false" outlineLevel="0" collapsed="false">
      <c r="A1989" s="0" t="n">
        <v>100678</v>
      </c>
      <c r="B1989" s="0" t="str">
        <f aca="false">A1989&amp;"U"</f>
        <v>100678U</v>
      </c>
      <c r="C1989" s="0" t="s">
        <v>7969</v>
      </c>
      <c r="D1989" s="0" t="s">
        <v>30</v>
      </c>
      <c r="E1989" s="0" t="n">
        <v>902.46</v>
      </c>
    </row>
    <row r="1990" customFormat="false" ht="15" hidden="false" customHeight="false" outlineLevel="0" collapsed="false">
      <c r="A1990" s="0" t="n">
        <v>100679</v>
      </c>
      <c r="B1990" s="0" t="str">
        <f aca="false">A1990&amp;"U"</f>
        <v>100679U</v>
      </c>
      <c r="C1990" s="0" t="s">
        <v>7970</v>
      </c>
      <c r="D1990" s="0" t="s">
        <v>30</v>
      </c>
      <c r="E1990" s="0" t="n">
        <v>769.99</v>
      </c>
    </row>
    <row r="1991" customFormat="false" ht="15" hidden="false" customHeight="false" outlineLevel="0" collapsed="false">
      <c r="A1991" s="0" t="n">
        <v>100680</v>
      </c>
      <c r="B1991" s="0" t="str">
        <f aca="false">A1991&amp;"U"</f>
        <v>100680U</v>
      </c>
      <c r="C1991" s="0" t="s">
        <v>7971</v>
      </c>
      <c r="D1991" s="0" t="s">
        <v>30</v>
      </c>
      <c r="E1991" s="0" t="n">
        <v>910.29</v>
      </c>
    </row>
    <row r="1992" customFormat="false" ht="15" hidden="false" customHeight="false" outlineLevel="0" collapsed="false">
      <c r="A1992" s="0" t="n">
        <v>100681</v>
      </c>
      <c r="B1992" s="0" t="str">
        <f aca="false">A1992&amp;"U"</f>
        <v>100681U</v>
      </c>
      <c r="C1992" s="0" t="s">
        <v>7972</v>
      </c>
      <c r="D1992" s="0" t="s">
        <v>30</v>
      </c>
      <c r="E1992" s="0" t="n">
        <v>934.93</v>
      </c>
    </row>
    <row r="1993" customFormat="false" ht="15" hidden="false" customHeight="false" outlineLevel="0" collapsed="false">
      <c r="A1993" s="0" t="n">
        <v>100682</v>
      </c>
      <c r="B1993" s="0" t="str">
        <f aca="false">A1993&amp;"U"</f>
        <v>100682U</v>
      </c>
      <c r="C1993" s="0" t="s">
        <v>7973</v>
      </c>
      <c r="D1993" s="0" t="s">
        <v>30</v>
      </c>
      <c r="E1993" s="0" t="n">
        <v>783.79</v>
      </c>
    </row>
    <row r="1994" customFormat="false" ht="15" hidden="false" customHeight="false" outlineLevel="0" collapsed="false">
      <c r="A1994" s="0" t="n">
        <v>100683</v>
      </c>
      <c r="B1994" s="0" t="str">
        <f aca="false">A1994&amp;"U"</f>
        <v>100683U</v>
      </c>
      <c r="C1994" s="0" t="s">
        <v>7974</v>
      </c>
      <c r="D1994" s="0" t="s">
        <v>30</v>
      </c>
      <c r="E1994" s="0" t="n">
        <v>985.78</v>
      </c>
    </row>
    <row r="1995" customFormat="false" ht="15" hidden="false" customHeight="false" outlineLevel="0" collapsed="false">
      <c r="A1995" s="0" t="n">
        <v>100684</v>
      </c>
      <c r="B1995" s="0" t="str">
        <f aca="false">A1995&amp;"U"</f>
        <v>100684U</v>
      </c>
      <c r="C1995" s="0" t="s">
        <v>7975</v>
      </c>
      <c r="D1995" s="0" t="s">
        <v>30</v>
      </c>
      <c r="E1995" s="0" t="n">
        <v>827.89</v>
      </c>
    </row>
    <row r="1996" customFormat="false" ht="15" hidden="false" customHeight="false" outlineLevel="0" collapsed="false">
      <c r="A1996" s="0" t="n">
        <v>100685</v>
      </c>
      <c r="B1996" s="0" t="str">
        <f aca="false">A1996&amp;"U"</f>
        <v>100685U</v>
      </c>
      <c r="C1996" s="0" t="s">
        <v>7976</v>
      </c>
      <c r="D1996" s="0" t="s">
        <v>30</v>
      </c>
      <c r="E1996" s="0" t="n">
        <v>1027.13</v>
      </c>
    </row>
    <row r="1997" customFormat="false" ht="15" hidden="false" customHeight="false" outlineLevel="0" collapsed="false">
      <c r="A1997" s="0" t="n">
        <v>100686</v>
      </c>
      <c r="B1997" s="0" t="str">
        <f aca="false">A1997&amp;"U"</f>
        <v>100686U</v>
      </c>
      <c r="C1997" s="0" t="s">
        <v>7977</v>
      </c>
      <c r="D1997" s="0" t="s">
        <v>30</v>
      </c>
      <c r="E1997" s="0" t="n">
        <v>868.75</v>
      </c>
    </row>
    <row r="1998" customFormat="false" ht="15" hidden="false" customHeight="false" outlineLevel="0" collapsed="false">
      <c r="A1998" s="0" t="n">
        <v>100687</v>
      </c>
      <c r="B1998" s="0" t="str">
        <f aca="false">A1998&amp;"U"</f>
        <v>100687U</v>
      </c>
      <c r="C1998" s="0" t="s">
        <v>7978</v>
      </c>
      <c r="D1998" s="0" t="s">
        <v>30</v>
      </c>
      <c r="E1998" s="0" t="n">
        <v>911.28</v>
      </c>
    </row>
    <row r="1999" customFormat="false" ht="15" hidden="false" customHeight="false" outlineLevel="0" collapsed="false">
      <c r="A1999" s="0" t="n">
        <v>100688</v>
      </c>
      <c r="B1999" s="0" t="str">
        <f aca="false">A1999&amp;"U"</f>
        <v>100688U</v>
      </c>
      <c r="C1999" s="0" t="s">
        <v>7979</v>
      </c>
      <c r="D1999" s="0" t="s">
        <v>30</v>
      </c>
      <c r="E1999" s="0" t="n">
        <v>778.81</v>
      </c>
    </row>
    <row r="2000" customFormat="false" ht="15" hidden="false" customHeight="false" outlineLevel="0" collapsed="false">
      <c r="A2000" s="0" t="n">
        <v>100689</v>
      </c>
      <c r="B2000" s="0" t="str">
        <f aca="false">A2000&amp;"U"</f>
        <v>100689U</v>
      </c>
      <c r="C2000" s="0" t="s">
        <v>7980</v>
      </c>
      <c r="D2000" s="0" t="s">
        <v>30</v>
      </c>
      <c r="E2000" s="0" t="n">
        <v>991.66</v>
      </c>
    </row>
    <row r="2001" customFormat="false" ht="15" hidden="false" customHeight="false" outlineLevel="0" collapsed="false">
      <c r="A2001" s="0" t="n">
        <v>100690</v>
      </c>
      <c r="B2001" s="0" t="str">
        <f aca="false">A2001&amp;"U"</f>
        <v>100690U</v>
      </c>
      <c r="C2001" s="0" t="s">
        <v>7981</v>
      </c>
      <c r="D2001" s="0" t="s">
        <v>30</v>
      </c>
      <c r="E2001" s="0" t="n">
        <v>833.77</v>
      </c>
    </row>
    <row r="2002" customFormat="false" ht="15" hidden="false" customHeight="false" outlineLevel="0" collapsed="false">
      <c r="A2002" s="0" t="n">
        <v>100691</v>
      </c>
      <c r="B2002" s="0" t="str">
        <f aca="false">A2002&amp;"U"</f>
        <v>100691U</v>
      </c>
      <c r="C2002" s="0" t="s">
        <v>7982</v>
      </c>
      <c r="D2002" s="0" t="s">
        <v>30</v>
      </c>
      <c r="E2002" s="0" t="n">
        <v>1334.09</v>
      </c>
    </row>
    <row r="2003" customFormat="false" ht="15" hidden="false" customHeight="false" outlineLevel="0" collapsed="false">
      <c r="A2003" s="0" t="n">
        <v>100692</v>
      </c>
      <c r="B2003" s="0" t="str">
        <f aca="false">A2003&amp;"U"</f>
        <v>100692U</v>
      </c>
      <c r="C2003" s="0" t="s">
        <v>7983</v>
      </c>
      <c r="D2003" s="0" t="s">
        <v>30</v>
      </c>
      <c r="E2003" s="0" t="n">
        <v>1176.2</v>
      </c>
    </row>
    <row r="2004" customFormat="false" ht="15" hidden="false" customHeight="false" outlineLevel="0" collapsed="false">
      <c r="A2004" s="0" t="n">
        <v>100693</v>
      </c>
      <c r="B2004" s="0" t="str">
        <f aca="false">A2004&amp;"U"</f>
        <v>100693U</v>
      </c>
      <c r="C2004" s="0" t="s">
        <v>7984</v>
      </c>
      <c r="D2004" s="0" t="s">
        <v>30</v>
      </c>
      <c r="E2004" s="0" t="n">
        <v>1612.66</v>
      </c>
    </row>
    <row r="2005" customFormat="false" ht="15" hidden="false" customHeight="false" outlineLevel="0" collapsed="false">
      <c r="A2005" s="0" t="n">
        <v>100694</v>
      </c>
      <c r="B2005" s="0" t="str">
        <f aca="false">A2005&amp;"U"</f>
        <v>100694U</v>
      </c>
      <c r="C2005" s="0" t="s">
        <v>7985</v>
      </c>
      <c r="D2005" s="0" t="s">
        <v>30</v>
      </c>
      <c r="E2005" s="0" t="n">
        <v>1454.77</v>
      </c>
    </row>
    <row r="2006" customFormat="false" ht="15" hidden="false" customHeight="false" outlineLevel="0" collapsed="false">
      <c r="A2006" s="0" t="n">
        <v>100695</v>
      </c>
      <c r="B2006" s="0" t="str">
        <f aca="false">A2006&amp;"U"</f>
        <v>100695U</v>
      </c>
      <c r="C2006" s="0" t="s">
        <v>7986</v>
      </c>
      <c r="D2006" s="0" t="s">
        <v>30</v>
      </c>
      <c r="E2006" s="0" t="n">
        <v>49.81</v>
      </c>
    </row>
    <row r="2007" customFormat="false" ht="15" hidden="false" customHeight="false" outlineLevel="0" collapsed="false">
      <c r="A2007" s="0" t="n">
        <v>100696</v>
      </c>
      <c r="B2007" s="0" t="str">
        <f aca="false">A2007&amp;"U"</f>
        <v>100696U</v>
      </c>
      <c r="C2007" s="0" t="s">
        <v>7987</v>
      </c>
      <c r="D2007" s="0" t="s">
        <v>30</v>
      </c>
      <c r="E2007" s="0" t="n">
        <v>55.33</v>
      </c>
    </row>
    <row r="2008" customFormat="false" ht="15" hidden="false" customHeight="false" outlineLevel="0" collapsed="false">
      <c r="A2008" s="0" t="n">
        <v>100697</v>
      </c>
      <c r="B2008" s="0" t="str">
        <f aca="false">A2008&amp;"U"</f>
        <v>100697U</v>
      </c>
      <c r="C2008" s="0" t="s">
        <v>7988</v>
      </c>
      <c r="D2008" s="0" t="s">
        <v>30</v>
      </c>
      <c r="E2008" s="0" t="n">
        <v>60.88</v>
      </c>
    </row>
    <row r="2009" customFormat="false" ht="15" hidden="false" customHeight="false" outlineLevel="0" collapsed="false">
      <c r="A2009" s="0" t="n">
        <v>100698</v>
      </c>
      <c r="B2009" s="0" t="str">
        <f aca="false">A2009&amp;"U"</f>
        <v>100698U</v>
      </c>
      <c r="C2009" s="0" t="s">
        <v>7989</v>
      </c>
      <c r="D2009" s="0" t="s">
        <v>30</v>
      </c>
      <c r="E2009" s="0" t="n">
        <v>66.4</v>
      </c>
    </row>
    <row r="2010" customFormat="false" ht="15" hidden="false" customHeight="false" outlineLevel="0" collapsed="false">
      <c r="A2010" s="0" t="n">
        <v>100699</v>
      </c>
      <c r="B2010" s="0" t="str">
        <f aca="false">A2010&amp;"U"</f>
        <v>100699U</v>
      </c>
      <c r="C2010" s="0" t="s">
        <v>7990</v>
      </c>
      <c r="D2010" s="0" t="s">
        <v>30</v>
      </c>
      <c r="E2010" s="0" t="n">
        <v>79.05</v>
      </c>
    </row>
    <row r="2011" customFormat="false" ht="15" hidden="false" customHeight="false" outlineLevel="0" collapsed="false">
      <c r="A2011" s="0" t="n">
        <v>100700</v>
      </c>
      <c r="B2011" s="0" t="str">
        <f aca="false">A2011&amp;"U"</f>
        <v>100700U</v>
      </c>
      <c r="C2011" s="0" t="s">
        <v>7991</v>
      </c>
      <c r="D2011" s="0" t="s">
        <v>30</v>
      </c>
      <c r="E2011" s="0" t="n">
        <v>745.78</v>
      </c>
    </row>
    <row r="2012" customFormat="false" ht="15" hidden="false" customHeight="false" outlineLevel="0" collapsed="false">
      <c r="A2012" s="0" t="n">
        <v>100712</v>
      </c>
      <c r="B2012" s="0" t="str">
        <f aca="false">A2012&amp;"U"</f>
        <v>100712U</v>
      </c>
      <c r="C2012" s="0" t="s">
        <v>7992</v>
      </c>
      <c r="D2012" s="0" t="s">
        <v>30</v>
      </c>
      <c r="E2012" s="0" t="n">
        <v>759.15</v>
      </c>
    </row>
    <row r="2013" customFormat="false" ht="15" hidden="false" customHeight="false" outlineLevel="0" collapsed="false">
      <c r="A2013" s="0" t="n">
        <v>100665</v>
      </c>
      <c r="B2013" s="0" t="str">
        <f aca="false">A2013&amp;"U"</f>
        <v>100665U</v>
      </c>
      <c r="C2013" s="0" t="s">
        <v>7993</v>
      </c>
      <c r="D2013" s="0" t="s">
        <v>74</v>
      </c>
      <c r="E2013" s="0" t="n">
        <v>1084.87</v>
      </c>
    </row>
    <row r="2014" customFormat="false" ht="15" hidden="false" customHeight="false" outlineLevel="0" collapsed="false">
      <c r="A2014" s="0" t="n">
        <v>100666</v>
      </c>
      <c r="B2014" s="0" t="str">
        <f aca="false">A2014&amp;"U"</f>
        <v>100666U</v>
      </c>
      <c r="C2014" s="0" t="s">
        <v>7994</v>
      </c>
      <c r="D2014" s="0" t="s">
        <v>74</v>
      </c>
      <c r="E2014" s="0" t="n">
        <v>852.76</v>
      </c>
    </row>
    <row r="2015" customFormat="false" ht="15" hidden="false" customHeight="false" outlineLevel="0" collapsed="false">
      <c r="A2015" s="0" t="n">
        <v>100667</v>
      </c>
      <c r="B2015" s="0" t="str">
        <f aca="false">A2015&amp;"U"</f>
        <v>100667U</v>
      </c>
      <c r="C2015" s="0" t="s">
        <v>7995</v>
      </c>
      <c r="D2015" s="0" t="s">
        <v>74</v>
      </c>
      <c r="E2015" s="0" t="n">
        <v>1413.01</v>
      </c>
    </row>
    <row r="2016" customFormat="false" ht="15" hidden="false" customHeight="false" outlineLevel="0" collapsed="false">
      <c r="A2016" s="0" t="n">
        <v>100668</v>
      </c>
      <c r="B2016" s="0" t="str">
        <f aca="false">A2016&amp;"U"</f>
        <v>100668U</v>
      </c>
      <c r="C2016" s="0" t="s">
        <v>7996</v>
      </c>
      <c r="D2016" s="0" t="s">
        <v>74</v>
      </c>
      <c r="E2016" s="0" t="n">
        <v>1671.37</v>
      </c>
    </row>
    <row r="2017" customFormat="false" ht="15" hidden="false" customHeight="false" outlineLevel="0" collapsed="false">
      <c r="A2017" s="0" t="n">
        <v>100669</v>
      </c>
      <c r="B2017" s="0" t="str">
        <f aca="false">A2017&amp;"U"</f>
        <v>100669U</v>
      </c>
      <c r="C2017" s="0" t="s">
        <v>7997</v>
      </c>
      <c r="D2017" s="0" t="s">
        <v>74</v>
      </c>
      <c r="E2017" s="0" t="n">
        <v>997.18</v>
      </c>
    </row>
    <row r="2018" customFormat="false" ht="15" hidden="false" customHeight="false" outlineLevel="0" collapsed="false">
      <c r="A2018" s="0" t="n">
        <v>100670</v>
      </c>
      <c r="B2018" s="0" t="str">
        <f aca="false">A2018&amp;"U"</f>
        <v>100670U</v>
      </c>
      <c r="C2018" s="0" t="s">
        <v>7998</v>
      </c>
      <c r="D2018" s="0" t="s">
        <v>74</v>
      </c>
      <c r="E2018" s="0" t="n">
        <v>1353.7</v>
      </c>
    </row>
    <row r="2019" customFormat="false" ht="15" hidden="false" customHeight="false" outlineLevel="0" collapsed="false">
      <c r="A2019" s="0" t="n">
        <v>100671</v>
      </c>
      <c r="B2019" s="0" t="str">
        <f aca="false">A2019&amp;"U"</f>
        <v>100671U</v>
      </c>
      <c r="C2019" s="0" t="s">
        <v>7999</v>
      </c>
      <c r="D2019" s="0" t="s">
        <v>74</v>
      </c>
      <c r="E2019" s="0" t="n">
        <v>1687.22</v>
      </c>
    </row>
    <row r="2020" customFormat="false" ht="15" hidden="false" customHeight="false" outlineLevel="0" collapsed="false">
      <c r="A2020" s="0" t="n">
        <v>100672</v>
      </c>
      <c r="B2020" s="0" t="str">
        <f aca="false">A2020&amp;"U"</f>
        <v>100672U</v>
      </c>
      <c r="C2020" s="0" t="s">
        <v>8000</v>
      </c>
      <c r="D2020" s="0" t="s">
        <v>74</v>
      </c>
      <c r="E2020" s="0" t="n">
        <v>1078.65</v>
      </c>
    </row>
    <row r="2021" customFormat="false" ht="15" hidden="false" customHeight="false" outlineLevel="0" collapsed="false">
      <c r="A2021" s="0" t="n">
        <v>100701</v>
      </c>
      <c r="B2021" s="0" t="str">
        <f aca="false">A2021&amp;"U"</f>
        <v>100701U</v>
      </c>
      <c r="C2021" s="0" t="s">
        <v>8001</v>
      </c>
      <c r="D2021" s="0" t="s">
        <v>74</v>
      </c>
      <c r="E2021" s="0" t="n">
        <v>593.15</v>
      </c>
    </row>
    <row r="2022" customFormat="false" ht="15" hidden="false" customHeight="false" outlineLevel="0" collapsed="false">
      <c r="A2022" s="0" t="n">
        <v>94559</v>
      </c>
      <c r="B2022" s="0" t="str">
        <f aca="false">A2022&amp;"U"</f>
        <v>94559U</v>
      </c>
      <c r="C2022" s="0" t="s">
        <v>8002</v>
      </c>
      <c r="D2022" s="0" t="s">
        <v>74</v>
      </c>
      <c r="E2022" s="0" t="n">
        <v>794.28</v>
      </c>
    </row>
    <row r="2023" customFormat="false" ht="15" hidden="false" customHeight="false" outlineLevel="0" collapsed="false">
      <c r="A2023" s="0" t="n">
        <v>94562</v>
      </c>
      <c r="B2023" s="0" t="str">
        <f aca="false">A2023&amp;"U"</f>
        <v>94562U</v>
      </c>
      <c r="C2023" s="0" t="s">
        <v>8003</v>
      </c>
      <c r="D2023" s="0" t="s">
        <v>74</v>
      </c>
      <c r="E2023" s="0" t="n">
        <v>774.33</v>
      </c>
    </row>
    <row r="2024" customFormat="false" ht="15" hidden="false" customHeight="false" outlineLevel="0" collapsed="false">
      <c r="A2024" s="0" t="n">
        <v>94587</v>
      </c>
      <c r="B2024" s="0" t="str">
        <f aca="false">A2024&amp;"U"</f>
        <v>94587U</v>
      </c>
      <c r="C2024" s="0" t="s">
        <v>8004</v>
      </c>
      <c r="D2024" s="0" t="s">
        <v>78</v>
      </c>
      <c r="E2024" s="0" t="n">
        <v>69.48</v>
      </c>
    </row>
    <row r="2025" customFormat="false" ht="15" hidden="false" customHeight="false" outlineLevel="0" collapsed="false">
      <c r="A2025" s="0" t="n">
        <v>94588</v>
      </c>
      <c r="B2025" s="0" t="str">
        <f aca="false">A2025&amp;"U"</f>
        <v>94588U</v>
      </c>
      <c r="C2025" s="0" t="s">
        <v>8005</v>
      </c>
      <c r="D2025" s="0" t="s">
        <v>78</v>
      </c>
      <c r="E2025" s="0" t="n">
        <v>63.99</v>
      </c>
    </row>
    <row r="2026" customFormat="false" ht="15" hidden="false" customHeight="false" outlineLevel="0" collapsed="false">
      <c r="A2026" s="0" t="n">
        <v>99837</v>
      </c>
      <c r="B2026" s="0" t="str">
        <f aca="false">A2026&amp;"U"</f>
        <v>99837U</v>
      </c>
      <c r="C2026" s="0" t="s">
        <v>8006</v>
      </c>
      <c r="D2026" s="0" t="s">
        <v>78</v>
      </c>
      <c r="E2026" s="0" t="n">
        <v>638.77</v>
      </c>
    </row>
    <row r="2027" customFormat="false" ht="15" hidden="false" customHeight="false" outlineLevel="0" collapsed="false">
      <c r="A2027" s="0" t="n">
        <v>99839</v>
      </c>
      <c r="B2027" s="0" t="str">
        <f aca="false">A2027&amp;"U"</f>
        <v>99839U</v>
      </c>
      <c r="C2027" s="0" t="s">
        <v>8007</v>
      </c>
      <c r="D2027" s="0" t="s">
        <v>78</v>
      </c>
      <c r="E2027" s="0" t="n">
        <v>511.66</v>
      </c>
    </row>
    <row r="2028" customFormat="false" ht="15" hidden="false" customHeight="false" outlineLevel="0" collapsed="false">
      <c r="A2028" s="0" t="n">
        <v>99841</v>
      </c>
      <c r="B2028" s="0" t="str">
        <f aca="false">A2028&amp;"U"</f>
        <v>99841U</v>
      </c>
      <c r="C2028" s="0" t="s">
        <v>8008</v>
      </c>
      <c r="D2028" s="0" t="s">
        <v>78</v>
      </c>
      <c r="E2028" s="0" t="n">
        <v>1045.85</v>
      </c>
    </row>
    <row r="2029" customFormat="false" ht="15" hidden="false" customHeight="false" outlineLevel="0" collapsed="false">
      <c r="A2029" s="0" t="n">
        <v>99855</v>
      </c>
      <c r="B2029" s="0" t="str">
        <f aca="false">A2029&amp;"U"</f>
        <v>99855U</v>
      </c>
      <c r="C2029" s="0" t="s">
        <v>8009</v>
      </c>
      <c r="D2029" s="0" t="s">
        <v>78</v>
      </c>
      <c r="E2029" s="0" t="n">
        <v>119.27</v>
      </c>
    </row>
    <row r="2030" customFormat="false" ht="15" hidden="false" customHeight="false" outlineLevel="0" collapsed="false">
      <c r="A2030" s="0" t="n">
        <v>99857</v>
      </c>
      <c r="B2030" s="0" t="str">
        <f aca="false">A2030&amp;"U"</f>
        <v>99857U</v>
      </c>
      <c r="C2030" s="0" t="s">
        <v>8010</v>
      </c>
      <c r="D2030" s="0" t="s">
        <v>78</v>
      </c>
      <c r="E2030" s="0" t="n">
        <v>81.3</v>
      </c>
    </row>
    <row r="2031" customFormat="false" ht="15" hidden="false" customHeight="false" outlineLevel="0" collapsed="false">
      <c r="A2031" s="0" t="n">
        <v>99861</v>
      </c>
      <c r="B2031" s="0" t="str">
        <f aca="false">A2031&amp;"U"</f>
        <v>99861U</v>
      </c>
      <c r="C2031" s="0" t="s">
        <v>8011</v>
      </c>
      <c r="D2031" s="0" t="s">
        <v>74</v>
      </c>
      <c r="E2031" s="0" t="n">
        <v>613.47</v>
      </c>
    </row>
    <row r="2032" customFormat="false" ht="15" hidden="false" customHeight="false" outlineLevel="0" collapsed="false">
      <c r="A2032" s="0" t="n">
        <v>99862</v>
      </c>
      <c r="B2032" s="0" t="str">
        <f aca="false">A2032&amp;"U"</f>
        <v>99862U</v>
      </c>
      <c r="C2032" s="0" t="s">
        <v>8012</v>
      </c>
      <c r="D2032" s="0" t="s">
        <v>74</v>
      </c>
      <c r="E2032" s="0" t="n">
        <v>519.3</v>
      </c>
    </row>
    <row r="2033" customFormat="false" ht="15" hidden="false" customHeight="false" outlineLevel="0" collapsed="false">
      <c r="A2033" s="0" t="n">
        <v>90838</v>
      </c>
      <c r="B2033" s="0" t="str">
        <f aca="false">A2033&amp;"U"</f>
        <v>90838U</v>
      </c>
      <c r="C2033" s="0" t="s">
        <v>8013</v>
      </c>
      <c r="D2033" s="0" t="s">
        <v>30</v>
      </c>
      <c r="E2033" s="0" t="n">
        <v>1484.62</v>
      </c>
    </row>
    <row r="2034" customFormat="false" ht="15" hidden="false" customHeight="false" outlineLevel="0" collapsed="false">
      <c r="A2034" s="0" t="n">
        <v>91338</v>
      </c>
      <c r="B2034" s="0" t="str">
        <f aca="false">A2034&amp;"U"</f>
        <v>91338U</v>
      </c>
      <c r="C2034" s="0" t="s">
        <v>8014</v>
      </c>
      <c r="D2034" s="0" t="s">
        <v>74</v>
      </c>
      <c r="E2034" s="0" t="n">
        <v>801.98</v>
      </c>
    </row>
    <row r="2035" customFormat="false" ht="15" hidden="false" customHeight="false" outlineLevel="0" collapsed="false">
      <c r="A2035" s="0" t="n">
        <v>91341</v>
      </c>
      <c r="B2035" s="0" t="str">
        <f aca="false">A2035&amp;"U"</f>
        <v>91341U</v>
      </c>
      <c r="C2035" s="0" t="s">
        <v>8015</v>
      </c>
      <c r="D2035" s="0" t="s">
        <v>74</v>
      </c>
      <c r="E2035" s="0" t="n">
        <v>630.02</v>
      </c>
    </row>
    <row r="2036" customFormat="false" ht="15" hidden="false" customHeight="false" outlineLevel="0" collapsed="false">
      <c r="A2036" s="0" t="n">
        <v>94805</v>
      </c>
      <c r="B2036" s="0" t="str">
        <f aca="false">A2036&amp;"U"</f>
        <v>94805U</v>
      </c>
      <c r="C2036" s="0" t="s">
        <v>8016</v>
      </c>
      <c r="D2036" s="0" t="s">
        <v>30</v>
      </c>
      <c r="E2036" s="0" t="n">
        <v>778.87</v>
      </c>
    </row>
    <row r="2037" customFormat="false" ht="15" hidden="false" customHeight="false" outlineLevel="0" collapsed="false">
      <c r="A2037" s="0" t="n">
        <v>94806</v>
      </c>
      <c r="B2037" s="0" t="str">
        <f aca="false">A2037&amp;"U"</f>
        <v>94806U</v>
      </c>
      <c r="C2037" s="0" t="s">
        <v>8017</v>
      </c>
      <c r="D2037" s="0" t="s">
        <v>30</v>
      </c>
      <c r="E2037" s="0" t="n">
        <v>702.44</v>
      </c>
    </row>
    <row r="2038" customFormat="false" ht="15" hidden="false" customHeight="false" outlineLevel="0" collapsed="false">
      <c r="A2038" s="0" t="n">
        <v>94807</v>
      </c>
      <c r="B2038" s="0" t="str">
        <f aca="false">A2038&amp;"U"</f>
        <v>94807U</v>
      </c>
      <c r="C2038" s="0" t="s">
        <v>8018</v>
      </c>
      <c r="D2038" s="0" t="s">
        <v>30</v>
      </c>
      <c r="E2038" s="0" t="n">
        <v>640.66</v>
      </c>
    </row>
    <row r="2039" customFormat="false" ht="15" hidden="false" customHeight="false" outlineLevel="0" collapsed="false">
      <c r="A2039" s="0" t="n">
        <v>100702</v>
      </c>
      <c r="B2039" s="0" t="str">
        <f aca="false">A2039&amp;"U"</f>
        <v>100702U</v>
      </c>
      <c r="C2039" s="0" t="s">
        <v>8019</v>
      </c>
      <c r="D2039" s="0" t="s">
        <v>74</v>
      </c>
      <c r="E2039" s="0" t="n">
        <v>438.51</v>
      </c>
    </row>
    <row r="2040" customFormat="false" ht="15" hidden="false" customHeight="false" outlineLevel="0" collapsed="false">
      <c r="A2040" s="0" t="n">
        <v>102188</v>
      </c>
      <c r="B2040" s="0" t="str">
        <f aca="false">A2040&amp;"U"</f>
        <v>102188U</v>
      </c>
      <c r="C2040" s="0" t="s">
        <v>8020</v>
      </c>
      <c r="D2040" s="0" t="s">
        <v>30</v>
      </c>
      <c r="E2040" s="0" t="n">
        <v>1060.25</v>
      </c>
    </row>
    <row r="2041" customFormat="false" ht="15" hidden="false" customHeight="false" outlineLevel="0" collapsed="false">
      <c r="A2041" s="0" t="n">
        <v>102189</v>
      </c>
      <c r="B2041" s="0" t="str">
        <f aca="false">A2041&amp;"U"</f>
        <v>102189U</v>
      </c>
      <c r="C2041" s="0" t="s">
        <v>8021</v>
      </c>
      <c r="D2041" s="0" t="s">
        <v>30</v>
      </c>
      <c r="E2041" s="0" t="n">
        <v>258.32</v>
      </c>
    </row>
    <row r="2042" customFormat="false" ht="15" hidden="false" customHeight="false" outlineLevel="0" collapsed="false">
      <c r="A2042" s="0" t="n">
        <v>100703</v>
      </c>
      <c r="B2042" s="0" t="str">
        <f aca="false">A2042&amp;"U"</f>
        <v>100703U</v>
      </c>
      <c r="C2042" s="0" t="s">
        <v>8022</v>
      </c>
      <c r="D2042" s="0" t="s">
        <v>30</v>
      </c>
      <c r="E2042" s="0" t="n">
        <v>29.13</v>
      </c>
    </row>
    <row r="2043" customFormat="false" ht="15" hidden="false" customHeight="false" outlineLevel="0" collapsed="false">
      <c r="A2043" s="0" t="n">
        <v>100704</v>
      </c>
      <c r="B2043" s="0" t="str">
        <f aca="false">A2043&amp;"U"</f>
        <v>100704U</v>
      </c>
      <c r="C2043" s="0" t="s">
        <v>8023</v>
      </c>
      <c r="D2043" s="0" t="s">
        <v>30</v>
      </c>
      <c r="E2043" s="0" t="n">
        <v>62.35</v>
      </c>
    </row>
    <row r="2044" customFormat="false" ht="15" hidden="false" customHeight="false" outlineLevel="0" collapsed="false">
      <c r="A2044" s="0" t="n">
        <v>100705</v>
      </c>
      <c r="B2044" s="0" t="str">
        <f aca="false">A2044&amp;"U"</f>
        <v>100705U</v>
      </c>
      <c r="C2044" s="0" t="s">
        <v>8024</v>
      </c>
      <c r="D2044" s="0" t="s">
        <v>30</v>
      </c>
      <c r="E2044" s="0" t="n">
        <v>70.75</v>
      </c>
    </row>
    <row r="2045" customFormat="false" ht="15" hidden="false" customHeight="false" outlineLevel="0" collapsed="false">
      <c r="A2045" s="0" t="n">
        <v>100706</v>
      </c>
      <c r="B2045" s="0" t="str">
        <f aca="false">A2045&amp;"U"</f>
        <v>100706U</v>
      </c>
      <c r="C2045" s="0" t="s">
        <v>8025</v>
      </c>
      <c r="D2045" s="0" t="s">
        <v>30</v>
      </c>
      <c r="E2045" s="0" t="n">
        <v>61.83</v>
      </c>
    </row>
    <row r="2046" customFormat="false" ht="15" hidden="false" customHeight="false" outlineLevel="0" collapsed="false">
      <c r="A2046" s="0" t="n">
        <v>100707</v>
      </c>
      <c r="B2046" s="0" t="str">
        <f aca="false">A2046&amp;"U"</f>
        <v>100707U</v>
      </c>
      <c r="C2046" s="0" t="s">
        <v>8026</v>
      </c>
      <c r="D2046" s="0" t="s">
        <v>30</v>
      </c>
      <c r="E2046" s="0" t="n">
        <v>131.89</v>
      </c>
    </row>
    <row r="2047" customFormat="false" ht="15" hidden="false" customHeight="false" outlineLevel="0" collapsed="false">
      <c r="A2047" s="0" t="n">
        <v>100708</v>
      </c>
      <c r="B2047" s="0" t="str">
        <f aca="false">A2047&amp;"U"</f>
        <v>100708U</v>
      </c>
      <c r="C2047" s="0" t="s">
        <v>8027</v>
      </c>
      <c r="D2047" s="0" t="s">
        <v>30</v>
      </c>
      <c r="E2047" s="0" t="n">
        <v>165.71</v>
      </c>
    </row>
    <row r="2048" customFormat="false" ht="15" hidden="false" customHeight="false" outlineLevel="0" collapsed="false">
      <c r="A2048" s="0" t="n">
        <v>100709</v>
      </c>
      <c r="B2048" s="0" t="str">
        <f aca="false">A2048&amp;"U"</f>
        <v>100709U</v>
      </c>
      <c r="C2048" s="0" t="s">
        <v>8028</v>
      </c>
      <c r="D2048" s="0" t="s">
        <v>30</v>
      </c>
      <c r="E2048" s="0" t="n">
        <v>48.73</v>
      </c>
    </row>
    <row r="2049" customFormat="false" ht="15" hidden="false" customHeight="false" outlineLevel="0" collapsed="false">
      <c r="A2049" s="0" t="n">
        <v>100710</v>
      </c>
      <c r="B2049" s="0" t="str">
        <f aca="false">A2049&amp;"U"</f>
        <v>100710U</v>
      </c>
      <c r="C2049" s="0" t="s">
        <v>8029</v>
      </c>
      <c r="D2049" s="0" t="s">
        <v>30</v>
      </c>
      <c r="E2049" s="0" t="n">
        <v>147.98</v>
      </c>
    </row>
    <row r="2050" customFormat="false" ht="15" hidden="false" customHeight="false" outlineLevel="0" collapsed="false">
      <c r="A2050" s="0" t="n">
        <v>102151</v>
      </c>
      <c r="B2050" s="0" t="str">
        <f aca="false">A2050&amp;"U"</f>
        <v>102151U</v>
      </c>
      <c r="C2050" s="0" t="s">
        <v>8030</v>
      </c>
      <c r="D2050" s="0" t="s">
        <v>74</v>
      </c>
      <c r="E2050" s="0" t="n">
        <v>147.35</v>
      </c>
    </row>
    <row r="2051" customFormat="false" ht="15" hidden="false" customHeight="false" outlineLevel="0" collapsed="false">
      <c r="A2051" s="0" t="n">
        <v>102152</v>
      </c>
      <c r="B2051" s="0" t="str">
        <f aca="false">A2051&amp;"U"</f>
        <v>102152U</v>
      </c>
      <c r="C2051" s="0" t="s">
        <v>8031</v>
      </c>
      <c r="D2051" s="0" t="s">
        <v>74</v>
      </c>
      <c r="E2051" s="0" t="n">
        <v>184.01</v>
      </c>
    </row>
    <row r="2052" customFormat="false" ht="15" hidden="false" customHeight="false" outlineLevel="0" collapsed="false">
      <c r="A2052" s="0" t="n">
        <v>102153</v>
      </c>
      <c r="B2052" s="0" t="str">
        <f aca="false">A2052&amp;"U"</f>
        <v>102153U</v>
      </c>
      <c r="C2052" s="0" t="s">
        <v>8032</v>
      </c>
      <c r="D2052" s="0" t="s">
        <v>74</v>
      </c>
      <c r="E2052" s="0" t="n">
        <v>232.9</v>
      </c>
    </row>
    <row r="2053" customFormat="false" ht="15" hidden="false" customHeight="false" outlineLevel="0" collapsed="false">
      <c r="A2053" s="0" t="n">
        <v>102154</v>
      </c>
      <c r="B2053" s="0" t="str">
        <f aca="false">A2053&amp;"U"</f>
        <v>102154U</v>
      </c>
      <c r="C2053" s="0" t="s">
        <v>8033</v>
      </c>
      <c r="D2053" s="0" t="s">
        <v>74</v>
      </c>
      <c r="E2053" s="0" t="n">
        <v>201.19</v>
      </c>
    </row>
    <row r="2054" customFormat="false" ht="15" hidden="false" customHeight="false" outlineLevel="0" collapsed="false">
      <c r="A2054" s="0" t="n">
        <v>102155</v>
      </c>
      <c r="B2054" s="0" t="str">
        <f aca="false">A2054&amp;"U"</f>
        <v>102155U</v>
      </c>
      <c r="C2054" s="0" t="s">
        <v>8034</v>
      </c>
      <c r="D2054" s="0" t="s">
        <v>74</v>
      </c>
      <c r="E2054" s="0" t="n">
        <v>241.17</v>
      </c>
    </row>
    <row r="2055" customFormat="false" ht="15" hidden="false" customHeight="false" outlineLevel="0" collapsed="false">
      <c r="A2055" s="0" t="n">
        <v>102156</v>
      </c>
      <c r="B2055" s="0" t="str">
        <f aca="false">A2055&amp;"U"</f>
        <v>102156U</v>
      </c>
      <c r="C2055" s="0" t="s">
        <v>8035</v>
      </c>
      <c r="D2055" s="0" t="s">
        <v>74</v>
      </c>
      <c r="E2055" s="0" t="n">
        <v>230.86</v>
      </c>
    </row>
    <row r="2056" customFormat="false" ht="15" hidden="false" customHeight="false" outlineLevel="0" collapsed="false">
      <c r="A2056" s="0" t="n">
        <v>102157</v>
      </c>
      <c r="B2056" s="0" t="str">
        <f aca="false">A2056&amp;"U"</f>
        <v>102157U</v>
      </c>
      <c r="C2056" s="0" t="s">
        <v>8036</v>
      </c>
      <c r="D2056" s="0" t="s">
        <v>74</v>
      </c>
      <c r="E2056" s="0" t="n">
        <v>316.42</v>
      </c>
    </row>
    <row r="2057" customFormat="false" ht="15" hidden="false" customHeight="false" outlineLevel="0" collapsed="false">
      <c r="A2057" s="0" t="n">
        <v>102158</v>
      </c>
      <c r="B2057" s="0" t="str">
        <f aca="false">A2057&amp;"U"</f>
        <v>102158U</v>
      </c>
      <c r="C2057" s="0" t="s">
        <v>8037</v>
      </c>
      <c r="D2057" s="0" t="s">
        <v>74</v>
      </c>
      <c r="E2057" s="0" t="n">
        <v>320.25</v>
      </c>
    </row>
    <row r="2058" customFormat="false" ht="15" hidden="false" customHeight="false" outlineLevel="0" collapsed="false">
      <c r="A2058" s="0" t="n">
        <v>102159</v>
      </c>
      <c r="B2058" s="0" t="str">
        <f aca="false">A2058&amp;"U"</f>
        <v>102159U</v>
      </c>
      <c r="C2058" s="0" t="s">
        <v>8038</v>
      </c>
      <c r="D2058" s="0" t="s">
        <v>74</v>
      </c>
      <c r="E2058" s="0" t="n">
        <v>381.66</v>
      </c>
    </row>
    <row r="2059" customFormat="false" ht="15" hidden="false" customHeight="false" outlineLevel="0" collapsed="false">
      <c r="A2059" s="0" t="n">
        <v>102160</v>
      </c>
      <c r="B2059" s="0" t="str">
        <f aca="false">A2059&amp;"U"</f>
        <v>102160U</v>
      </c>
      <c r="C2059" s="0" t="s">
        <v>8039</v>
      </c>
      <c r="D2059" s="0" t="s">
        <v>74</v>
      </c>
      <c r="E2059" s="0" t="n">
        <v>159.57</v>
      </c>
    </row>
    <row r="2060" customFormat="false" ht="15" hidden="false" customHeight="false" outlineLevel="0" collapsed="false">
      <c r="A2060" s="0" t="n">
        <v>102161</v>
      </c>
      <c r="B2060" s="0" t="str">
        <f aca="false">A2060&amp;"U"</f>
        <v>102161U</v>
      </c>
      <c r="C2060" s="0" t="s">
        <v>8040</v>
      </c>
      <c r="D2060" s="0" t="s">
        <v>74</v>
      </c>
      <c r="E2060" s="0" t="n">
        <v>237.69</v>
      </c>
    </row>
    <row r="2061" customFormat="false" ht="15" hidden="false" customHeight="false" outlineLevel="0" collapsed="false">
      <c r="A2061" s="0" t="n">
        <v>102162</v>
      </c>
      <c r="B2061" s="0" t="str">
        <f aca="false">A2061&amp;"U"</f>
        <v>102162U</v>
      </c>
      <c r="C2061" s="0" t="s">
        <v>8041</v>
      </c>
      <c r="D2061" s="0" t="s">
        <v>74</v>
      </c>
      <c r="E2061" s="0" t="n">
        <v>274.35</v>
      </c>
    </row>
    <row r="2062" customFormat="false" ht="15" hidden="false" customHeight="false" outlineLevel="0" collapsed="false">
      <c r="A2062" s="0" t="n">
        <v>102163</v>
      </c>
      <c r="B2062" s="0" t="str">
        <f aca="false">A2062&amp;"U"</f>
        <v>102163U</v>
      </c>
      <c r="C2062" s="0" t="s">
        <v>8042</v>
      </c>
      <c r="D2062" s="0" t="s">
        <v>74</v>
      </c>
      <c r="E2062" s="0" t="n">
        <v>323.24</v>
      </c>
    </row>
    <row r="2063" customFormat="false" ht="15" hidden="false" customHeight="false" outlineLevel="0" collapsed="false">
      <c r="A2063" s="0" t="n">
        <v>102164</v>
      </c>
      <c r="B2063" s="0" t="str">
        <f aca="false">A2063&amp;"U"</f>
        <v>102164U</v>
      </c>
      <c r="C2063" s="0" t="s">
        <v>8043</v>
      </c>
      <c r="D2063" s="0" t="s">
        <v>74</v>
      </c>
      <c r="E2063" s="0" t="n">
        <v>274.92</v>
      </c>
    </row>
    <row r="2064" customFormat="false" ht="15" hidden="false" customHeight="false" outlineLevel="0" collapsed="false">
      <c r="A2064" s="0" t="n">
        <v>102165</v>
      </c>
      <c r="B2064" s="0" t="str">
        <f aca="false">A2064&amp;"U"</f>
        <v>102165U</v>
      </c>
      <c r="C2064" s="0" t="s">
        <v>8044</v>
      </c>
      <c r="D2064" s="0" t="s">
        <v>74</v>
      </c>
      <c r="E2064" s="0" t="n">
        <v>314.9</v>
      </c>
    </row>
    <row r="2065" customFormat="false" ht="15" hidden="false" customHeight="false" outlineLevel="0" collapsed="false">
      <c r="A2065" s="0" t="n">
        <v>102166</v>
      </c>
      <c r="B2065" s="0" t="str">
        <f aca="false">A2065&amp;"U"</f>
        <v>102166U</v>
      </c>
      <c r="C2065" s="0" t="s">
        <v>8045</v>
      </c>
      <c r="D2065" s="0" t="s">
        <v>74</v>
      </c>
      <c r="E2065" s="0" t="n">
        <v>287.93</v>
      </c>
    </row>
    <row r="2066" customFormat="false" ht="15" hidden="false" customHeight="false" outlineLevel="0" collapsed="false">
      <c r="A2066" s="0" t="n">
        <v>102167</v>
      </c>
      <c r="B2066" s="0" t="str">
        <f aca="false">A2066&amp;"U"</f>
        <v>102167U</v>
      </c>
      <c r="C2066" s="0" t="s">
        <v>8046</v>
      </c>
      <c r="D2066" s="0" t="s">
        <v>74</v>
      </c>
      <c r="E2066" s="0" t="n">
        <v>373.49</v>
      </c>
    </row>
    <row r="2067" customFormat="false" ht="15" hidden="false" customHeight="false" outlineLevel="0" collapsed="false">
      <c r="A2067" s="0" t="n">
        <v>102168</v>
      </c>
      <c r="B2067" s="0" t="str">
        <f aca="false">A2067&amp;"U"</f>
        <v>102168U</v>
      </c>
      <c r="C2067" s="0" t="s">
        <v>8047</v>
      </c>
      <c r="D2067" s="0" t="s">
        <v>74</v>
      </c>
      <c r="E2067" s="0" t="n">
        <v>362.56</v>
      </c>
    </row>
    <row r="2068" customFormat="false" ht="15" hidden="false" customHeight="false" outlineLevel="0" collapsed="false">
      <c r="A2068" s="0" t="n">
        <v>102169</v>
      </c>
      <c r="B2068" s="0" t="str">
        <f aca="false">A2068&amp;"U"</f>
        <v>102169U</v>
      </c>
      <c r="C2068" s="0" t="s">
        <v>8048</v>
      </c>
      <c r="D2068" s="0" t="s">
        <v>74</v>
      </c>
      <c r="E2068" s="0" t="n">
        <v>418.5</v>
      </c>
    </row>
    <row r="2069" customFormat="false" ht="15" hidden="false" customHeight="false" outlineLevel="0" collapsed="false">
      <c r="A2069" s="0" t="n">
        <v>102170</v>
      </c>
      <c r="B2069" s="0" t="str">
        <f aca="false">A2069&amp;"U"</f>
        <v>102170U</v>
      </c>
      <c r="C2069" s="0" t="s">
        <v>8049</v>
      </c>
      <c r="D2069" s="0" t="s">
        <v>74</v>
      </c>
      <c r="E2069" s="0" t="n">
        <v>249.91</v>
      </c>
    </row>
    <row r="2070" customFormat="false" ht="15" hidden="false" customHeight="false" outlineLevel="0" collapsed="false">
      <c r="A2070" s="0" t="n">
        <v>102171</v>
      </c>
      <c r="B2070" s="0" t="str">
        <f aca="false">A2070&amp;"U"</f>
        <v>102171U</v>
      </c>
      <c r="C2070" s="0" t="s">
        <v>8050</v>
      </c>
      <c r="D2070" s="0" t="s">
        <v>74</v>
      </c>
      <c r="E2070" s="0" t="n">
        <v>470.47</v>
      </c>
    </row>
    <row r="2071" customFormat="false" ht="15" hidden="false" customHeight="false" outlineLevel="0" collapsed="false">
      <c r="A2071" s="0" t="n">
        <v>102172</v>
      </c>
      <c r="B2071" s="0" t="str">
        <f aca="false">A2071&amp;"U"</f>
        <v>102172U</v>
      </c>
      <c r="C2071" s="0" t="s">
        <v>8051</v>
      </c>
      <c r="D2071" s="0" t="s">
        <v>74</v>
      </c>
      <c r="E2071" s="0" t="n">
        <v>459.04</v>
      </c>
    </row>
    <row r="2072" customFormat="false" ht="15" hidden="false" customHeight="false" outlineLevel="0" collapsed="false">
      <c r="A2072" s="0" t="n">
        <v>102176</v>
      </c>
      <c r="B2072" s="0" t="str">
        <f aca="false">A2072&amp;"U"</f>
        <v>102176U</v>
      </c>
      <c r="C2072" s="0" t="s">
        <v>8052</v>
      </c>
      <c r="D2072" s="0" t="s">
        <v>74</v>
      </c>
      <c r="E2072" s="0" t="n">
        <v>849.97</v>
      </c>
    </row>
    <row r="2073" customFormat="false" ht="15" hidden="false" customHeight="false" outlineLevel="0" collapsed="false">
      <c r="A2073" s="0" t="n">
        <v>102177</v>
      </c>
      <c r="B2073" s="0" t="str">
        <f aca="false">A2073&amp;"U"</f>
        <v>102177U</v>
      </c>
      <c r="C2073" s="0" t="s">
        <v>8053</v>
      </c>
      <c r="D2073" s="0" t="s">
        <v>74</v>
      </c>
      <c r="E2073" s="0" t="n">
        <v>1720.06</v>
      </c>
    </row>
    <row r="2074" customFormat="false" ht="15" hidden="false" customHeight="false" outlineLevel="0" collapsed="false">
      <c r="A2074" s="0" t="n">
        <v>102178</v>
      </c>
      <c r="B2074" s="0" t="str">
        <f aca="false">A2074&amp;"U"</f>
        <v>102178U</v>
      </c>
      <c r="C2074" s="0" t="s">
        <v>8054</v>
      </c>
      <c r="D2074" s="0" t="s">
        <v>74</v>
      </c>
      <c r="E2074" s="0" t="n">
        <v>1976.07</v>
      </c>
    </row>
    <row r="2075" customFormat="false" ht="15" hidden="false" customHeight="false" outlineLevel="0" collapsed="false">
      <c r="A2075" s="0" t="n">
        <v>102179</v>
      </c>
      <c r="B2075" s="0" t="str">
        <f aca="false">A2075&amp;"U"</f>
        <v>102179U</v>
      </c>
      <c r="C2075" s="0" t="s">
        <v>8055</v>
      </c>
      <c r="D2075" s="0" t="s">
        <v>74</v>
      </c>
      <c r="E2075" s="0" t="n">
        <v>265.11</v>
      </c>
    </row>
    <row r="2076" customFormat="false" ht="15" hidden="false" customHeight="false" outlineLevel="0" collapsed="false">
      <c r="A2076" s="0" t="n">
        <v>102180</v>
      </c>
      <c r="B2076" s="0" t="str">
        <f aca="false">A2076&amp;"U"</f>
        <v>102180U</v>
      </c>
      <c r="C2076" s="0" t="s">
        <v>8056</v>
      </c>
      <c r="D2076" s="0" t="s">
        <v>74</v>
      </c>
      <c r="E2076" s="0" t="n">
        <v>300.22</v>
      </c>
    </row>
    <row r="2077" customFormat="false" ht="15" hidden="false" customHeight="false" outlineLevel="0" collapsed="false">
      <c r="A2077" s="0" t="n">
        <v>102181</v>
      </c>
      <c r="B2077" s="0" t="str">
        <f aca="false">A2077&amp;"U"</f>
        <v>102181U</v>
      </c>
      <c r="C2077" s="0" t="s">
        <v>8057</v>
      </c>
      <c r="D2077" s="0" t="s">
        <v>74</v>
      </c>
      <c r="E2077" s="0" t="n">
        <v>349.17</v>
      </c>
    </row>
    <row r="2078" customFormat="false" ht="15" hidden="false" customHeight="false" outlineLevel="0" collapsed="false">
      <c r="A2078" s="0" t="n">
        <v>102182</v>
      </c>
      <c r="B2078" s="0" t="str">
        <f aca="false">A2078&amp;"U"</f>
        <v>102182U</v>
      </c>
      <c r="C2078" s="0" t="s">
        <v>8058</v>
      </c>
      <c r="D2078" s="0" t="s">
        <v>30</v>
      </c>
      <c r="E2078" s="0" t="n">
        <v>769.72</v>
      </c>
    </row>
    <row r="2079" customFormat="false" ht="15" hidden="false" customHeight="false" outlineLevel="0" collapsed="false">
      <c r="A2079" s="0" t="n">
        <v>102183</v>
      </c>
      <c r="B2079" s="0" t="str">
        <f aca="false">A2079&amp;"U"</f>
        <v>102183U</v>
      </c>
      <c r="C2079" s="0" t="s">
        <v>8059</v>
      </c>
      <c r="D2079" s="0" t="s">
        <v>30</v>
      </c>
      <c r="E2079" s="0" t="n">
        <v>1549.01</v>
      </c>
    </row>
    <row r="2080" customFormat="false" ht="15" hidden="false" customHeight="false" outlineLevel="0" collapsed="false">
      <c r="A2080" s="0" t="n">
        <v>102184</v>
      </c>
      <c r="B2080" s="0" t="str">
        <f aca="false">A2080&amp;"U"</f>
        <v>102184U</v>
      </c>
      <c r="C2080" s="0" t="s">
        <v>114</v>
      </c>
      <c r="D2080" s="0" t="s">
        <v>30</v>
      </c>
      <c r="E2080" s="0" t="n">
        <v>1812.21</v>
      </c>
    </row>
    <row r="2081" customFormat="false" ht="15" hidden="false" customHeight="false" outlineLevel="0" collapsed="false">
      <c r="A2081" s="0" t="n">
        <v>102185</v>
      </c>
      <c r="B2081" s="0" t="str">
        <f aca="false">A2081&amp;"U"</f>
        <v>102185U</v>
      </c>
      <c r="C2081" s="0" t="s">
        <v>8060</v>
      </c>
      <c r="D2081" s="0" t="s">
        <v>30</v>
      </c>
      <c r="E2081" s="0" t="n">
        <v>3633.72</v>
      </c>
    </row>
    <row r="2082" customFormat="false" ht="15" hidden="false" customHeight="false" outlineLevel="0" collapsed="false">
      <c r="A2082" s="0" t="n">
        <v>102190</v>
      </c>
      <c r="B2082" s="0" t="str">
        <f aca="false">A2082&amp;"U"</f>
        <v>102190U</v>
      </c>
      <c r="C2082" s="0" t="s">
        <v>8061</v>
      </c>
      <c r="D2082" s="0" t="s">
        <v>74</v>
      </c>
      <c r="E2082" s="0" t="n">
        <v>14.67</v>
      </c>
    </row>
    <row r="2083" customFormat="false" ht="15" hidden="false" customHeight="false" outlineLevel="0" collapsed="false">
      <c r="A2083" s="0" t="n">
        <v>102191</v>
      </c>
      <c r="B2083" s="0" t="str">
        <f aca="false">A2083&amp;"U"</f>
        <v>102191U</v>
      </c>
      <c r="C2083" s="0" t="s">
        <v>88</v>
      </c>
      <c r="D2083" s="0" t="s">
        <v>74</v>
      </c>
      <c r="E2083" s="0" t="n">
        <v>17.83</v>
      </c>
    </row>
    <row r="2084" customFormat="false" ht="15" hidden="false" customHeight="false" outlineLevel="0" collapsed="false">
      <c r="A2084" s="0" t="n">
        <v>102192</v>
      </c>
      <c r="B2084" s="0" t="str">
        <f aca="false">A2084&amp;"U"</f>
        <v>102192U</v>
      </c>
      <c r="C2084" s="0" t="s">
        <v>8062</v>
      </c>
      <c r="D2084" s="0" t="s">
        <v>74</v>
      </c>
      <c r="E2084" s="0" t="n">
        <v>12.73</v>
      </c>
    </row>
    <row r="2085" customFormat="false" ht="15" hidden="false" customHeight="false" outlineLevel="0" collapsed="false">
      <c r="A2085" s="0" t="n">
        <v>94569</v>
      </c>
      <c r="B2085" s="0" t="str">
        <f aca="false">A2085&amp;"U"</f>
        <v>94569U</v>
      </c>
      <c r="C2085" s="0" t="s">
        <v>8063</v>
      </c>
      <c r="D2085" s="0" t="s">
        <v>74</v>
      </c>
      <c r="E2085" s="0" t="n">
        <v>676.86</v>
      </c>
    </row>
    <row r="2086" customFormat="false" ht="15" hidden="false" customHeight="false" outlineLevel="0" collapsed="false">
      <c r="A2086" s="0" t="n">
        <v>94570</v>
      </c>
      <c r="B2086" s="0" t="str">
        <f aca="false">A2086&amp;"U"</f>
        <v>94570U</v>
      </c>
      <c r="C2086" s="0" t="s">
        <v>8064</v>
      </c>
      <c r="D2086" s="0" t="s">
        <v>74</v>
      </c>
      <c r="E2086" s="0" t="n">
        <v>352.82</v>
      </c>
    </row>
    <row r="2087" customFormat="false" ht="15" hidden="false" customHeight="false" outlineLevel="0" collapsed="false">
      <c r="A2087" s="0" t="n">
        <v>94572</v>
      </c>
      <c r="B2087" s="0" t="str">
        <f aca="false">A2087&amp;"U"</f>
        <v>94572U</v>
      </c>
      <c r="C2087" s="0" t="s">
        <v>8065</v>
      </c>
      <c r="D2087" s="0" t="s">
        <v>74</v>
      </c>
      <c r="E2087" s="0" t="n">
        <v>503.19</v>
      </c>
    </row>
    <row r="2088" customFormat="false" ht="15" hidden="false" customHeight="false" outlineLevel="0" collapsed="false">
      <c r="A2088" s="0" t="n">
        <v>94573</v>
      </c>
      <c r="B2088" s="0" t="str">
        <f aca="false">A2088&amp;"U"</f>
        <v>94573U</v>
      </c>
      <c r="C2088" s="0" t="s">
        <v>8066</v>
      </c>
      <c r="D2088" s="0" t="s">
        <v>74</v>
      </c>
      <c r="E2088" s="0" t="n">
        <v>406.83</v>
      </c>
    </row>
    <row r="2089" customFormat="false" ht="15" hidden="false" customHeight="false" outlineLevel="0" collapsed="false">
      <c r="A2089" s="0" t="n">
        <v>94580</v>
      </c>
      <c r="B2089" s="0" t="str">
        <f aca="false">A2089&amp;"U"</f>
        <v>94580U</v>
      </c>
      <c r="C2089" s="0" t="s">
        <v>8067</v>
      </c>
      <c r="D2089" s="0" t="s">
        <v>74</v>
      </c>
      <c r="E2089" s="0" t="n">
        <v>560.62</v>
      </c>
    </row>
    <row r="2090" customFormat="false" ht="15" hidden="false" customHeight="false" outlineLevel="0" collapsed="false">
      <c r="A2090" s="0" t="n">
        <v>94589</v>
      </c>
      <c r="B2090" s="0" t="str">
        <f aca="false">A2090&amp;"U"</f>
        <v>94589U</v>
      </c>
      <c r="C2090" s="0" t="s">
        <v>8068</v>
      </c>
      <c r="D2090" s="0" t="s">
        <v>78</v>
      </c>
      <c r="E2090" s="0" t="n">
        <v>19.63</v>
      </c>
    </row>
    <row r="2091" customFormat="false" ht="15" hidden="false" customHeight="false" outlineLevel="0" collapsed="false">
      <c r="A2091" s="0" t="n">
        <v>94590</v>
      </c>
      <c r="B2091" s="0" t="str">
        <f aca="false">A2091&amp;"U"</f>
        <v>94590U</v>
      </c>
      <c r="C2091" s="0" t="s">
        <v>8069</v>
      </c>
      <c r="D2091" s="0" t="s">
        <v>78</v>
      </c>
      <c r="E2091" s="0" t="n">
        <v>17.82</v>
      </c>
    </row>
    <row r="2092" customFormat="false" ht="15" hidden="false" customHeight="false" outlineLevel="0" collapsed="false">
      <c r="A2092" s="0" t="n">
        <v>100674</v>
      </c>
      <c r="B2092" s="0" t="str">
        <f aca="false">A2092&amp;"U"</f>
        <v>100674U</v>
      </c>
      <c r="C2092" s="0" t="s">
        <v>8070</v>
      </c>
      <c r="D2092" s="0" t="s">
        <v>74</v>
      </c>
      <c r="E2092" s="0" t="n">
        <v>737.3</v>
      </c>
    </row>
    <row r="2093" customFormat="false" ht="15" hidden="false" customHeight="false" outlineLevel="0" collapsed="false">
      <c r="A2093" s="0" t="n">
        <v>101096</v>
      </c>
      <c r="B2093" s="0" t="str">
        <f aca="false">A2093&amp;"U"</f>
        <v>101096U</v>
      </c>
      <c r="C2093" s="0" t="s">
        <v>8071</v>
      </c>
      <c r="D2093" s="0" t="s">
        <v>741</v>
      </c>
      <c r="E2093" s="0" t="n">
        <v>1271.91</v>
      </c>
    </row>
    <row r="2094" customFormat="false" ht="15" hidden="false" customHeight="false" outlineLevel="0" collapsed="false">
      <c r="A2094" s="0" t="n">
        <v>101097</v>
      </c>
      <c r="B2094" s="0" t="str">
        <f aca="false">A2094&amp;"U"</f>
        <v>101097U</v>
      </c>
      <c r="C2094" s="0" t="s">
        <v>8072</v>
      </c>
      <c r="D2094" s="0" t="s">
        <v>741</v>
      </c>
      <c r="E2094" s="0" t="n">
        <v>1205.92</v>
      </c>
    </row>
    <row r="2095" customFormat="false" ht="15" hidden="false" customHeight="false" outlineLevel="0" collapsed="false">
      <c r="A2095" s="0" t="n">
        <v>101098</v>
      </c>
      <c r="B2095" s="0" t="str">
        <f aca="false">A2095&amp;"U"</f>
        <v>101098U</v>
      </c>
      <c r="C2095" s="0" t="s">
        <v>8073</v>
      </c>
      <c r="D2095" s="0" t="s">
        <v>741</v>
      </c>
      <c r="E2095" s="0" t="n">
        <v>1124.4</v>
      </c>
    </row>
    <row r="2096" customFormat="false" ht="15" hidden="false" customHeight="false" outlineLevel="0" collapsed="false">
      <c r="A2096" s="0" t="n">
        <v>101099</v>
      </c>
      <c r="B2096" s="0" t="str">
        <f aca="false">A2096&amp;"U"</f>
        <v>101099U</v>
      </c>
      <c r="C2096" s="0" t="s">
        <v>8074</v>
      </c>
      <c r="D2096" s="0" t="s">
        <v>741</v>
      </c>
      <c r="E2096" s="0" t="n">
        <v>1028.86</v>
      </c>
    </row>
    <row r="2097" customFormat="false" ht="15" hidden="false" customHeight="false" outlineLevel="0" collapsed="false">
      <c r="A2097" s="0" t="n">
        <v>101100</v>
      </c>
      <c r="B2097" s="0" t="str">
        <f aca="false">A2097&amp;"U"</f>
        <v>101100U</v>
      </c>
      <c r="C2097" s="0" t="s">
        <v>8075</v>
      </c>
      <c r="D2097" s="0" t="s">
        <v>741</v>
      </c>
      <c r="E2097" s="0" t="n">
        <v>945.68</v>
      </c>
    </row>
    <row r="2098" customFormat="false" ht="15" hidden="false" customHeight="false" outlineLevel="0" collapsed="false">
      <c r="A2098" s="0" t="n">
        <v>101101</v>
      </c>
      <c r="B2098" s="0" t="str">
        <f aca="false">A2098&amp;"U"</f>
        <v>101101U</v>
      </c>
      <c r="C2098" s="0" t="s">
        <v>8076</v>
      </c>
      <c r="D2098" s="0" t="s">
        <v>741</v>
      </c>
      <c r="E2098" s="0" t="n">
        <v>925.81</v>
      </c>
    </row>
    <row r="2099" customFormat="false" ht="15" hidden="false" customHeight="false" outlineLevel="0" collapsed="false">
      <c r="A2099" s="0" t="n">
        <v>101102</v>
      </c>
      <c r="B2099" s="0" t="str">
        <f aca="false">A2099&amp;"U"</f>
        <v>101102U</v>
      </c>
      <c r="C2099" s="0" t="s">
        <v>8077</v>
      </c>
      <c r="D2099" s="0" t="s">
        <v>741</v>
      </c>
      <c r="E2099" s="0" t="n">
        <v>907.89</v>
      </c>
    </row>
    <row r="2100" customFormat="false" ht="15" hidden="false" customHeight="false" outlineLevel="0" collapsed="false">
      <c r="A2100" s="0" t="n">
        <v>101103</v>
      </c>
      <c r="B2100" s="0" t="str">
        <f aca="false">A2100&amp;"U"</f>
        <v>101103U</v>
      </c>
      <c r="C2100" s="0" t="s">
        <v>8078</v>
      </c>
      <c r="D2100" s="0" t="s">
        <v>741</v>
      </c>
      <c r="E2100" s="0" t="n">
        <v>853.68</v>
      </c>
    </row>
    <row r="2101" customFormat="false" ht="15" hidden="false" customHeight="false" outlineLevel="0" collapsed="false">
      <c r="A2101" s="0" t="n">
        <v>101104</v>
      </c>
      <c r="B2101" s="0" t="str">
        <f aca="false">A2101&amp;"U"</f>
        <v>101104U</v>
      </c>
      <c r="C2101" s="0" t="s">
        <v>8079</v>
      </c>
      <c r="D2101" s="0" t="s">
        <v>741</v>
      </c>
      <c r="E2101" s="0" t="n">
        <v>1410.55</v>
      </c>
    </row>
    <row r="2102" customFormat="false" ht="15" hidden="false" customHeight="false" outlineLevel="0" collapsed="false">
      <c r="A2102" s="0" t="n">
        <v>101105</v>
      </c>
      <c r="B2102" s="0" t="str">
        <f aca="false">A2102&amp;"U"</f>
        <v>101105U</v>
      </c>
      <c r="C2102" s="0" t="s">
        <v>8080</v>
      </c>
      <c r="D2102" s="0" t="s">
        <v>741</v>
      </c>
      <c r="E2102" s="0" t="n">
        <v>1342.39</v>
      </c>
    </row>
    <row r="2103" customFormat="false" ht="15" hidden="false" customHeight="false" outlineLevel="0" collapsed="false">
      <c r="A2103" s="0" t="n">
        <v>101106</v>
      </c>
      <c r="B2103" s="0" t="str">
        <f aca="false">A2103&amp;"U"</f>
        <v>101106U</v>
      </c>
      <c r="C2103" s="0" t="s">
        <v>8081</v>
      </c>
      <c r="D2103" s="0" t="s">
        <v>741</v>
      </c>
      <c r="E2103" s="0" t="n">
        <v>1258</v>
      </c>
    </row>
    <row r="2104" customFormat="false" ht="15" hidden="false" customHeight="false" outlineLevel="0" collapsed="false">
      <c r="A2104" s="0" t="n">
        <v>101107</v>
      </c>
      <c r="B2104" s="0" t="str">
        <f aca="false">A2104&amp;"U"</f>
        <v>101107U</v>
      </c>
      <c r="C2104" s="0" t="s">
        <v>8082</v>
      </c>
      <c r="D2104" s="0" t="s">
        <v>741</v>
      </c>
      <c r="E2104" s="0" t="n">
        <v>1158.23</v>
      </c>
    </row>
    <row r="2105" customFormat="false" ht="15" hidden="false" customHeight="false" outlineLevel="0" collapsed="false">
      <c r="A2105" s="0" t="n">
        <v>101108</v>
      </c>
      <c r="B2105" s="0" t="str">
        <f aca="false">A2105&amp;"U"</f>
        <v>101108U</v>
      </c>
      <c r="C2105" s="0" t="s">
        <v>8083</v>
      </c>
      <c r="D2105" s="0" t="s">
        <v>741</v>
      </c>
      <c r="E2105" s="0" t="n">
        <v>1078.82</v>
      </c>
    </row>
    <row r="2106" customFormat="false" ht="15" hidden="false" customHeight="false" outlineLevel="0" collapsed="false">
      <c r="A2106" s="0" t="n">
        <v>101109</v>
      </c>
      <c r="B2106" s="0" t="str">
        <f aca="false">A2106&amp;"U"</f>
        <v>101109U</v>
      </c>
      <c r="C2106" s="0" t="s">
        <v>8084</v>
      </c>
      <c r="D2106" s="0" t="s">
        <v>741</v>
      </c>
      <c r="E2106" s="0" t="n">
        <v>1057.07</v>
      </c>
    </row>
    <row r="2107" customFormat="false" ht="15" hidden="false" customHeight="false" outlineLevel="0" collapsed="false">
      <c r="A2107" s="0" t="n">
        <v>101110</v>
      </c>
      <c r="B2107" s="0" t="str">
        <f aca="false">A2107&amp;"U"</f>
        <v>101110U</v>
      </c>
      <c r="C2107" s="0" t="s">
        <v>8085</v>
      </c>
      <c r="D2107" s="0" t="s">
        <v>741</v>
      </c>
      <c r="E2107" s="0" t="n">
        <v>1036.91</v>
      </c>
    </row>
    <row r="2108" customFormat="false" ht="15" hidden="false" customHeight="false" outlineLevel="0" collapsed="false">
      <c r="A2108" s="0" t="n">
        <v>101111</v>
      </c>
      <c r="B2108" s="0" t="str">
        <f aca="false">A2108&amp;"U"</f>
        <v>101111U</v>
      </c>
      <c r="C2108" s="0" t="s">
        <v>8086</v>
      </c>
      <c r="D2108" s="0" t="s">
        <v>741</v>
      </c>
      <c r="E2108" s="0" t="n">
        <v>979.09</v>
      </c>
    </row>
    <row r="2109" customFormat="false" ht="15" hidden="false" customHeight="false" outlineLevel="0" collapsed="false">
      <c r="A2109" s="0" t="n">
        <v>101112</v>
      </c>
      <c r="B2109" s="0" t="str">
        <f aca="false">A2109&amp;"U"</f>
        <v>101112U</v>
      </c>
      <c r="C2109" s="0" t="s">
        <v>8087</v>
      </c>
      <c r="D2109" s="0" t="s">
        <v>741</v>
      </c>
      <c r="E2109" s="0" t="n">
        <v>885.66</v>
      </c>
    </row>
    <row r="2110" customFormat="false" ht="15" hidden="false" customHeight="false" outlineLevel="0" collapsed="false">
      <c r="A2110" s="0" t="n">
        <v>101113</v>
      </c>
      <c r="B2110" s="0" t="str">
        <f aca="false">A2110&amp;"U"</f>
        <v>101113U</v>
      </c>
      <c r="C2110" s="0" t="s">
        <v>8088</v>
      </c>
      <c r="D2110" s="0" t="s">
        <v>741</v>
      </c>
      <c r="E2110" s="0" t="n">
        <v>1030.19</v>
      </c>
    </row>
    <row r="2111" customFormat="false" ht="15" hidden="false" customHeight="false" outlineLevel="0" collapsed="false">
      <c r="A2111" s="0" t="n">
        <v>95601</v>
      </c>
      <c r="B2111" s="0" t="str">
        <f aca="false">A2111&amp;"U"</f>
        <v>95601U</v>
      </c>
      <c r="C2111" s="0" t="s">
        <v>8089</v>
      </c>
      <c r="D2111" s="0" t="s">
        <v>30</v>
      </c>
      <c r="E2111" s="0" t="n">
        <v>12.91</v>
      </c>
    </row>
    <row r="2112" customFormat="false" ht="15" hidden="false" customHeight="false" outlineLevel="0" collapsed="false">
      <c r="A2112" s="0" t="n">
        <v>95602</v>
      </c>
      <c r="B2112" s="0" t="str">
        <f aca="false">A2112&amp;"U"</f>
        <v>95602U</v>
      </c>
      <c r="C2112" s="0" t="s">
        <v>8090</v>
      </c>
      <c r="D2112" s="0" t="s">
        <v>30</v>
      </c>
      <c r="E2112" s="0" t="n">
        <v>20.68</v>
      </c>
    </row>
    <row r="2113" customFormat="false" ht="15" hidden="false" customHeight="false" outlineLevel="0" collapsed="false">
      <c r="A2113" s="0" t="n">
        <v>95603</v>
      </c>
      <c r="B2113" s="0" t="str">
        <f aca="false">A2113&amp;"U"</f>
        <v>95603U</v>
      </c>
      <c r="C2113" s="0" t="s">
        <v>8091</v>
      </c>
      <c r="D2113" s="0" t="s">
        <v>30</v>
      </c>
      <c r="E2113" s="0" t="n">
        <v>35.28</v>
      </c>
    </row>
    <row r="2114" customFormat="false" ht="15" hidden="false" customHeight="false" outlineLevel="0" collapsed="false">
      <c r="A2114" s="0" t="n">
        <v>95604</v>
      </c>
      <c r="B2114" s="0" t="str">
        <f aca="false">A2114&amp;"U"</f>
        <v>95604U</v>
      </c>
      <c r="C2114" s="0" t="s">
        <v>8092</v>
      </c>
      <c r="D2114" s="0" t="s">
        <v>30</v>
      </c>
      <c r="E2114" s="0" t="n">
        <v>54.75</v>
      </c>
    </row>
    <row r="2115" customFormat="false" ht="15" hidden="false" customHeight="false" outlineLevel="0" collapsed="false">
      <c r="A2115" s="0" t="n">
        <v>95605</v>
      </c>
      <c r="B2115" s="0" t="str">
        <f aca="false">A2115&amp;"U"</f>
        <v>95605U</v>
      </c>
      <c r="C2115" s="0" t="s">
        <v>8093</v>
      </c>
      <c r="D2115" s="0" t="s">
        <v>30</v>
      </c>
      <c r="E2115" s="0" t="n">
        <v>100.54</v>
      </c>
    </row>
    <row r="2116" customFormat="false" ht="15" hidden="false" customHeight="false" outlineLevel="0" collapsed="false">
      <c r="A2116" s="0" t="n">
        <v>95607</v>
      </c>
      <c r="B2116" s="0" t="str">
        <f aca="false">A2116&amp;"U"</f>
        <v>95607U</v>
      </c>
      <c r="C2116" s="0" t="s">
        <v>8094</v>
      </c>
      <c r="D2116" s="0" t="s">
        <v>30</v>
      </c>
      <c r="E2116" s="0" t="n">
        <v>12.58</v>
      </c>
    </row>
    <row r="2117" customFormat="false" ht="15" hidden="false" customHeight="false" outlineLevel="0" collapsed="false">
      <c r="A2117" s="0" t="n">
        <v>95608</v>
      </c>
      <c r="B2117" s="0" t="str">
        <f aca="false">A2117&amp;"U"</f>
        <v>95608U</v>
      </c>
      <c r="C2117" s="0" t="s">
        <v>8095</v>
      </c>
      <c r="D2117" s="0" t="s">
        <v>30</v>
      </c>
      <c r="E2117" s="0" t="n">
        <v>18.25</v>
      </c>
    </row>
    <row r="2118" customFormat="false" ht="15" hidden="false" customHeight="false" outlineLevel="0" collapsed="false">
      <c r="A2118" s="0" t="n">
        <v>95609</v>
      </c>
      <c r="B2118" s="0" t="str">
        <f aca="false">A2118&amp;"U"</f>
        <v>95609U</v>
      </c>
      <c r="C2118" s="0" t="s">
        <v>8096</v>
      </c>
      <c r="D2118" s="0" t="s">
        <v>30</v>
      </c>
      <c r="E2118" s="0" t="n">
        <v>23.14</v>
      </c>
    </row>
    <row r="2119" customFormat="false" ht="15" hidden="false" customHeight="false" outlineLevel="0" collapsed="false">
      <c r="A2119" s="0" t="n">
        <v>100651</v>
      </c>
      <c r="B2119" s="0" t="str">
        <f aca="false">A2119&amp;"U"</f>
        <v>100651U</v>
      </c>
      <c r="C2119" s="0" t="s">
        <v>8097</v>
      </c>
      <c r="D2119" s="0" t="s">
        <v>78</v>
      </c>
      <c r="E2119" s="0" t="n">
        <v>152.16</v>
      </c>
    </row>
    <row r="2120" customFormat="false" ht="15" hidden="false" customHeight="false" outlineLevel="0" collapsed="false">
      <c r="A2120" s="0" t="n">
        <v>100652</v>
      </c>
      <c r="B2120" s="0" t="str">
        <f aca="false">A2120&amp;"U"</f>
        <v>100652U</v>
      </c>
      <c r="C2120" s="0" t="s">
        <v>8098</v>
      </c>
      <c r="D2120" s="0" t="s">
        <v>78</v>
      </c>
      <c r="E2120" s="0" t="n">
        <v>297.65</v>
      </c>
    </row>
    <row r="2121" customFormat="false" ht="15" hidden="false" customHeight="false" outlineLevel="0" collapsed="false">
      <c r="A2121" s="0" t="n">
        <v>100653</v>
      </c>
      <c r="B2121" s="0" t="str">
        <f aca="false">A2121&amp;"U"</f>
        <v>100653U</v>
      </c>
      <c r="C2121" s="0" t="s">
        <v>8099</v>
      </c>
      <c r="D2121" s="0" t="s">
        <v>78</v>
      </c>
      <c r="E2121" s="0" t="n">
        <v>501.37</v>
      </c>
    </row>
    <row r="2122" customFormat="false" ht="15" hidden="false" customHeight="false" outlineLevel="0" collapsed="false">
      <c r="A2122" s="0" t="n">
        <v>100654</v>
      </c>
      <c r="B2122" s="0" t="str">
        <f aca="false">A2122&amp;"U"</f>
        <v>100654U</v>
      </c>
      <c r="C2122" s="0" t="s">
        <v>8100</v>
      </c>
      <c r="D2122" s="0" t="s">
        <v>78</v>
      </c>
      <c r="E2122" s="0" t="n">
        <v>677.32</v>
      </c>
    </row>
    <row r="2123" customFormat="false" ht="15" hidden="false" customHeight="false" outlineLevel="0" collapsed="false">
      <c r="A2123" s="0" t="n">
        <v>100655</v>
      </c>
      <c r="B2123" s="0" t="str">
        <f aca="false">A2123&amp;"U"</f>
        <v>100655U</v>
      </c>
      <c r="C2123" s="0" t="s">
        <v>8101</v>
      </c>
      <c r="D2123" s="0" t="s">
        <v>78</v>
      </c>
      <c r="E2123" s="0" t="n">
        <v>788.35</v>
      </c>
    </row>
    <row r="2124" customFormat="false" ht="15" hidden="false" customHeight="false" outlineLevel="0" collapsed="false">
      <c r="A2124" s="0" t="n">
        <v>100656</v>
      </c>
      <c r="B2124" s="0" t="str">
        <f aca="false">A2124&amp;"U"</f>
        <v>100656U</v>
      </c>
      <c r="C2124" s="0" t="s">
        <v>8102</v>
      </c>
      <c r="D2124" s="0" t="s">
        <v>78</v>
      </c>
      <c r="E2124" s="0" t="n">
        <v>104.88</v>
      </c>
    </row>
    <row r="2125" customFormat="false" ht="15" hidden="false" customHeight="false" outlineLevel="0" collapsed="false">
      <c r="A2125" s="0" t="n">
        <v>100657</v>
      </c>
      <c r="B2125" s="0" t="str">
        <f aca="false">A2125&amp;"U"</f>
        <v>100657U</v>
      </c>
      <c r="C2125" s="0" t="s">
        <v>8103</v>
      </c>
      <c r="D2125" s="0" t="s">
        <v>78</v>
      </c>
      <c r="E2125" s="0" t="n">
        <v>135.14</v>
      </c>
    </row>
    <row r="2126" customFormat="false" ht="15" hidden="false" customHeight="false" outlineLevel="0" collapsed="false">
      <c r="A2126" s="0" t="n">
        <v>100658</v>
      </c>
      <c r="B2126" s="0" t="str">
        <f aca="false">A2126&amp;"U"</f>
        <v>100658U</v>
      </c>
      <c r="C2126" s="0" t="s">
        <v>8104</v>
      </c>
      <c r="D2126" s="0" t="s">
        <v>78</v>
      </c>
      <c r="E2126" s="0" t="n">
        <v>310.4</v>
      </c>
    </row>
    <row r="2127" customFormat="false" ht="15" hidden="false" customHeight="false" outlineLevel="0" collapsed="false">
      <c r="A2127" s="0" t="n">
        <v>100889</v>
      </c>
      <c r="B2127" s="0" t="str">
        <f aca="false">A2127&amp;"U"</f>
        <v>100889U</v>
      </c>
      <c r="C2127" s="0" t="s">
        <v>8105</v>
      </c>
      <c r="D2127" s="0" t="s">
        <v>107</v>
      </c>
      <c r="E2127" s="0" t="n">
        <v>16.47</v>
      </c>
    </row>
    <row r="2128" customFormat="false" ht="15" hidden="false" customHeight="false" outlineLevel="0" collapsed="false">
      <c r="A2128" s="0" t="n">
        <v>100890</v>
      </c>
      <c r="B2128" s="0" t="str">
        <f aca="false">A2128&amp;"U"</f>
        <v>100890U</v>
      </c>
      <c r="C2128" s="0" t="s">
        <v>8106</v>
      </c>
      <c r="D2128" s="0" t="s">
        <v>107</v>
      </c>
      <c r="E2128" s="0" t="n">
        <v>16.3</v>
      </c>
    </row>
    <row r="2129" customFormat="false" ht="15" hidden="false" customHeight="false" outlineLevel="0" collapsed="false">
      <c r="A2129" s="0" t="n">
        <v>100892</v>
      </c>
      <c r="B2129" s="0" t="str">
        <f aca="false">A2129&amp;"U"</f>
        <v>100892U</v>
      </c>
      <c r="C2129" s="0" t="s">
        <v>8107</v>
      </c>
      <c r="D2129" s="0" t="s">
        <v>107</v>
      </c>
      <c r="E2129" s="0" t="n">
        <v>15.56</v>
      </c>
    </row>
    <row r="2130" customFormat="false" ht="15" hidden="false" customHeight="false" outlineLevel="0" collapsed="false">
      <c r="A2130" s="0" t="n">
        <v>100893</v>
      </c>
      <c r="B2130" s="0" t="str">
        <f aca="false">A2130&amp;"U"</f>
        <v>100893U</v>
      </c>
      <c r="C2130" s="0" t="s">
        <v>8108</v>
      </c>
      <c r="D2130" s="0" t="s">
        <v>107</v>
      </c>
      <c r="E2130" s="0" t="n">
        <v>15.4</v>
      </c>
    </row>
    <row r="2131" customFormat="false" ht="15" hidden="false" customHeight="false" outlineLevel="0" collapsed="false">
      <c r="A2131" s="0" t="n">
        <v>100894</v>
      </c>
      <c r="B2131" s="0" t="str">
        <f aca="false">A2131&amp;"U"</f>
        <v>100894U</v>
      </c>
      <c r="C2131" s="0" t="s">
        <v>8109</v>
      </c>
      <c r="D2131" s="0" t="s">
        <v>107</v>
      </c>
      <c r="E2131" s="0" t="n">
        <v>15.27</v>
      </c>
    </row>
    <row r="2132" customFormat="false" ht="15" hidden="false" customHeight="false" outlineLevel="0" collapsed="false">
      <c r="A2132" s="0" t="n">
        <v>100896</v>
      </c>
      <c r="B2132" s="0" t="str">
        <f aca="false">A2132&amp;"U"</f>
        <v>100896U</v>
      </c>
      <c r="C2132" s="0" t="s">
        <v>8110</v>
      </c>
      <c r="D2132" s="0" t="s">
        <v>78</v>
      </c>
      <c r="E2132" s="0" t="n">
        <v>66.36</v>
      </c>
    </row>
    <row r="2133" customFormat="false" ht="15" hidden="false" customHeight="false" outlineLevel="0" collapsed="false">
      <c r="A2133" s="0" t="n">
        <v>100897</v>
      </c>
      <c r="B2133" s="0" t="str">
        <f aca="false">A2133&amp;"U"</f>
        <v>100897U</v>
      </c>
      <c r="C2133" s="0" t="s">
        <v>8111</v>
      </c>
      <c r="D2133" s="0" t="s">
        <v>78</v>
      </c>
      <c r="E2133" s="0" t="n">
        <v>133.46</v>
      </c>
    </row>
    <row r="2134" customFormat="false" ht="15" hidden="false" customHeight="false" outlineLevel="0" collapsed="false">
      <c r="A2134" s="0" t="n">
        <v>100898</v>
      </c>
      <c r="B2134" s="0" t="str">
        <f aca="false">A2134&amp;"U"</f>
        <v>100898U</v>
      </c>
      <c r="C2134" s="0" t="s">
        <v>8112</v>
      </c>
      <c r="D2134" s="0" t="s">
        <v>78</v>
      </c>
      <c r="E2134" s="0" t="n">
        <v>263.13</v>
      </c>
    </row>
    <row r="2135" customFormat="false" ht="15" hidden="false" customHeight="false" outlineLevel="0" collapsed="false">
      <c r="A2135" s="0" t="n">
        <v>100899</v>
      </c>
      <c r="B2135" s="0" t="str">
        <f aca="false">A2135&amp;"U"</f>
        <v>100899U</v>
      </c>
      <c r="C2135" s="0" t="s">
        <v>8113</v>
      </c>
      <c r="D2135" s="0" t="s">
        <v>78</v>
      </c>
      <c r="E2135" s="0" t="n">
        <v>84.19</v>
      </c>
    </row>
    <row r="2136" customFormat="false" ht="15" hidden="false" customHeight="false" outlineLevel="0" collapsed="false">
      <c r="A2136" s="0" t="n">
        <v>100900</v>
      </c>
      <c r="B2136" s="0" t="str">
        <f aca="false">A2136&amp;"U"</f>
        <v>100900U</v>
      </c>
      <c r="C2136" s="0" t="s">
        <v>8114</v>
      </c>
      <c r="D2136" s="0" t="s">
        <v>78</v>
      </c>
      <c r="E2136" s="0" t="n">
        <v>301.84</v>
      </c>
    </row>
    <row r="2137" customFormat="false" ht="15" hidden="false" customHeight="false" outlineLevel="0" collapsed="false">
      <c r="A2137" s="0" t="n">
        <v>101173</v>
      </c>
      <c r="B2137" s="0" t="str">
        <f aca="false">A2137&amp;"U"</f>
        <v>101173U</v>
      </c>
      <c r="C2137" s="0" t="s">
        <v>8115</v>
      </c>
      <c r="D2137" s="0" t="s">
        <v>78</v>
      </c>
      <c r="E2137" s="0" t="n">
        <v>57.74</v>
      </c>
    </row>
    <row r="2138" customFormat="false" ht="15" hidden="false" customHeight="false" outlineLevel="0" collapsed="false">
      <c r="A2138" s="0" t="n">
        <v>101174</v>
      </c>
      <c r="B2138" s="0" t="str">
        <f aca="false">A2138&amp;"U"</f>
        <v>101174U</v>
      </c>
      <c r="C2138" s="0" t="s">
        <v>8116</v>
      </c>
      <c r="D2138" s="0" t="s">
        <v>78</v>
      </c>
      <c r="E2138" s="0" t="n">
        <v>79.2</v>
      </c>
    </row>
    <row r="2139" customFormat="false" ht="15" hidden="false" customHeight="false" outlineLevel="0" collapsed="false">
      <c r="A2139" s="0" t="n">
        <v>101175</v>
      </c>
      <c r="B2139" s="0" t="str">
        <f aca="false">A2139&amp;"U"</f>
        <v>101175U</v>
      </c>
      <c r="C2139" s="0" t="s">
        <v>8117</v>
      </c>
      <c r="D2139" s="0" t="s">
        <v>78</v>
      </c>
      <c r="E2139" s="0" t="n">
        <v>108.28</v>
      </c>
    </row>
    <row r="2140" customFormat="false" ht="15" hidden="false" customHeight="false" outlineLevel="0" collapsed="false">
      <c r="A2140" s="0" t="n">
        <v>101176</v>
      </c>
      <c r="B2140" s="0" t="str">
        <f aca="false">A2140&amp;"U"</f>
        <v>101176U</v>
      </c>
      <c r="C2140" s="0" t="s">
        <v>8118</v>
      </c>
      <c r="D2140" s="0" t="s">
        <v>78</v>
      </c>
      <c r="E2140" s="0" t="n">
        <v>140.24</v>
      </c>
    </row>
    <row r="2141" customFormat="false" ht="15" hidden="false" customHeight="false" outlineLevel="0" collapsed="false">
      <c r="A2141" s="0" t="n">
        <v>102521</v>
      </c>
      <c r="B2141" s="0" t="str">
        <f aca="false">A2141&amp;"U"</f>
        <v>102521U</v>
      </c>
      <c r="C2141" s="0" t="s">
        <v>8119</v>
      </c>
      <c r="D2141" s="0" t="s">
        <v>30</v>
      </c>
      <c r="E2141" s="0" t="n">
        <v>82.94</v>
      </c>
    </row>
    <row r="2142" customFormat="false" ht="15" hidden="false" customHeight="false" outlineLevel="0" collapsed="false">
      <c r="A2142" s="0" t="n">
        <v>102522</v>
      </c>
      <c r="B2142" s="0" t="str">
        <f aca="false">A2142&amp;"U"</f>
        <v>102522U</v>
      </c>
      <c r="C2142" s="0" t="s">
        <v>8120</v>
      </c>
      <c r="D2142" s="0" t="s">
        <v>30</v>
      </c>
      <c r="E2142" s="0" t="n">
        <v>121.7</v>
      </c>
    </row>
    <row r="2143" customFormat="false" ht="15" hidden="false" customHeight="false" outlineLevel="0" collapsed="false">
      <c r="A2143" s="0" t="n">
        <v>102523</v>
      </c>
      <c r="B2143" s="0" t="str">
        <f aca="false">A2143&amp;"U"</f>
        <v>102523U</v>
      </c>
      <c r="C2143" s="0" t="s">
        <v>8121</v>
      </c>
      <c r="D2143" s="0" t="s">
        <v>30</v>
      </c>
      <c r="E2143" s="0" t="n">
        <v>160.43</v>
      </c>
    </row>
    <row r="2144" customFormat="false" ht="15" hidden="false" customHeight="false" outlineLevel="0" collapsed="false">
      <c r="A2144" s="0" t="n">
        <v>95240</v>
      </c>
      <c r="B2144" s="0" t="str">
        <f aca="false">A2144&amp;"U"</f>
        <v>95240U</v>
      </c>
      <c r="C2144" s="0" t="s">
        <v>8122</v>
      </c>
      <c r="D2144" s="0" t="s">
        <v>74</v>
      </c>
      <c r="E2144" s="0" t="n">
        <v>18.16</v>
      </c>
    </row>
    <row r="2145" customFormat="false" ht="15" hidden="false" customHeight="false" outlineLevel="0" collapsed="false">
      <c r="A2145" s="0" t="n">
        <v>95241</v>
      </c>
      <c r="B2145" s="0" t="str">
        <f aca="false">A2145&amp;"U"</f>
        <v>95241U</v>
      </c>
      <c r="C2145" s="0" t="s">
        <v>8123</v>
      </c>
      <c r="D2145" s="0" t="s">
        <v>74</v>
      </c>
      <c r="E2145" s="0" t="n">
        <v>30.27</v>
      </c>
    </row>
    <row r="2146" customFormat="false" ht="15" hidden="false" customHeight="false" outlineLevel="0" collapsed="false">
      <c r="A2146" s="0" t="n">
        <v>96616</v>
      </c>
      <c r="B2146" s="0" t="str">
        <f aca="false">A2146&amp;"U"</f>
        <v>96616U</v>
      </c>
      <c r="C2146" s="0" t="s">
        <v>8124</v>
      </c>
      <c r="D2146" s="0" t="s">
        <v>741</v>
      </c>
      <c r="E2146" s="0" t="n">
        <v>627.4</v>
      </c>
    </row>
    <row r="2147" customFormat="false" ht="15" hidden="false" customHeight="false" outlineLevel="0" collapsed="false">
      <c r="A2147" s="0" t="n">
        <v>96617</v>
      </c>
      <c r="B2147" s="0" t="str">
        <f aca="false">A2147&amp;"U"</f>
        <v>96617U</v>
      </c>
      <c r="C2147" s="0" t="s">
        <v>8125</v>
      </c>
      <c r="D2147" s="0" t="s">
        <v>74</v>
      </c>
      <c r="E2147" s="0" t="n">
        <v>18.81</v>
      </c>
    </row>
    <row r="2148" customFormat="false" ht="15" hidden="false" customHeight="false" outlineLevel="0" collapsed="false">
      <c r="A2148" s="0" t="n">
        <v>96619</v>
      </c>
      <c r="B2148" s="0" t="str">
        <f aca="false">A2148&amp;"U"</f>
        <v>96619U</v>
      </c>
      <c r="C2148" s="0" t="s">
        <v>8126</v>
      </c>
      <c r="D2148" s="0" t="s">
        <v>74</v>
      </c>
      <c r="E2148" s="0" t="n">
        <v>31.35</v>
      </c>
    </row>
    <row r="2149" customFormat="false" ht="15" hidden="false" customHeight="false" outlineLevel="0" collapsed="false">
      <c r="A2149" s="0" t="n">
        <v>96620</v>
      </c>
      <c r="B2149" s="0" t="str">
        <f aca="false">A2149&amp;"U"</f>
        <v>96620U</v>
      </c>
      <c r="C2149" s="0" t="s">
        <v>8127</v>
      </c>
      <c r="D2149" s="0" t="s">
        <v>741</v>
      </c>
      <c r="E2149" s="0" t="n">
        <v>605.73</v>
      </c>
    </row>
    <row r="2150" customFormat="false" ht="15" hidden="false" customHeight="false" outlineLevel="0" collapsed="false">
      <c r="A2150" s="0" t="n">
        <v>96621</v>
      </c>
      <c r="B2150" s="0" t="str">
        <f aca="false">A2150&amp;"U"</f>
        <v>96621U</v>
      </c>
      <c r="C2150" s="0" t="s">
        <v>8128</v>
      </c>
      <c r="D2150" s="0" t="s">
        <v>741</v>
      </c>
      <c r="E2150" s="0" t="n">
        <v>213.24</v>
      </c>
    </row>
    <row r="2151" customFormat="false" ht="15" hidden="false" customHeight="false" outlineLevel="0" collapsed="false">
      <c r="A2151" s="0" t="n">
        <v>96622</v>
      </c>
      <c r="B2151" s="0" t="str">
        <f aca="false">A2151&amp;"U"</f>
        <v>96622U</v>
      </c>
      <c r="C2151" s="0" t="s">
        <v>8129</v>
      </c>
      <c r="D2151" s="0" t="s">
        <v>741</v>
      </c>
      <c r="E2151" s="0" t="n">
        <v>149.61</v>
      </c>
    </row>
    <row r="2152" customFormat="false" ht="15" hidden="false" customHeight="false" outlineLevel="0" collapsed="false">
      <c r="A2152" s="0" t="n">
        <v>96623</v>
      </c>
      <c r="B2152" s="0" t="str">
        <f aca="false">A2152&amp;"U"</f>
        <v>96623U</v>
      </c>
      <c r="C2152" s="0" t="s">
        <v>8130</v>
      </c>
      <c r="D2152" s="0" t="s">
        <v>741</v>
      </c>
      <c r="E2152" s="0" t="n">
        <v>198.41</v>
      </c>
    </row>
    <row r="2153" customFormat="false" ht="15" hidden="false" customHeight="false" outlineLevel="0" collapsed="false">
      <c r="A2153" s="0" t="n">
        <v>96624</v>
      </c>
      <c r="B2153" s="0" t="str">
        <f aca="false">A2153&amp;"U"</f>
        <v>96624U</v>
      </c>
      <c r="C2153" s="0" t="s">
        <v>8131</v>
      </c>
      <c r="D2153" s="0" t="s">
        <v>741</v>
      </c>
      <c r="E2153" s="0" t="n">
        <v>144.38</v>
      </c>
    </row>
    <row r="2154" customFormat="false" ht="15" hidden="false" customHeight="false" outlineLevel="0" collapsed="false">
      <c r="A2154" s="0" t="n">
        <v>97082</v>
      </c>
      <c r="B2154" s="0" t="str">
        <f aca="false">A2154&amp;"U"</f>
        <v>97082U</v>
      </c>
      <c r="C2154" s="0" t="s">
        <v>8132</v>
      </c>
      <c r="D2154" s="0" t="s">
        <v>741</v>
      </c>
      <c r="E2154" s="0" t="n">
        <v>46.6</v>
      </c>
    </row>
    <row r="2155" customFormat="false" ht="15" hidden="false" customHeight="false" outlineLevel="0" collapsed="false">
      <c r="A2155" s="0" t="n">
        <v>97083</v>
      </c>
      <c r="B2155" s="0" t="str">
        <f aca="false">A2155&amp;"U"</f>
        <v>97083U</v>
      </c>
      <c r="C2155" s="0" t="s">
        <v>8133</v>
      </c>
      <c r="D2155" s="0" t="s">
        <v>74</v>
      </c>
      <c r="E2155" s="0" t="n">
        <v>2.66</v>
      </c>
    </row>
    <row r="2156" customFormat="false" ht="15" hidden="false" customHeight="false" outlineLevel="0" collapsed="false">
      <c r="A2156" s="0" t="n">
        <v>97084</v>
      </c>
      <c r="B2156" s="0" t="str">
        <f aca="false">A2156&amp;"U"</f>
        <v>97084U</v>
      </c>
      <c r="C2156" s="0" t="s">
        <v>8134</v>
      </c>
      <c r="D2156" s="0" t="s">
        <v>74</v>
      </c>
      <c r="E2156" s="0" t="n">
        <v>0.55</v>
      </c>
    </row>
    <row r="2157" customFormat="false" ht="15" hidden="false" customHeight="false" outlineLevel="0" collapsed="false">
      <c r="A2157" s="0" t="n">
        <v>97086</v>
      </c>
      <c r="B2157" s="0" t="str">
        <f aca="false">A2157&amp;"U"</f>
        <v>97086U</v>
      </c>
      <c r="C2157" s="0" t="s">
        <v>8135</v>
      </c>
      <c r="D2157" s="0" t="s">
        <v>74</v>
      </c>
      <c r="E2157" s="0" t="n">
        <v>112.87</v>
      </c>
    </row>
    <row r="2158" customFormat="false" ht="15" hidden="false" customHeight="false" outlineLevel="0" collapsed="false">
      <c r="A2158" s="0" t="n">
        <v>97087</v>
      </c>
      <c r="B2158" s="0" t="str">
        <f aca="false">A2158&amp;"U"</f>
        <v>97087U</v>
      </c>
      <c r="C2158" s="0" t="s">
        <v>8136</v>
      </c>
      <c r="D2158" s="0" t="s">
        <v>74</v>
      </c>
      <c r="E2158" s="0" t="n">
        <v>2.2</v>
      </c>
    </row>
    <row r="2159" customFormat="false" ht="15" hidden="false" customHeight="false" outlineLevel="0" collapsed="false">
      <c r="A2159" s="0" t="n">
        <v>97088</v>
      </c>
      <c r="B2159" s="0" t="str">
        <f aca="false">A2159&amp;"U"</f>
        <v>97088U</v>
      </c>
      <c r="C2159" s="0" t="s">
        <v>8137</v>
      </c>
      <c r="D2159" s="0" t="s">
        <v>107</v>
      </c>
      <c r="E2159" s="0" t="n">
        <v>23.44</v>
      </c>
    </row>
    <row r="2160" customFormat="false" ht="15" hidden="false" customHeight="false" outlineLevel="0" collapsed="false">
      <c r="A2160" s="0" t="n">
        <v>97089</v>
      </c>
      <c r="B2160" s="0" t="str">
        <f aca="false">A2160&amp;"U"</f>
        <v>97089U</v>
      </c>
      <c r="C2160" s="0" t="s">
        <v>8138</v>
      </c>
      <c r="D2160" s="0" t="s">
        <v>107</v>
      </c>
      <c r="E2160" s="0" t="n">
        <v>21.47</v>
      </c>
    </row>
    <row r="2161" customFormat="false" ht="15" hidden="false" customHeight="false" outlineLevel="0" collapsed="false">
      <c r="A2161" s="0" t="n">
        <v>97090</v>
      </c>
      <c r="B2161" s="0" t="str">
        <f aca="false">A2161&amp;"U"</f>
        <v>97090U</v>
      </c>
      <c r="C2161" s="0" t="s">
        <v>8139</v>
      </c>
      <c r="D2161" s="0" t="s">
        <v>107</v>
      </c>
      <c r="E2161" s="0" t="n">
        <v>21.13</v>
      </c>
    </row>
    <row r="2162" customFormat="false" ht="15" hidden="false" customHeight="false" outlineLevel="0" collapsed="false">
      <c r="A2162" s="0" t="n">
        <v>97091</v>
      </c>
      <c r="B2162" s="0" t="str">
        <f aca="false">A2162&amp;"U"</f>
        <v>97091U</v>
      </c>
      <c r="C2162" s="0" t="s">
        <v>8140</v>
      </c>
      <c r="D2162" s="0" t="s">
        <v>107</v>
      </c>
      <c r="E2162" s="0" t="n">
        <v>20.52</v>
      </c>
    </row>
    <row r="2163" customFormat="false" ht="15" hidden="false" customHeight="false" outlineLevel="0" collapsed="false">
      <c r="A2163" s="0" t="n">
        <v>97092</v>
      </c>
      <c r="B2163" s="0" t="str">
        <f aca="false">A2163&amp;"U"</f>
        <v>97092U</v>
      </c>
      <c r="C2163" s="0" t="s">
        <v>8141</v>
      </c>
      <c r="D2163" s="0" t="s">
        <v>107</v>
      </c>
      <c r="E2163" s="0" t="n">
        <v>19.9</v>
      </c>
    </row>
    <row r="2164" customFormat="false" ht="15" hidden="false" customHeight="false" outlineLevel="0" collapsed="false">
      <c r="A2164" s="0" t="n">
        <v>97093</v>
      </c>
      <c r="B2164" s="0" t="str">
        <f aca="false">A2164&amp;"U"</f>
        <v>97093U</v>
      </c>
      <c r="C2164" s="0" t="s">
        <v>8142</v>
      </c>
      <c r="D2164" s="0" t="s">
        <v>107</v>
      </c>
      <c r="E2164" s="0" t="n">
        <v>18.7</v>
      </c>
    </row>
    <row r="2165" customFormat="false" ht="15" hidden="false" customHeight="false" outlineLevel="0" collapsed="false">
      <c r="A2165" s="0" t="n">
        <v>97096</v>
      </c>
      <c r="B2165" s="0" t="str">
        <f aca="false">A2165&amp;"U"</f>
        <v>97096U</v>
      </c>
      <c r="C2165" s="0" t="s">
        <v>8143</v>
      </c>
      <c r="D2165" s="0" t="s">
        <v>741</v>
      </c>
      <c r="E2165" s="0" t="n">
        <v>722.24</v>
      </c>
    </row>
    <row r="2166" customFormat="false" ht="15" hidden="false" customHeight="false" outlineLevel="0" collapsed="false">
      <c r="A2166" s="0" t="n">
        <v>97097</v>
      </c>
      <c r="B2166" s="0" t="str">
        <f aca="false">A2166&amp;"U"</f>
        <v>97097U</v>
      </c>
      <c r="C2166" s="0" t="s">
        <v>8144</v>
      </c>
      <c r="D2166" s="0" t="s">
        <v>74</v>
      </c>
      <c r="E2166" s="0" t="n">
        <v>37.37</v>
      </c>
    </row>
    <row r="2167" customFormat="false" ht="15" hidden="false" customHeight="false" outlineLevel="0" collapsed="false">
      <c r="A2167" s="0" t="n">
        <v>97101</v>
      </c>
      <c r="B2167" s="0" t="str">
        <f aca="false">A2167&amp;"U"</f>
        <v>97101U</v>
      </c>
      <c r="C2167" s="0" t="s">
        <v>8145</v>
      </c>
      <c r="D2167" s="0" t="s">
        <v>74</v>
      </c>
      <c r="E2167" s="0" t="n">
        <v>205.25</v>
      </c>
    </row>
    <row r="2168" customFormat="false" ht="15" hidden="false" customHeight="false" outlineLevel="0" collapsed="false">
      <c r="A2168" s="0" t="n">
        <v>97102</v>
      </c>
      <c r="B2168" s="0" t="str">
        <f aca="false">A2168&amp;"U"</f>
        <v>97102U</v>
      </c>
      <c r="C2168" s="0" t="s">
        <v>8146</v>
      </c>
      <c r="D2168" s="0" t="s">
        <v>74</v>
      </c>
      <c r="E2168" s="0" t="n">
        <v>259.3</v>
      </c>
    </row>
    <row r="2169" customFormat="false" ht="15" hidden="false" customHeight="false" outlineLevel="0" collapsed="false">
      <c r="A2169" s="0" t="n">
        <v>97103</v>
      </c>
      <c r="B2169" s="0" t="str">
        <f aca="false">A2169&amp;"U"</f>
        <v>97103U</v>
      </c>
      <c r="C2169" s="0" t="s">
        <v>8147</v>
      </c>
      <c r="D2169" s="0" t="s">
        <v>74</v>
      </c>
      <c r="E2169" s="0" t="n">
        <v>308.12</v>
      </c>
    </row>
    <row r="2170" customFormat="false" ht="15" hidden="false" customHeight="false" outlineLevel="0" collapsed="false">
      <c r="A2170" s="0" t="n">
        <v>100322</v>
      </c>
      <c r="B2170" s="0" t="str">
        <f aca="false">A2170&amp;"U"</f>
        <v>100322U</v>
      </c>
      <c r="C2170" s="0" t="s">
        <v>8148</v>
      </c>
      <c r="D2170" s="0" t="s">
        <v>741</v>
      </c>
      <c r="E2170" s="0" t="n">
        <v>137.48</v>
      </c>
    </row>
    <row r="2171" customFormat="false" ht="15" hidden="false" customHeight="false" outlineLevel="0" collapsed="false">
      <c r="A2171" s="0" t="n">
        <v>100323</v>
      </c>
      <c r="B2171" s="0" t="str">
        <f aca="false">A2171&amp;"U"</f>
        <v>100323U</v>
      </c>
      <c r="C2171" s="0" t="s">
        <v>8149</v>
      </c>
      <c r="D2171" s="0" t="s">
        <v>741</v>
      </c>
      <c r="E2171" s="0" t="n">
        <v>206.42</v>
      </c>
    </row>
    <row r="2172" customFormat="false" ht="15" hidden="false" customHeight="false" outlineLevel="0" collapsed="false">
      <c r="A2172" s="0" t="n">
        <v>100324</v>
      </c>
      <c r="B2172" s="0" t="str">
        <f aca="false">A2172&amp;"U"</f>
        <v>100324U</v>
      </c>
      <c r="C2172" s="0" t="s">
        <v>8150</v>
      </c>
      <c r="D2172" s="0" t="s">
        <v>741</v>
      </c>
      <c r="E2172" s="0" t="n">
        <v>144.08</v>
      </c>
    </row>
    <row r="2173" customFormat="false" ht="15" hidden="false" customHeight="false" outlineLevel="0" collapsed="false">
      <c r="A2173" s="0" t="n">
        <v>103072</v>
      </c>
      <c r="B2173" s="0" t="str">
        <f aca="false">A2173&amp;"U"</f>
        <v>103072U</v>
      </c>
      <c r="C2173" s="0" t="s">
        <v>8151</v>
      </c>
      <c r="D2173" s="0" t="s">
        <v>74</v>
      </c>
      <c r="E2173" s="0" t="n">
        <v>366.84</v>
      </c>
    </row>
    <row r="2174" customFormat="false" ht="15" hidden="false" customHeight="false" outlineLevel="0" collapsed="false">
      <c r="A2174" s="0" t="n">
        <v>103073</v>
      </c>
      <c r="B2174" s="0" t="str">
        <f aca="false">A2174&amp;"U"</f>
        <v>103073U</v>
      </c>
      <c r="C2174" s="0" t="s">
        <v>8152</v>
      </c>
      <c r="D2174" s="0" t="s">
        <v>74</v>
      </c>
      <c r="E2174" s="0" t="n">
        <v>448.99</v>
      </c>
    </row>
    <row r="2175" customFormat="false" ht="15" hidden="false" customHeight="false" outlineLevel="0" collapsed="false">
      <c r="A2175" s="0" t="n">
        <v>103074</v>
      </c>
      <c r="B2175" s="0" t="str">
        <f aca="false">A2175&amp;"U"</f>
        <v>103074U</v>
      </c>
      <c r="C2175" s="0" t="s">
        <v>8153</v>
      </c>
      <c r="D2175" s="0" t="s">
        <v>74</v>
      </c>
      <c r="E2175" s="0" t="n">
        <v>200.78</v>
      </c>
    </row>
    <row r="2176" customFormat="false" ht="15" hidden="false" customHeight="false" outlineLevel="0" collapsed="false">
      <c r="A2176" s="0" t="n">
        <v>103075</v>
      </c>
      <c r="B2176" s="0" t="str">
        <f aca="false">A2176&amp;"U"</f>
        <v>103075U</v>
      </c>
      <c r="C2176" s="0" t="s">
        <v>8154</v>
      </c>
      <c r="D2176" s="0" t="s">
        <v>74</v>
      </c>
      <c r="E2176" s="0" t="n">
        <v>238.15</v>
      </c>
    </row>
    <row r="2177" customFormat="false" ht="15" hidden="false" customHeight="false" outlineLevel="0" collapsed="false">
      <c r="A2177" s="0" t="n">
        <v>103076</v>
      </c>
      <c r="B2177" s="0" t="str">
        <f aca="false">A2177&amp;"U"</f>
        <v>103076U</v>
      </c>
      <c r="C2177" s="0" t="s">
        <v>8155</v>
      </c>
      <c r="D2177" s="0" t="s">
        <v>74</v>
      </c>
      <c r="E2177" s="0" t="n">
        <v>177.82</v>
      </c>
    </row>
    <row r="2178" customFormat="false" ht="15" hidden="false" customHeight="false" outlineLevel="0" collapsed="false">
      <c r="A2178" s="0" t="n">
        <v>103077</v>
      </c>
      <c r="B2178" s="0" t="str">
        <f aca="false">A2178&amp;"U"</f>
        <v>103077U</v>
      </c>
      <c r="C2178" s="0" t="s">
        <v>8156</v>
      </c>
      <c r="D2178" s="0" t="s">
        <v>74</v>
      </c>
      <c r="E2178" s="0" t="n">
        <v>231.87</v>
      </c>
    </row>
    <row r="2179" customFormat="false" ht="15" hidden="false" customHeight="false" outlineLevel="0" collapsed="false">
      <c r="A2179" s="0" t="n">
        <v>103078</v>
      </c>
      <c r="B2179" s="0" t="str">
        <f aca="false">A2179&amp;"U"</f>
        <v>103078U</v>
      </c>
      <c r="C2179" s="0" t="s">
        <v>8157</v>
      </c>
      <c r="D2179" s="0" t="s">
        <v>74</v>
      </c>
      <c r="E2179" s="0" t="n">
        <v>280.69</v>
      </c>
    </row>
    <row r="2180" customFormat="false" ht="15" hidden="false" customHeight="false" outlineLevel="0" collapsed="false">
      <c r="A2180" s="0" t="n">
        <v>103079</v>
      </c>
      <c r="B2180" s="0" t="str">
        <f aca="false">A2180&amp;"U"</f>
        <v>103079U</v>
      </c>
      <c r="C2180" s="0" t="s">
        <v>8158</v>
      </c>
      <c r="D2180" s="0" t="s">
        <v>74</v>
      </c>
      <c r="E2180" s="0" t="n">
        <v>339.42</v>
      </c>
    </row>
    <row r="2181" customFormat="false" ht="15" hidden="false" customHeight="false" outlineLevel="0" collapsed="false">
      <c r="A2181" s="0" t="n">
        <v>103080</v>
      </c>
      <c r="B2181" s="0" t="str">
        <f aca="false">A2181&amp;"U"</f>
        <v>103080U</v>
      </c>
      <c r="C2181" s="0" t="s">
        <v>8159</v>
      </c>
      <c r="D2181" s="0" t="s">
        <v>74</v>
      </c>
      <c r="E2181" s="0" t="n">
        <v>421.56</v>
      </c>
    </row>
    <row r="2182" customFormat="false" ht="15" hidden="false" customHeight="false" outlineLevel="0" collapsed="false">
      <c r="A2182" s="0" t="n">
        <v>92263</v>
      </c>
      <c r="B2182" s="0" t="str">
        <f aca="false">A2182&amp;"U"</f>
        <v>92263U</v>
      </c>
      <c r="C2182" s="0" t="s">
        <v>8160</v>
      </c>
      <c r="D2182" s="0" t="s">
        <v>74</v>
      </c>
      <c r="E2182" s="0" t="n">
        <v>140.37</v>
      </c>
    </row>
    <row r="2183" customFormat="false" ht="15" hidden="false" customHeight="false" outlineLevel="0" collapsed="false">
      <c r="A2183" s="0" t="n">
        <v>92264</v>
      </c>
      <c r="B2183" s="0" t="str">
        <f aca="false">A2183&amp;"U"</f>
        <v>92264U</v>
      </c>
      <c r="C2183" s="0" t="s">
        <v>8161</v>
      </c>
      <c r="D2183" s="0" t="s">
        <v>74</v>
      </c>
      <c r="E2183" s="0" t="n">
        <v>176.78</v>
      </c>
    </row>
    <row r="2184" customFormat="false" ht="15" hidden="false" customHeight="false" outlineLevel="0" collapsed="false">
      <c r="A2184" s="0" t="n">
        <v>92265</v>
      </c>
      <c r="B2184" s="0" t="str">
        <f aca="false">A2184&amp;"U"</f>
        <v>92265U</v>
      </c>
      <c r="C2184" s="0" t="s">
        <v>8162</v>
      </c>
      <c r="D2184" s="0" t="s">
        <v>74</v>
      </c>
      <c r="E2184" s="0" t="n">
        <v>100.82</v>
      </c>
    </row>
    <row r="2185" customFormat="false" ht="15" hidden="false" customHeight="false" outlineLevel="0" collapsed="false">
      <c r="A2185" s="0" t="n">
        <v>92266</v>
      </c>
      <c r="B2185" s="0" t="str">
        <f aca="false">A2185&amp;"U"</f>
        <v>92266U</v>
      </c>
      <c r="C2185" s="0" t="s">
        <v>8163</v>
      </c>
      <c r="D2185" s="0" t="s">
        <v>74</v>
      </c>
      <c r="E2185" s="0" t="n">
        <v>132.05</v>
      </c>
    </row>
    <row r="2186" customFormat="false" ht="15" hidden="false" customHeight="false" outlineLevel="0" collapsed="false">
      <c r="A2186" s="0" t="n">
        <v>92267</v>
      </c>
      <c r="B2186" s="0" t="str">
        <f aca="false">A2186&amp;"U"</f>
        <v>92267U</v>
      </c>
      <c r="C2186" s="0" t="s">
        <v>8164</v>
      </c>
      <c r="D2186" s="0" t="s">
        <v>74</v>
      </c>
      <c r="E2186" s="0" t="n">
        <v>42.09</v>
      </c>
    </row>
    <row r="2187" customFormat="false" ht="15" hidden="false" customHeight="false" outlineLevel="0" collapsed="false">
      <c r="A2187" s="0" t="n">
        <v>92268</v>
      </c>
      <c r="B2187" s="0" t="str">
        <f aca="false">A2187&amp;"U"</f>
        <v>92268U</v>
      </c>
      <c r="C2187" s="0" t="s">
        <v>8165</v>
      </c>
      <c r="D2187" s="0" t="s">
        <v>74</v>
      </c>
      <c r="E2187" s="0" t="n">
        <v>70.7</v>
      </c>
    </row>
    <row r="2188" customFormat="false" ht="15" hidden="false" customHeight="false" outlineLevel="0" collapsed="false">
      <c r="A2188" s="0" t="n">
        <v>92269</v>
      </c>
      <c r="B2188" s="0" t="str">
        <f aca="false">A2188&amp;"U"</f>
        <v>92269U</v>
      </c>
      <c r="C2188" s="0" t="s">
        <v>8166</v>
      </c>
      <c r="D2188" s="0" t="s">
        <v>74</v>
      </c>
      <c r="E2188" s="0" t="n">
        <v>221.33</v>
      </c>
    </row>
    <row r="2189" customFormat="false" ht="15" hidden="false" customHeight="false" outlineLevel="0" collapsed="false">
      <c r="A2189" s="0" t="n">
        <v>92270</v>
      </c>
      <c r="B2189" s="0" t="str">
        <f aca="false">A2189&amp;"U"</f>
        <v>92270U</v>
      </c>
      <c r="C2189" s="0" t="s">
        <v>8167</v>
      </c>
      <c r="D2189" s="0" t="s">
        <v>74</v>
      </c>
      <c r="E2189" s="0" t="n">
        <v>168.59</v>
      </c>
    </row>
    <row r="2190" customFormat="false" ht="15" hidden="false" customHeight="false" outlineLevel="0" collapsed="false">
      <c r="A2190" s="0" t="n">
        <v>92271</v>
      </c>
      <c r="B2190" s="0" t="str">
        <f aca="false">A2190&amp;"U"</f>
        <v>92271U</v>
      </c>
      <c r="C2190" s="0" t="s">
        <v>8168</v>
      </c>
      <c r="D2190" s="0" t="s">
        <v>74</v>
      </c>
      <c r="E2190" s="0" t="n">
        <v>109.32</v>
      </c>
    </row>
    <row r="2191" customFormat="false" ht="15" hidden="false" customHeight="false" outlineLevel="0" collapsed="false">
      <c r="A2191" s="0" t="n">
        <v>92272</v>
      </c>
      <c r="B2191" s="0" t="str">
        <f aca="false">A2191&amp;"U"</f>
        <v>92272U</v>
      </c>
      <c r="C2191" s="0" t="s">
        <v>8169</v>
      </c>
      <c r="D2191" s="0" t="s">
        <v>78</v>
      </c>
      <c r="E2191" s="0" t="n">
        <v>32.78</v>
      </c>
    </row>
    <row r="2192" customFormat="false" ht="15" hidden="false" customHeight="false" outlineLevel="0" collapsed="false">
      <c r="A2192" s="0" t="n">
        <v>92273</v>
      </c>
      <c r="B2192" s="0" t="str">
        <f aca="false">A2192&amp;"U"</f>
        <v>92273U</v>
      </c>
      <c r="C2192" s="0" t="s">
        <v>8170</v>
      </c>
      <c r="D2192" s="0" t="s">
        <v>78</v>
      </c>
      <c r="E2192" s="0" t="n">
        <v>14.16</v>
      </c>
    </row>
    <row r="2193" customFormat="false" ht="15" hidden="false" customHeight="false" outlineLevel="0" collapsed="false">
      <c r="A2193" s="0" t="n">
        <v>92409</v>
      </c>
      <c r="B2193" s="0" t="str">
        <f aca="false">A2193&amp;"U"</f>
        <v>92409U</v>
      </c>
      <c r="C2193" s="0" t="s">
        <v>8171</v>
      </c>
      <c r="D2193" s="0" t="s">
        <v>74</v>
      </c>
      <c r="E2193" s="0" t="n">
        <v>306.65</v>
      </c>
    </row>
    <row r="2194" customFormat="false" ht="15" hidden="false" customHeight="false" outlineLevel="0" collapsed="false">
      <c r="A2194" s="0" t="n">
        <v>92411</v>
      </c>
      <c r="B2194" s="0" t="str">
        <f aca="false">A2194&amp;"U"</f>
        <v>92411U</v>
      </c>
      <c r="C2194" s="0" t="s">
        <v>8172</v>
      </c>
      <c r="D2194" s="0" t="s">
        <v>74</v>
      </c>
      <c r="E2194" s="0" t="n">
        <v>188.81</v>
      </c>
    </row>
    <row r="2195" customFormat="false" ht="15" hidden="false" customHeight="false" outlineLevel="0" collapsed="false">
      <c r="A2195" s="0" t="n">
        <v>92413</v>
      </c>
      <c r="B2195" s="0" t="str">
        <f aca="false">A2195&amp;"U"</f>
        <v>92413U</v>
      </c>
      <c r="C2195" s="0" t="s">
        <v>8173</v>
      </c>
      <c r="D2195" s="0" t="s">
        <v>74</v>
      </c>
      <c r="E2195" s="0" t="n">
        <v>116.07</v>
      </c>
    </row>
    <row r="2196" customFormat="false" ht="15" hidden="false" customHeight="false" outlineLevel="0" collapsed="false">
      <c r="A2196" s="0" t="n">
        <v>92415</v>
      </c>
      <c r="B2196" s="0" t="str">
        <f aca="false">A2196&amp;"U"</f>
        <v>92415U</v>
      </c>
      <c r="C2196" s="0" t="s">
        <v>8174</v>
      </c>
      <c r="D2196" s="0" t="s">
        <v>74</v>
      </c>
      <c r="E2196" s="0" t="n">
        <v>120.55</v>
      </c>
    </row>
    <row r="2197" customFormat="false" ht="15" hidden="false" customHeight="false" outlineLevel="0" collapsed="false">
      <c r="A2197" s="0" t="n">
        <v>92417</v>
      </c>
      <c r="B2197" s="0" t="str">
        <f aca="false">A2197&amp;"U"</f>
        <v>92417U</v>
      </c>
      <c r="C2197" s="0" t="s">
        <v>8175</v>
      </c>
      <c r="D2197" s="0" t="s">
        <v>74</v>
      </c>
      <c r="E2197" s="0" t="n">
        <v>139.8</v>
      </c>
    </row>
    <row r="2198" customFormat="false" ht="15" hidden="false" customHeight="false" outlineLevel="0" collapsed="false">
      <c r="A2198" s="0" t="n">
        <v>92419</v>
      </c>
      <c r="B2198" s="0" t="str">
        <f aca="false">A2198&amp;"U"</f>
        <v>92419U</v>
      </c>
      <c r="C2198" s="0" t="s">
        <v>8176</v>
      </c>
      <c r="D2198" s="0" t="s">
        <v>74</v>
      </c>
      <c r="E2198" s="0" t="n">
        <v>76.92</v>
      </c>
    </row>
    <row r="2199" customFormat="false" ht="15" hidden="false" customHeight="false" outlineLevel="0" collapsed="false">
      <c r="A2199" s="0" t="n">
        <v>92421</v>
      </c>
      <c r="B2199" s="0" t="str">
        <f aca="false">A2199&amp;"U"</f>
        <v>92421U</v>
      </c>
      <c r="C2199" s="0" t="s">
        <v>8177</v>
      </c>
      <c r="D2199" s="0" t="s">
        <v>74</v>
      </c>
      <c r="E2199" s="0" t="n">
        <v>91.69</v>
      </c>
    </row>
    <row r="2200" customFormat="false" ht="15" hidden="false" customHeight="false" outlineLevel="0" collapsed="false">
      <c r="A2200" s="0" t="n">
        <v>92423</v>
      </c>
      <c r="B2200" s="0" t="str">
        <f aca="false">A2200&amp;"U"</f>
        <v>92423U</v>
      </c>
      <c r="C2200" s="0" t="s">
        <v>8178</v>
      </c>
      <c r="D2200" s="0" t="s">
        <v>74</v>
      </c>
      <c r="E2200" s="0" t="n">
        <v>63.37</v>
      </c>
    </row>
    <row r="2201" customFormat="false" ht="15" hidden="false" customHeight="false" outlineLevel="0" collapsed="false">
      <c r="A2201" s="0" t="n">
        <v>92425</v>
      </c>
      <c r="B2201" s="0" t="str">
        <f aca="false">A2201&amp;"U"</f>
        <v>92425U</v>
      </c>
      <c r="C2201" s="0" t="s">
        <v>8179</v>
      </c>
      <c r="D2201" s="0" t="s">
        <v>74</v>
      </c>
      <c r="E2201" s="0" t="n">
        <v>76.2</v>
      </c>
    </row>
    <row r="2202" customFormat="false" ht="15" hidden="false" customHeight="false" outlineLevel="0" collapsed="false">
      <c r="A2202" s="0" t="n">
        <v>92427</v>
      </c>
      <c r="B2202" s="0" t="str">
        <f aca="false">A2202&amp;"U"</f>
        <v>92427U</v>
      </c>
      <c r="C2202" s="0" t="s">
        <v>8180</v>
      </c>
      <c r="D2202" s="0" t="s">
        <v>74</v>
      </c>
      <c r="E2202" s="0" t="n">
        <v>56.53</v>
      </c>
    </row>
    <row r="2203" customFormat="false" ht="15" hidden="false" customHeight="false" outlineLevel="0" collapsed="false">
      <c r="A2203" s="0" t="n">
        <v>92429</v>
      </c>
      <c r="B2203" s="0" t="str">
        <f aca="false">A2203&amp;"U"</f>
        <v>92429U</v>
      </c>
      <c r="C2203" s="0" t="s">
        <v>8181</v>
      </c>
      <c r="D2203" s="0" t="s">
        <v>74</v>
      </c>
      <c r="E2203" s="0" t="n">
        <v>68.41</v>
      </c>
    </row>
    <row r="2204" customFormat="false" ht="15" hidden="false" customHeight="false" outlineLevel="0" collapsed="false">
      <c r="A2204" s="0" t="n">
        <v>92431</v>
      </c>
      <c r="B2204" s="0" t="str">
        <f aca="false">A2204&amp;"U"</f>
        <v>92431U</v>
      </c>
      <c r="C2204" s="0" t="s">
        <v>8182</v>
      </c>
      <c r="D2204" s="0" t="s">
        <v>74</v>
      </c>
      <c r="E2204" s="0" t="n">
        <v>53.1</v>
      </c>
    </row>
    <row r="2205" customFormat="false" ht="15" hidden="false" customHeight="false" outlineLevel="0" collapsed="false">
      <c r="A2205" s="0" t="n">
        <v>92433</v>
      </c>
      <c r="B2205" s="0" t="str">
        <f aca="false">A2205&amp;"U"</f>
        <v>92433U</v>
      </c>
      <c r="C2205" s="0" t="s">
        <v>8183</v>
      </c>
      <c r="D2205" s="0" t="s">
        <v>74</v>
      </c>
      <c r="E2205" s="0" t="n">
        <v>64.4</v>
      </c>
    </row>
    <row r="2206" customFormat="false" ht="15" hidden="false" customHeight="false" outlineLevel="0" collapsed="false">
      <c r="A2206" s="0" t="n">
        <v>92435</v>
      </c>
      <c r="B2206" s="0" t="str">
        <f aca="false">A2206&amp;"U"</f>
        <v>92435U</v>
      </c>
      <c r="C2206" s="0" t="s">
        <v>8184</v>
      </c>
      <c r="D2206" s="0" t="s">
        <v>74</v>
      </c>
      <c r="E2206" s="0" t="n">
        <v>50.54</v>
      </c>
    </row>
    <row r="2207" customFormat="false" ht="15" hidden="false" customHeight="false" outlineLevel="0" collapsed="false">
      <c r="A2207" s="0" t="n">
        <v>92437</v>
      </c>
      <c r="B2207" s="0" t="str">
        <f aca="false">A2207&amp;"U"</f>
        <v>92437U</v>
      </c>
      <c r="C2207" s="0" t="s">
        <v>8185</v>
      </c>
      <c r="D2207" s="0" t="s">
        <v>74</v>
      </c>
      <c r="E2207" s="0" t="n">
        <v>61.45</v>
      </c>
    </row>
    <row r="2208" customFormat="false" ht="15" hidden="false" customHeight="false" outlineLevel="0" collapsed="false">
      <c r="A2208" s="0" t="n">
        <v>92439</v>
      </c>
      <c r="B2208" s="0" t="str">
        <f aca="false">A2208&amp;"U"</f>
        <v>92439U</v>
      </c>
      <c r="C2208" s="0" t="s">
        <v>8186</v>
      </c>
      <c r="D2208" s="0" t="s">
        <v>74</v>
      </c>
      <c r="E2208" s="0" t="n">
        <v>48.71</v>
      </c>
    </row>
    <row r="2209" customFormat="false" ht="15" hidden="false" customHeight="false" outlineLevel="0" collapsed="false">
      <c r="A2209" s="0" t="n">
        <v>92441</v>
      </c>
      <c r="B2209" s="0" t="str">
        <f aca="false">A2209&amp;"U"</f>
        <v>92441U</v>
      </c>
      <c r="C2209" s="0" t="s">
        <v>8187</v>
      </c>
      <c r="D2209" s="0" t="s">
        <v>74</v>
      </c>
      <c r="E2209" s="0" t="n">
        <v>59.35</v>
      </c>
    </row>
    <row r="2210" customFormat="false" ht="15" hidden="false" customHeight="false" outlineLevel="0" collapsed="false">
      <c r="A2210" s="0" t="n">
        <v>92443</v>
      </c>
      <c r="B2210" s="0" t="str">
        <f aca="false">A2210&amp;"U"</f>
        <v>92443U</v>
      </c>
      <c r="C2210" s="0" t="s">
        <v>8188</v>
      </c>
      <c r="D2210" s="0" t="s">
        <v>74</v>
      </c>
      <c r="E2210" s="0" t="n">
        <v>44.76</v>
      </c>
    </row>
    <row r="2211" customFormat="false" ht="15" hidden="false" customHeight="false" outlineLevel="0" collapsed="false">
      <c r="A2211" s="0" t="n">
        <v>92445</v>
      </c>
      <c r="B2211" s="0" t="str">
        <f aca="false">A2211&amp;"U"</f>
        <v>92445U</v>
      </c>
      <c r="C2211" s="0" t="s">
        <v>8189</v>
      </c>
      <c r="D2211" s="0" t="s">
        <v>74</v>
      </c>
      <c r="E2211" s="0" t="n">
        <v>55.04</v>
      </c>
    </row>
    <row r="2212" customFormat="false" ht="15" hidden="false" customHeight="false" outlineLevel="0" collapsed="false">
      <c r="A2212" s="0" t="n">
        <v>92446</v>
      </c>
      <c r="B2212" s="0" t="str">
        <f aca="false">A2212&amp;"U"</f>
        <v>92446U</v>
      </c>
      <c r="C2212" s="0" t="s">
        <v>8190</v>
      </c>
      <c r="D2212" s="0" t="s">
        <v>74</v>
      </c>
      <c r="E2212" s="0" t="n">
        <v>281.17</v>
      </c>
    </row>
    <row r="2213" customFormat="false" ht="15" hidden="false" customHeight="false" outlineLevel="0" collapsed="false">
      <c r="A2213" s="0" t="n">
        <v>92447</v>
      </c>
      <c r="B2213" s="0" t="str">
        <f aca="false">A2213&amp;"U"</f>
        <v>92447U</v>
      </c>
      <c r="C2213" s="0" t="s">
        <v>8191</v>
      </c>
      <c r="D2213" s="0" t="s">
        <v>74</v>
      </c>
      <c r="E2213" s="0" t="n">
        <v>193.56</v>
      </c>
    </row>
    <row r="2214" customFormat="false" ht="15" hidden="false" customHeight="false" outlineLevel="0" collapsed="false">
      <c r="A2214" s="0" t="n">
        <v>92448</v>
      </c>
      <c r="B2214" s="0" t="str">
        <f aca="false">A2214&amp;"U"</f>
        <v>92448U</v>
      </c>
      <c r="C2214" s="0" t="s">
        <v>8192</v>
      </c>
      <c r="D2214" s="0" t="s">
        <v>74</v>
      </c>
      <c r="E2214" s="0" t="n">
        <v>150.28</v>
      </c>
    </row>
    <row r="2215" customFormat="false" ht="15" hidden="false" customHeight="false" outlineLevel="0" collapsed="false">
      <c r="A2215" s="0" t="n">
        <v>92449</v>
      </c>
      <c r="B2215" s="0" t="str">
        <f aca="false">A2215&amp;"U"</f>
        <v>92449U</v>
      </c>
      <c r="C2215" s="0" t="s">
        <v>8193</v>
      </c>
      <c r="D2215" s="0" t="s">
        <v>74</v>
      </c>
      <c r="E2215" s="0" t="n">
        <v>240.54</v>
      </c>
    </row>
    <row r="2216" customFormat="false" ht="15" hidden="false" customHeight="false" outlineLevel="0" collapsed="false">
      <c r="A2216" s="0" t="n">
        <v>92450</v>
      </c>
      <c r="B2216" s="0" t="str">
        <f aca="false">A2216&amp;"U"</f>
        <v>92450U</v>
      </c>
      <c r="C2216" s="0" t="s">
        <v>8194</v>
      </c>
      <c r="D2216" s="0" t="s">
        <v>74</v>
      </c>
      <c r="E2216" s="0" t="n">
        <v>327.58</v>
      </c>
    </row>
    <row r="2217" customFormat="false" ht="15" hidden="false" customHeight="false" outlineLevel="0" collapsed="false">
      <c r="A2217" s="0" t="n">
        <v>92451</v>
      </c>
      <c r="B2217" s="0" t="str">
        <f aca="false">A2217&amp;"U"</f>
        <v>92451U</v>
      </c>
      <c r="C2217" s="0" t="s">
        <v>8195</v>
      </c>
      <c r="D2217" s="0" t="s">
        <v>74</v>
      </c>
      <c r="E2217" s="0" t="n">
        <v>162.44</v>
      </c>
    </row>
    <row r="2218" customFormat="false" ht="15" hidden="false" customHeight="false" outlineLevel="0" collapsed="false">
      <c r="A2218" s="0" t="n">
        <v>92452</v>
      </c>
      <c r="B2218" s="0" t="str">
        <f aca="false">A2218&amp;"U"</f>
        <v>92452U</v>
      </c>
      <c r="C2218" s="0" t="s">
        <v>8196</v>
      </c>
      <c r="D2218" s="0" t="s">
        <v>74</v>
      </c>
      <c r="E2218" s="0" t="n">
        <v>146.34</v>
      </c>
    </row>
    <row r="2219" customFormat="false" ht="15" hidden="false" customHeight="false" outlineLevel="0" collapsed="false">
      <c r="A2219" s="0" t="n">
        <v>92453</v>
      </c>
      <c r="B2219" s="0" t="str">
        <f aca="false">A2219&amp;"U"</f>
        <v>92453U</v>
      </c>
      <c r="C2219" s="0" t="s">
        <v>8197</v>
      </c>
      <c r="D2219" s="0" t="s">
        <v>74</v>
      </c>
      <c r="E2219" s="0" t="n">
        <v>206.5</v>
      </c>
    </row>
    <row r="2220" customFormat="false" ht="15" hidden="false" customHeight="false" outlineLevel="0" collapsed="false">
      <c r="A2220" s="0" t="n">
        <v>92454</v>
      </c>
      <c r="B2220" s="0" t="str">
        <f aca="false">A2220&amp;"U"</f>
        <v>92454U</v>
      </c>
      <c r="C2220" s="0" t="s">
        <v>8198</v>
      </c>
      <c r="D2220" s="0" t="s">
        <v>74</v>
      </c>
      <c r="E2220" s="0" t="n">
        <v>302.01</v>
      </c>
    </row>
    <row r="2221" customFormat="false" ht="15" hidden="false" customHeight="false" outlineLevel="0" collapsed="false">
      <c r="A2221" s="0" t="n">
        <v>92455</v>
      </c>
      <c r="B2221" s="0" t="str">
        <f aca="false">A2221&amp;"U"</f>
        <v>92455U</v>
      </c>
      <c r="C2221" s="0" t="s">
        <v>8199</v>
      </c>
      <c r="D2221" s="0" t="s">
        <v>74</v>
      </c>
      <c r="E2221" s="0" t="n">
        <v>133.66</v>
      </c>
    </row>
    <row r="2222" customFormat="false" ht="15" hidden="false" customHeight="false" outlineLevel="0" collapsed="false">
      <c r="A2222" s="0" t="n">
        <v>92456</v>
      </c>
      <c r="B2222" s="0" t="str">
        <f aca="false">A2222&amp;"U"</f>
        <v>92456U</v>
      </c>
      <c r="C2222" s="0" t="s">
        <v>8200</v>
      </c>
      <c r="D2222" s="0" t="s">
        <v>74</v>
      </c>
      <c r="E2222" s="0" t="n">
        <v>120.31</v>
      </c>
    </row>
    <row r="2223" customFormat="false" ht="15" hidden="false" customHeight="false" outlineLevel="0" collapsed="false">
      <c r="A2223" s="0" t="n">
        <v>92457</v>
      </c>
      <c r="B2223" s="0" t="str">
        <f aca="false">A2223&amp;"U"</f>
        <v>92457U</v>
      </c>
      <c r="C2223" s="0" t="s">
        <v>8201</v>
      </c>
      <c r="D2223" s="0" t="s">
        <v>74</v>
      </c>
      <c r="E2223" s="0" t="n">
        <v>179.96</v>
      </c>
    </row>
    <row r="2224" customFormat="false" ht="15" hidden="false" customHeight="false" outlineLevel="0" collapsed="false">
      <c r="A2224" s="0" t="n">
        <v>92458</v>
      </c>
      <c r="B2224" s="0" t="str">
        <f aca="false">A2224&amp;"U"</f>
        <v>92458U</v>
      </c>
      <c r="C2224" s="0" t="s">
        <v>8202</v>
      </c>
      <c r="D2224" s="0" t="s">
        <v>74</v>
      </c>
      <c r="E2224" s="0" t="n">
        <v>285.84</v>
      </c>
    </row>
    <row r="2225" customFormat="false" ht="15" hidden="false" customHeight="false" outlineLevel="0" collapsed="false">
      <c r="A2225" s="0" t="n">
        <v>92459</v>
      </c>
      <c r="B2225" s="0" t="str">
        <f aca="false">A2225&amp;"U"</f>
        <v>92459U</v>
      </c>
      <c r="C2225" s="0" t="s">
        <v>8203</v>
      </c>
      <c r="D2225" s="0" t="s">
        <v>74</v>
      </c>
      <c r="E2225" s="0" t="n">
        <v>113.97</v>
      </c>
    </row>
    <row r="2226" customFormat="false" ht="15" hidden="false" customHeight="false" outlineLevel="0" collapsed="false">
      <c r="A2226" s="0" t="n">
        <v>92460</v>
      </c>
      <c r="B2226" s="0" t="str">
        <f aca="false">A2226&amp;"U"</f>
        <v>92460U</v>
      </c>
      <c r="C2226" s="0" t="s">
        <v>8204</v>
      </c>
      <c r="D2226" s="0" t="s">
        <v>74</v>
      </c>
      <c r="E2226" s="0" t="n">
        <v>97.99</v>
      </c>
    </row>
    <row r="2227" customFormat="false" ht="15" hidden="false" customHeight="false" outlineLevel="0" collapsed="false">
      <c r="A2227" s="0" t="n">
        <v>92461</v>
      </c>
      <c r="B2227" s="0" t="str">
        <f aca="false">A2227&amp;"U"</f>
        <v>92461U</v>
      </c>
      <c r="C2227" s="0" t="s">
        <v>8205</v>
      </c>
      <c r="D2227" s="0" t="s">
        <v>74</v>
      </c>
      <c r="E2227" s="0" t="n">
        <v>166.46</v>
      </c>
    </row>
    <row r="2228" customFormat="false" ht="15" hidden="false" customHeight="false" outlineLevel="0" collapsed="false">
      <c r="A2228" s="0" t="n">
        <v>92462</v>
      </c>
      <c r="B2228" s="0" t="str">
        <f aca="false">A2228&amp;"U"</f>
        <v>92462U</v>
      </c>
      <c r="C2228" s="0" t="s">
        <v>8206</v>
      </c>
      <c r="D2228" s="0" t="s">
        <v>74</v>
      </c>
      <c r="E2228" s="0" t="n">
        <v>275.64</v>
      </c>
    </row>
    <row r="2229" customFormat="false" ht="15" hidden="false" customHeight="false" outlineLevel="0" collapsed="false">
      <c r="A2229" s="0" t="n">
        <v>92463</v>
      </c>
      <c r="B2229" s="0" t="str">
        <f aca="false">A2229&amp;"U"</f>
        <v>92463U</v>
      </c>
      <c r="C2229" s="0" t="s">
        <v>8207</v>
      </c>
      <c r="D2229" s="0" t="s">
        <v>74</v>
      </c>
      <c r="E2229" s="0" t="n">
        <v>103.62</v>
      </c>
    </row>
    <row r="2230" customFormat="false" ht="15" hidden="false" customHeight="false" outlineLevel="0" collapsed="false">
      <c r="A2230" s="0" t="n">
        <v>92464</v>
      </c>
      <c r="B2230" s="0" t="str">
        <f aca="false">A2230&amp;"U"</f>
        <v>92464U</v>
      </c>
      <c r="C2230" s="0" t="s">
        <v>8208</v>
      </c>
      <c r="D2230" s="0" t="s">
        <v>74</v>
      </c>
      <c r="E2230" s="0" t="n">
        <v>94.32</v>
      </c>
    </row>
    <row r="2231" customFormat="false" ht="15" hidden="false" customHeight="false" outlineLevel="0" collapsed="false">
      <c r="A2231" s="0" t="n">
        <v>92465</v>
      </c>
      <c r="B2231" s="0" t="str">
        <f aca="false">A2231&amp;"U"</f>
        <v>92465U</v>
      </c>
      <c r="C2231" s="0" t="s">
        <v>8209</v>
      </c>
      <c r="D2231" s="0" t="s">
        <v>74</v>
      </c>
      <c r="E2231" s="0" t="n">
        <v>132.65</v>
      </c>
    </row>
    <row r="2232" customFormat="false" ht="15" hidden="false" customHeight="false" outlineLevel="0" collapsed="false">
      <c r="A2232" s="0" t="n">
        <v>92466</v>
      </c>
      <c r="B2232" s="0" t="str">
        <f aca="false">A2232&amp;"U"</f>
        <v>92466U</v>
      </c>
      <c r="C2232" s="0" t="s">
        <v>8210</v>
      </c>
      <c r="D2232" s="0" t="s">
        <v>74</v>
      </c>
      <c r="E2232" s="0" t="n">
        <v>269.88</v>
      </c>
    </row>
    <row r="2233" customFormat="false" ht="15" hidden="false" customHeight="false" outlineLevel="0" collapsed="false">
      <c r="A2233" s="0" t="n">
        <v>92467</v>
      </c>
      <c r="B2233" s="0" t="str">
        <f aca="false">A2233&amp;"U"</f>
        <v>92467U</v>
      </c>
      <c r="C2233" s="0" t="s">
        <v>8211</v>
      </c>
      <c r="D2233" s="0" t="s">
        <v>74</v>
      </c>
      <c r="E2233" s="0" t="n">
        <v>85.26</v>
      </c>
    </row>
    <row r="2234" customFormat="false" ht="15" hidden="false" customHeight="false" outlineLevel="0" collapsed="false">
      <c r="A2234" s="0" t="n">
        <v>92468</v>
      </c>
      <c r="B2234" s="0" t="str">
        <f aca="false">A2234&amp;"U"</f>
        <v>92468U</v>
      </c>
      <c r="C2234" s="0" t="s">
        <v>8212</v>
      </c>
      <c r="D2234" s="0" t="s">
        <v>74</v>
      </c>
      <c r="E2234" s="0" t="n">
        <v>88.78</v>
      </c>
    </row>
    <row r="2235" customFormat="false" ht="15" hidden="false" customHeight="false" outlineLevel="0" collapsed="false">
      <c r="A2235" s="0" t="n">
        <v>92469</v>
      </c>
      <c r="B2235" s="0" t="str">
        <f aca="false">A2235&amp;"U"</f>
        <v>92469U</v>
      </c>
      <c r="C2235" s="0" t="s">
        <v>8213</v>
      </c>
      <c r="D2235" s="0" t="s">
        <v>74</v>
      </c>
      <c r="E2235" s="0" t="n">
        <v>120.96</v>
      </c>
    </row>
    <row r="2236" customFormat="false" ht="15" hidden="false" customHeight="false" outlineLevel="0" collapsed="false">
      <c r="A2236" s="0" t="n">
        <v>92470</v>
      </c>
      <c r="B2236" s="0" t="str">
        <f aca="false">A2236&amp;"U"</f>
        <v>92470U</v>
      </c>
      <c r="C2236" s="0" t="s">
        <v>8214</v>
      </c>
      <c r="D2236" s="0" t="s">
        <v>74</v>
      </c>
      <c r="E2236" s="0" t="n">
        <v>264.2</v>
      </c>
    </row>
    <row r="2237" customFormat="false" ht="15" hidden="false" customHeight="false" outlineLevel="0" collapsed="false">
      <c r="A2237" s="0" t="n">
        <v>92471</v>
      </c>
      <c r="B2237" s="0" t="str">
        <f aca="false">A2237&amp;"U"</f>
        <v>92471U</v>
      </c>
      <c r="C2237" s="0" t="s">
        <v>8215</v>
      </c>
      <c r="D2237" s="0" t="s">
        <v>74</v>
      </c>
      <c r="E2237" s="0" t="n">
        <v>77.87</v>
      </c>
    </row>
    <row r="2238" customFormat="false" ht="15" hidden="false" customHeight="false" outlineLevel="0" collapsed="false">
      <c r="A2238" s="0" t="n">
        <v>92472</v>
      </c>
      <c r="B2238" s="0" t="str">
        <f aca="false">A2238&amp;"U"</f>
        <v>92472U</v>
      </c>
      <c r="C2238" s="0" t="s">
        <v>8216</v>
      </c>
      <c r="D2238" s="0" t="s">
        <v>74</v>
      </c>
      <c r="E2238" s="0" t="n">
        <v>83.78</v>
      </c>
    </row>
    <row r="2239" customFormat="false" ht="15" hidden="false" customHeight="false" outlineLevel="0" collapsed="false">
      <c r="A2239" s="0" t="n">
        <v>92473</v>
      </c>
      <c r="B2239" s="0" t="str">
        <f aca="false">A2239&amp;"U"</f>
        <v>92473U</v>
      </c>
      <c r="C2239" s="0" t="s">
        <v>8217</v>
      </c>
      <c r="D2239" s="0" t="s">
        <v>74</v>
      </c>
      <c r="E2239" s="0" t="n">
        <v>111.51</v>
      </c>
    </row>
    <row r="2240" customFormat="false" ht="15" hidden="false" customHeight="false" outlineLevel="0" collapsed="false">
      <c r="A2240" s="0" t="n">
        <v>92474</v>
      </c>
      <c r="B2240" s="0" t="str">
        <f aca="false">A2240&amp;"U"</f>
        <v>92474U</v>
      </c>
      <c r="C2240" s="0" t="s">
        <v>8218</v>
      </c>
      <c r="D2240" s="0" t="s">
        <v>74</v>
      </c>
      <c r="E2240" s="0" t="n">
        <v>259.3</v>
      </c>
    </row>
    <row r="2241" customFormat="false" ht="15" hidden="false" customHeight="false" outlineLevel="0" collapsed="false">
      <c r="A2241" s="0" t="n">
        <v>92475</v>
      </c>
      <c r="B2241" s="0" t="str">
        <f aca="false">A2241&amp;"U"</f>
        <v>92475U</v>
      </c>
      <c r="C2241" s="0" t="s">
        <v>8219</v>
      </c>
      <c r="D2241" s="0" t="s">
        <v>74</v>
      </c>
      <c r="E2241" s="0" t="n">
        <v>71.88</v>
      </c>
    </row>
    <row r="2242" customFormat="false" ht="15" hidden="false" customHeight="false" outlineLevel="0" collapsed="false">
      <c r="A2242" s="0" t="n">
        <v>92476</v>
      </c>
      <c r="B2242" s="0" t="str">
        <f aca="false">A2242&amp;"U"</f>
        <v>92476U</v>
      </c>
      <c r="C2242" s="0" t="s">
        <v>8220</v>
      </c>
      <c r="D2242" s="0" t="s">
        <v>74</v>
      </c>
      <c r="E2242" s="0" t="n">
        <v>79.54</v>
      </c>
    </row>
    <row r="2243" customFormat="false" ht="15" hidden="false" customHeight="false" outlineLevel="0" collapsed="false">
      <c r="A2243" s="0" t="n">
        <v>92477</v>
      </c>
      <c r="B2243" s="0" t="str">
        <f aca="false">A2243&amp;"U"</f>
        <v>92477U</v>
      </c>
      <c r="C2243" s="0" t="s">
        <v>8221</v>
      </c>
      <c r="D2243" s="0" t="s">
        <v>74</v>
      </c>
      <c r="E2243" s="0" t="n">
        <v>91.26</v>
      </c>
    </row>
    <row r="2244" customFormat="false" ht="15" hidden="false" customHeight="false" outlineLevel="0" collapsed="false">
      <c r="A2244" s="0" t="n">
        <v>92478</v>
      </c>
      <c r="B2244" s="0" t="str">
        <f aca="false">A2244&amp;"U"</f>
        <v>92478U</v>
      </c>
      <c r="C2244" s="0" t="s">
        <v>8222</v>
      </c>
      <c r="D2244" s="0" t="s">
        <v>74</v>
      </c>
      <c r="E2244" s="0" t="n">
        <v>249.64</v>
      </c>
    </row>
    <row r="2245" customFormat="false" ht="15" hidden="false" customHeight="false" outlineLevel="0" collapsed="false">
      <c r="A2245" s="0" t="n">
        <v>92479</v>
      </c>
      <c r="B2245" s="0" t="str">
        <f aca="false">A2245&amp;"U"</f>
        <v>92479U</v>
      </c>
      <c r="C2245" s="0" t="s">
        <v>8223</v>
      </c>
      <c r="D2245" s="0" t="s">
        <v>74</v>
      </c>
      <c r="E2245" s="0" t="n">
        <v>59.06</v>
      </c>
    </row>
    <row r="2246" customFormat="false" ht="15" hidden="false" customHeight="false" outlineLevel="0" collapsed="false">
      <c r="A2246" s="0" t="n">
        <v>92480</v>
      </c>
      <c r="B2246" s="0" t="str">
        <f aca="false">A2246&amp;"U"</f>
        <v>92480U</v>
      </c>
      <c r="C2246" s="0" t="s">
        <v>8224</v>
      </c>
      <c r="D2246" s="0" t="s">
        <v>74</v>
      </c>
      <c r="E2246" s="0" t="n">
        <v>71.03</v>
      </c>
    </row>
    <row r="2247" customFormat="false" ht="15" hidden="false" customHeight="false" outlineLevel="0" collapsed="false">
      <c r="A2247" s="0" t="n">
        <v>92482</v>
      </c>
      <c r="B2247" s="0" t="str">
        <f aca="false">A2247&amp;"U"</f>
        <v>92482U</v>
      </c>
      <c r="C2247" s="0" t="s">
        <v>8225</v>
      </c>
      <c r="D2247" s="0" t="s">
        <v>74</v>
      </c>
      <c r="E2247" s="0" t="n">
        <v>312.49</v>
      </c>
    </row>
    <row r="2248" customFormat="false" ht="15" hidden="false" customHeight="false" outlineLevel="0" collapsed="false">
      <c r="A2248" s="0" t="n">
        <v>92484</v>
      </c>
      <c r="B2248" s="0" t="str">
        <f aca="false">A2248&amp;"U"</f>
        <v>92484U</v>
      </c>
      <c r="C2248" s="0" t="s">
        <v>8226</v>
      </c>
      <c r="D2248" s="0" t="s">
        <v>74</v>
      </c>
      <c r="E2248" s="0" t="n">
        <v>212.69</v>
      </c>
    </row>
    <row r="2249" customFormat="false" ht="15" hidden="false" customHeight="false" outlineLevel="0" collapsed="false">
      <c r="A2249" s="0" t="n">
        <v>92486</v>
      </c>
      <c r="B2249" s="0" t="str">
        <f aca="false">A2249&amp;"U"</f>
        <v>92486U</v>
      </c>
      <c r="C2249" s="0" t="s">
        <v>8227</v>
      </c>
      <c r="D2249" s="0" t="s">
        <v>74</v>
      </c>
      <c r="E2249" s="0" t="n">
        <v>149.78</v>
      </c>
    </row>
    <row r="2250" customFormat="false" ht="15" hidden="false" customHeight="false" outlineLevel="0" collapsed="false">
      <c r="A2250" s="0" t="n">
        <v>92488</v>
      </c>
      <c r="B2250" s="0" t="str">
        <f aca="false">A2250&amp;"U"</f>
        <v>92488U</v>
      </c>
      <c r="C2250" s="0" t="s">
        <v>8228</v>
      </c>
      <c r="D2250" s="0" t="s">
        <v>74</v>
      </c>
      <c r="E2250" s="0" t="n">
        <v>114.83</v>
      </c>
    </row>
    <row r="2251" customFormat="false" ht="15" hidden="false" customHeight="false" outlineLevel="0" collapsed="false">
      <c r="A2251" s="0" t="n">
        <v>92490</v>
      </c>
      <c r="B2251" s="0" t="str">
        <f aca="false">A2251&amp;"U"</f>
        <v>92490U</v>
      </c>
      <c r="C2251" s="0" t="s">
        <v>8229</v>
      </c>
      <c r="D2251" s="0" t="s">
        <v>74</v>
      </c>
      <c r="E2251" s="0" t="n">
        <v>67.23</v>
      </c>
    </row>
    <row r="2252" customFormat="false" ht="15" hidden="false" customHeight="false" outlineLevel="0" collapsed="false">
      <c r="A2252" s="0" t="n">
        <v>92492</v>
      </c>
      <c r="B2252" s="0" t="str">
        <f aca="false">A2252&amp;"U"</f>
        <v>92492U</v>
      </c>
      <c r="C2252" s="0" t="s">
        <v>8230</v>
      </c>
      <c r="D2252" s="0" t="s">
        <v>74</v>
      </c>
      <c r="E2252" s="0" t="n">
        <v>110.21</v>
      </c>
    </row>
    <row r="2253" customFormat="false" ht="15" hidden="false" customHeight="false" outlineLevel="0" collapsed="false">
      <c r="A2253" s="0" t="n">
        <v>92494</v>
      </c>
      <c r="B2253" s="0" t="str">
        <f aca="false">A2253&amp;"U"</f>
        <v>92494U</v>
      </c>
      <c r="C2253" s="0" t="s">
        <v>8231</v>
      </c>
      <c r="D2253" s="0" t="s">
        <v>74</v>
      </c>
      <c r="E2253" s="0" t="n">
        <v>63.51</v>
      </c>
    </row>
    <row r="2254" customFormat="false" ht="15" hidden="false" customHeight="false" outlineLevel="0" collapsed="false">
      <c r="A2254" s="0" t="n">
        <v>92496</v>
      </c>
      <c r="B2254" s="0" t="str">
        <f aca="false">A2254&amp;"U"</f>
        <v>92496U</v>
      </c>
      <c r="C2254" s="0" t="s">
        <v>8232</v>
      </c>
      <c r="D2254" s="0" t="s">
        <v>74</v>
      </c>
      <c r="E2254" s="0" t="n">
        <v>106.33</v>
      </c>
    </row>
    <row r="2255" customFormat="false" ht="15" hidden="false" customHeight="false" outlineLevel="0" collapsed="false">
      <c r="A2255" s="0" t="n">
        <v>92498</v>
      </c>
      <c r="B2255" s="0" t="str">
        <f aca="false">A2255&amp;"U"</f>
        <v>92498U</v>
      </c>
      <c r="C2255" s="0" t="s">
        <v>8233</v>
      </c>
      <c r="D2255" s="0" t="s">
        <v>74</v>
      </c>
      <c r="E2255" s="0" t="n">
        <v>60.43</v>
      </c>
    </row>
    <row r="2256" customFormat="false" ht="15" hidden="false" customHeight="false" outlineLevel="0" collapsed="false">
      <c r="A2256" s="0" t="n">
        <v>92500</v>
      </c>
      <c r="B2256" s="0" t="str">
        <f aca="false">A2256&amp;"U"</f>
        <v>92500U</v>
      </c>
      <c r="C2256" s="0" t="s">
        <v>8234</v>
      </c>
      <c r="D2256" s="0" t="s">
        <v>74</v>
      </c>
      <c r="E2256" s="0" t="n">
        <v>103.22</v>
      </c>
    </row>
    <row r="2257" customFormat="false" ht="15" hidden="false" customHeight="false" outlineLevel="0" collapsed="false">
      <c r="A2257" s="0" t="n">
        <v>92502</v>
      </c>
      <c r="B2257" s="0" t="str">
        <f aca="false">A2257&amp;"U"</f>
        <v>92502U</v>
      </c>
      <c r="C2257" s="0" t="s">
        <v>8235</v>
      </c>
      <c r="D2257" s="0" t="s">
        <v>74</v>
      </c>
      <c r="E2257" s="0" t="n">
        <v>58.07</v>
      </c>
    </row>
    <row r="2258" customFormat="false" ht="15" hidden="false" customHeight="false" outlineLevel="0" collapsed="false">
      <c r="A2258" s="0" t="n">
        <v>92504</v>
      </c>
      <c r="B2258" s="0" t="str">
        <f aca="false">A2258&amp;"U"</f>
        <v>92504U</v>
      </c>
      <c r="C2258" s="0" t="s">
        <v>8236</v>
      </c>
      <c r="D2258" s="0" t="s">
        <v>74</v>
      </c>
      <c r="E2258" s="0" t="n">
        <v>61.43</v>
      </c>
    </row>
    <row r="2259" customFormat="false" ht="15" hidden="false" customHeight="false" outlineLevel="0" collapsed="false">
      <c r="A2259" s="0" t="n">
        <v>92506</v>
      </c>
      <c r="B2259" s="0" t="str">
        <f aca="false">A2259&amp;"U"</f>
        <v>92506U</v>
      </c>
      <c r="C2259" s="0" t="s">
        <v>8237</v>
      </c>
      <c r="D2259" s="0" t="s">
        <v>74</v>
      </c>
      <c r="E2259" s="0" t="n">
        <v>53.71</v>
      </c>
    </row>
    <row r="2260" customFormat="false" ht="15" hidden="false" customHeight="false" outlineLevel="0" collapsed="false">
      <c r="A2260" s="0" t="n">
        <v>92508</v>
      </c>
      <c r="B2260" s="0" t="str">
        <f aca="false">A2260&amp;"U"</f>
        <v>92508U</v>
      </c>
      <c r="C2260" s="0" t="s">
        <v>8238</v>
      </c>
      <c r="D2260" s="0" t="s">
        <v>74</v>
      </c>
      <c r="E2260" s="0" t="n">
        <v>106.42</v>
      </c>
    </row>
    <row r="2261" customFormat="false" ht="15" hidden="false" customHeight="false" outlineLevel="0" collapsed="false">
      <c r="A2261" s="0" t="n">
        <v>92510</v>
      </c>
      <c r="B2261" s="0" t="str">
        <f aca="false">A2261&amp;"U"</f>
        <v>92510U</v>
      </c>
      <c r="C2261" s="0" t="s">
        <v>8239</v>
      </c>
      <c r="D2261" s="0" t="s">
        <v>74</v>
      </c>
      <c r="E2261" s="0" t="n">
        <v>57.23</v>
      </c>
    </row>
    <row r="2262" customFormat="false" ht="15" hidden="false" customHeight="false" outlineLevel="0" collapsed="false">
      <c r="A2262" s="0" t="n">
        <v>92512</v>
      </c>
      <c r="B2262" s="0" t="str">
        <f aca="false">A2262&amp;"U"</f>
        <v>92512U</v>
      </c>
      <c r="C2262" s="0" t="s">
        <v>8240</v>
      </c>
      <c r="D2262" s="0" t="s">
        <v>74</v>
      </c>
      <c r="E2262" s="0" t="n">
        <v>94.12</v>
      </c>
    </row>
    <row r="2263" customFormat="false" ht="15" hidden="false" customHeight="false" outlineLevel="0" collapsed="false">
      <c r="A2263" s="0" t="n">
        <v>92514</v>
      </c>
      <c r="B2263" s="0" t="str">
        <f aca="false">A2263&amp;"U"</f>
        <v>92514U</v>
      </c>
      <c r="C2263" s="0" t="s">
        <v>8241</v>
      </c>
      <c r="D2263" s="0" t="s">
        <v>74</v>
      </c>
      <c r="E2263" s="0" t="n">
        <v>45.92</v>
      </c>
    </row>
    <row r="2264" customFormat="false" ht="15" hidden="false" customHeight="false" outlineLevel="0" collapsed="false">
      <c r="A2264" s="0" t="n">
        <v>92515</v>
      </c>
      <c r="B2264" s="0" t="str">
        <f aca="false">A2264&amp;"U"</f>
        <v>92515U</v>
      </c>
      <c r="C2264" s="0" t="s">
        <v>8242</v>
      </c>
      <c r="D2264" s="0" t="s">
        <v>74</v>
      </c>
      <c r="E2264" s="0" t="n">
        <v>87.89</v>
      </c>
    </row>
    <row r="2265" customFormat="false" ht="15" hidden="false" customHeight="false" outlineLevel="0" collapsed="false">
      <c r="A2265" s="0" t="n">
        <v>92518</v>
      </c>
      <c r="B2265" s="0" t="str">
        <f aca="false">A2265&amp;"U"</f>
        <v>92518U</v>
      </c>
      <c r="C2265" s="0" t="s">
        <v>8243</v>
      </c>
      <c r="D2265" s="0" t="s">
        <v>74</v>
      </c>
      <c r="E2265" s="0" t="n">
        <v>40.62</v>
      </c>
    </row>
    <row r="2266" customFormat="false" ht="15" hidden="false" customHeight="false" outlineLevel="0" collapsed="false">
      <c r="A2266" s="0" t="n">
        <v>92520</v>
      </c>
      <c r="B2266" s="0" t="str">
        <f aca="false">A2266&amp;"U"</f>
        <v>92520U</v>
      </c>
      <c r="C2266" s="0" t="s">
        <v>8244</v>
      </c>
      <c r="D2266" s="0" t="s">
        <v>74</v>
      </c>
      <c r="E2266" s="0" t="n">
        <v>83.74</v>
      </c>
    </row>
    <row r="2267" customFormat="false" ht="15" hidden="false" customHeight="false" outlineLevel="0" collapsed="false">
      <c r="A2267" s="0" t="n">
        <v>92522</v>
      </c>
      <c r="B2267" s="0" t="str">
        <f aca="false">A2267&amp;"U"</f>
        <v>92522U</v>
      </c>
      <c r="C2267" s="0" t="s">
        <v>8245</v>
      </c>
      <c r="D2267" s="0" t="s">
        <v>74</v>
      </c>
      <c r="E2267" s="0" t="n">
        <v>37.33</v>
      </c>
    </row>
    <row r="2268" customFormat="false" ht="15" hidden="false" customHeight="false" outlineLevel="0" collapsed="false">
      <c r="A2268" s="0" t="n">
        <v>92524</v>
      </c>
      <c r="B2268" s="0" t="str">
        <f aca="false">A2268&amp;"U"</f>
        <v>92524U</v>
      </c>
      <c r="C2268" s="0" t="s">
        <v>8246</v>
      </c>
      <c r="D2268" s="0" t="s">
        <v>74</v>
      </c>
      <c r="E2268" s="0" t="n">
        <v>83.24</v>
      </c>
    </row>
    <row r="2269" customFormat="false" ht="15" hidden="false" customHeight="false" outlineLevel="0" collapsed="false">
      <c r="A2269" s="0" t="n">
        <v>92526</v>
      </c>
      <c r="B2269" s="0" t="str">
        <f aca="false">A2269&amp;"U"</f>
        <v>92526U</v>
      </c>
      <c r="C2269" s="0" t="s">
        <v>8247</v>
      </c>
      <c r="D2269" s="0" t="s">
        <v>74</v>
      </c>
      <c r="E2269" s="0" t="n">
        <v>37.63</v>
      </c>
    </row>
    <row r="2270" customFormat="false" ht="15" hidden="false" customHeight="false" outlineLevel="0" collapsed="false">
      <c r="A2270" s="0" t="n">
        <v>92528</v>
      </c>
      <c r="B2270" s="0" t="str">
        <f aca="false">A2270&amp;"U"</f>
        <v>92528U</v>
      </c>
      <c r="C2270" s="0" t="s">
        <v>8248</v>
      </c>
      <c r="D2270" s="0" t="s">
        <v>74</v>
      </c>
      <c r="E2270" s="0" t="n">
        <v>80.51</v>
      </c>
    </row>
    <row r="2271" customFormat="false" ht="15" hidden="false" customHeight="false" outlineLevel="0" collapsed="false">
      <c r="A2271" s="0" t="n">
        <v>92530</v>
      </c>
      <c r="B2271" s="0" t="str">
        <f aca="false">A2271&amp;"U"</f>
        <v>92530U</v>
      </c>
      <c r="C2271" s="0" t="s">
        <v>8249</v>
      </c>
      <c r="D2271" s="0" t="s">
        <v>74</v>
      </c>
      <c r="E2271" s="0" t="n">
        <v>35.63</v>
      </c>
    </row>
    <row r="2272" customFormat="false" ht="15" hidden="false" customHeight="false" outlineLevel="0" collapsed="false">
      <c r="A2272" s="0" t="n">
        <v>92532</v>
      </c>
      <c r="B2272" s="0" t="str">
        <f aca="false">A2272&amp;"U"</f>
        <v>92532U</v>
      </c>
      <c r="C2272" s="0" t="s">
        <v>8250</v>
      </c>
      <c r="D2272" s="0" t="s">
        <v>74</v>
      </c>
      <c r="E2272" s="0" t="n">
        <v>78.14</v>
      </c>
    </row>
    <row r="2273" customFormat="false" ht="15" hidden="false" customHeight="false" outlineLevel="0" collapsed="false">
      <c r="A2273" s="0" t="n">
        <v>92534</v>
      </c>
      <c r="B2273" s="0" t="str">
        <f aca="false">A2273&amp;"U"</f>
        <v>92534U</v>
      </c>
      <c r="C2273" s="0" t="s">
        <v>8251</v>
      </c>
      <c r="D2273" s="0" t="s">
        <v>74</v>
      </c>
      <c r="E2273" s="0" t="n">
        <v>33.93</v>
      </c>
    </row>
    <row r="2274" customFormat="false" ht="15" hidden="false" customHeight="false" outlineLevel="0" collapsed="false">
      <c r="A2274" s="0" t="n">
        <v>92536</v>
      </c>
      <c r="B2274" s="0" t="str">
        <f aca="false">A2274&amp;"U"</f>
        <v>92536U</v>
      </c>
      <c r="C2274" s="0" t="s">
        <v>8252</v>
      </c>
      <c r="D2274" s="0" t="s">
        <v>74</v>
      </c>
      <c r="E2274" s="0" t="n">
        <v>73.59</v>
      </c>
    </row>
    <row r="2275" customFormat="false" ht="15" hidden="false" customHeight="false" outlineLevel="0" collapsed="false">
      <c r="A2275" s="0" t="n">
        <v>92538</v>
      </c>
      <c r="B2275" s="0" t="str">
        <f aca="false">A2275&amp;"U"</f>
        <v>92538U</v>
      </c>
      <c r="C2275" s="0" t="s">
        <v>8253</v>
      </c>
      <c r="D2275" s="0" t="s">
        <v>74</v>
      </c>
      <c r="E2275" s="0" t="n">
        <v>30.56</v>
      </c>
    </row>
    <row r="2276" customFormat="false" ht="15" hidden="false" customHeight="false" outlineLevel="0" collapsed="false">
      <c r="A2276" s="0" t="n">
        <v>96252</v>
      </c>
      <c r="B2276" s="0" t="str">
        <f aca="false">A2276&amp;"U"</f>
        <v>96252U</v>
      </c>
      <c r="C2276" s="0" t="s">
        <v>8254</v>
      </c>
      <c r="D2276" s="0" t="s">
        <v>74</v>
      </c>
      <c r="E2276" s="0" t="n">
        <v>222.82</v>
      </c>
    </row>
    <row r="2277" customFormat="false" ht="15" hidden="false" customHeight="false" outlineLevel="0" collapsed="false">
      <c r="A2277" s="0" t="n">
        <v>96257</v>
      </c>
      <c r="B2277" s="0" t="str">
        <f aca="false">A2277&amp;"U"</f>
        <v>96257U</v>
      </c>
      <c r="C2277" s="0" t="s">
        <v>8255</v>
      </c>
      <c r="D2277" s="0" t="s">
        <v>74</v>
      </c>
      <c r="E2277" s="0" t="n">
        <v>180.28</v>
      </c>
    </row>
    <row r="2278" customFormat="false" ht="15" hidden="false" customHeight="false" outlineLevel="0" collapsed="false">
      <c r="A2278" s="0" t="n">
        <v>96258</v>
      </c>
      <c r="B2278" s="0" t="str">
        <f aca="false">A2278&amp;"U"</f>
        <v>96258U</v>
      </c>
      <c r="C2278" s="0" t="s">
        <v>8256</v>
      </c>
      <c r="D2278" s="0" t="s">
        <v>74</v>
      </c>
      <c r="E2278" s="0" t="n">
        <v>168.97</v>
      </c>
    </row>
    <row r="2279" customFormat="false" ht="15" hidden="false" customHeight="false" outlineLevel="0" collapsed="false">
      <c r="A2279" s="0" t="n">
        <v>96259</v>
      </c>
      <c r="B2279" s="0" t="str">
        <f aca="false">A2279&amp;"U"</f>
        <v>96259U</v>
      </c>
      <c r="C2279" s="0" t="s">
        <v>8257</v>
      </c>
      <c r="D2279" s="0" t="s">
        <v>74</v>
      </c>
      <c r="E2279" s="0" t="n">
        <v>199.96</v>
      </c>
    </row>
    <row r="2280" customFormat="false" ht="15" hidden="false" customHeight="false" outlineLevel="0" collapsed="false">
      <c r="A2280" s="0" t="n">
        <v>96529</v>
      </c>
      <c r="B2280" s="0" t="str">
        <f aca="false">A2280&amp;"U"</f>
        <v>96529U</v>
      </c>
      <c r="C2280" s="0" t="s">
        <v>8258</v>
      </c>
      <c r="D2280" s="0" t="s">
        <v>74</v>
      </c>
      <c r="E2280" s="0" t="n">
        <v>323.99</v>
      </c>
    </row>
    <row r="2281" customFormat="false" ht="15" hidden="false" customHeight="false" outlineLevel="0" collapsed="false">
      <c r="A2281" s="0" t="n">
        <v>96530</v>
      </c>
      <c r="B2281" s="0" t="str">
        <f aca="false">A2281&amp;"U"</f>
        <v>96530U</v>
      </c>
      <c r="C2281" s="0" t="s">
        <v>8259</v>
      </c>
      <c r="D2281" s="0" t="s">
        <v>74</v>
      </c>
      <c r="E2281" s="0" t="n">
        <v>181.28</v>
      </c>
    </row>
    <row r="2282" customFormat="false" ht="15" hidden="false" customHeight="false" outlineLevel="0" collapsed="false">
      <c r="A2282" s="0" t="n">
        <v>96531</v>
      </c>
      <c r="B2282" s="0" t="str">
        <f aca="false">A2282&amp;"U"</f>
        <v>96531U</v>
      </c>
      <c r="C2282" s="0" t="s">
        <v>8260</v>
      </c>
      <c r="D2282" s="0" t="s">
        <v>74</v>
      </c>
      <c r="E2282" s="0" t="n">
        <v>122.54</v>
      </c>
    </row>
    <row r="2283" customFormat="false" ht="15" hidden="false" customHeight="false" outlineLevel="0" collapsed="false">
      <c r="A2283" s="0" t="n">
        <v>96532</v>
      </c>
      <c r="B2283" s="0" t="str">
        <f aca="false">A2283&amp;"U"</f>
        <v>96532U</v>
      </c>
      <c r="C2283" s="0" t="s">
        <v>8261</v>
      </c>
      <c r="D2283" s="0" t="s">
        <v>74</v>
      </c>
      <c r="E2283" s="0" t="n">
        <v>200.87</v>
      </c>
    </row>
    <row r="2284" customFormat="false" ht="15" hidden="false" customHeight="false" outlineLevel="0" collapsed="false">
      <c r="A2284" s="0" t="n">
        <v>96533</v>
      </c>
      <c r="B2284" s="0" t="str">
        <f aca="false">A2284&amp;"U"</f>
        <v>96533U</v>
      </c>
      <c r="C2284" s="0" t="s">
        <v>8262</v>
      </c>
      <c r="D2284" s="0" t="s">
        <v>74</v>
      </c>
      <c r="E2284" s="0" t="n">
        <v>109.4</v>
      </c>
    </row>
    <row r="2285" customFormat="false" ht="15" hidden="false" customHeight="false" outlineLevel="0" collapsed="false">
      <c r="A2285" s="0" t="n">
        <v>96534</v>
      </c>
      <c r="B2285" s="0" t="str">
        <f aca="false">A2285&amp;"U"</f>
        <v>96534U</v>
      </c>
      <c r="C2285" s="0" t="s">
        <v>8263</v>
      </c>
      <c r="D2285" s="0" t="s">
        <v>74</v>
      </c>
      <c r="E2285" s="0" t="n">
        <v>82.86</v>
      </c>
    </row>
    <row r="2286" customFormat="false" ht="15" hidden="false" customHeight="false" outlineLevel="0" collapsed="false">
      <c r="A2286" s="0" t="n">
        <v>96535</v>
      </c>
      <c r="B2286" s="0" t="str">
        <f aca="false">A2286&amp;"U"</f>
        <v>96535U</v>
      </c>
      <c r="C2286" s="0" t="s">
        <v>8264</v>
      </c>
      <c r="D2286" s="0" t="s">
        <v>74</v>
      </c>
      <c r="E2286" s="0" t="n">
        <v>136.78</v>
      </c>
    </row>
    <row r="2287" customFormat="false" ht="15" hidden="false" customHeight="false" outlineLevel="0" collapsed="false">
      <c r="A2287" s="0" t="n">
        <v>96536</v>
      </c>
      <c r="B2287" s="0" t="str">
        <f aca="false">A2287&amp;"U"</f>
        <v>96536U</v>
      </c>
      <c r="C2287" s="0" t="s">
        <v>8265</v>
      </c>
      <c r="D2287" s="0" t="s">
        <v>74</v>
      </c>
      <c r="E2287" s="0" t="n">
        <v>72.02</v>
      </c>
    </row>
    <row r="2288" customFormat="false" ht="15" hidden="false" customHeight="false" outlineLevel="0" collapsed="false">
      <c r="A2288" s="0" t="n">
        <v>96537</v>
      </c>
      <c r="B2288" s="0" t="str">
        <f aca="false">A2288&amp;"U"</f>
        <v>96537U</v>
      </c>
      <c r="C2288" s="0" t="s">
        <v>8266</v>
      </c>
      <c r="D2288" s="0" t="s">
        <v>74</v>
      </c>
      <c r="E2288" s="0" t="n">
        <v>171.6</v>
      </c>
    </row>
    <row r="2289" customFormat="false" ht="15" hidden="false" customHeight="false" outlineLevel="0" collapsed="false">
      <c r="A2289" s="0" t="n">
        <v>96538</v>
      </c>
      <c r="B2289" s="0" t="str">
        <f aca="false">A2289&amp;"U"</f>
        <v>96538U</v>
      </c>
      <c r="C2289" s="0" t="s">
        <v>8267</v>
      </c>
      <c r="D2289" s="0" t="s">
        <v>74</v>
      </c>
      <c r="E2289" s="0" t="n">
        <v>236.96</v>
      </c>
    </row>
    <row r="2290" customFormat="false" ht="15" hidden="false" customHeight="false" outlineLevel="0" collapsed="false">
      <c r="A2290" s="0" t="n">
        <v>96539</v>
      </c>
      <c r="B2290" s="0" t="str">
        <f aca="false">A2290&amp;"U"</f>
        <v>96539U</v>
      </c>
      <c r="C2290" s="0" t="s">
        <v>8268</v>
      </c>
      <c r="D2290" s="0" t="s">
        <v>74</v>
      </c>
      <c r="E2290" s="0" t="n">
        <v>106.57</v>
      </c>
    </row>
    <row r="2291" customFormat="false" ht="15" hidden="false" customHeight="false" outlineLevel="0" collapsed="false">
      <c r="A2291" s="0" t="n">
        <v>96540</v>
      </c>
      <c r="B2291" s="0" t="str">
        <f aca="false">A2291&amp;"U"</f>
        <v>96540U</v>
      </c>
      <c r="C2291" s="0" t="s">
        <v>8269</v>
      </c>
      <c r="D2291" s="0" t="s">
        <v>74</v>
      </c>
      <c r="E2291" s="0" t="n">
        <v>117.52</v>
      </c>
    </row>
    <row r="2292" customFormat="false" ht="15" hidden="false" customHeight="false" outlineLevel="0" collapsed="false">
      <c r="A2292" s="0" t="n">
        <v>96541</v>
      </c>
      <c r="B2292" s="0" t="str">
        <f aca="false">A2292&amp;"U"</f>
        <v>96541U</v>
      </c>
      <c r="C2292" s="0" t="s">
        <v>8270</v>
      </c>
      <c r="D2292" s="0" t="s">
        <v>74</v>
      </c>
      <c r="E2292" s="0" t="n">
        <v>165.67</v>
      </c>
    </row>
    <row r="2293" customFormat="false" ht="15" hidden="false" customHeight="false" outlineLevel="0" collapsed="false">
      <c r="A2293" s="0" t="n">
        <v>96542</v>
      </c>
      <c r="B2293" s="0" t="str">
        <f aca="false">A2293&amp;"U"</f>
        <v>96542U</v>
      </c>
      <c r="C2293" s="0" t="s">
        <v>8271</v>
      </c>
      <c r="D2293" s="0" t="s">
        <v>74</v>
      </c>
      <c r="E2293" s="0" t="n">
        <v>79.03</v>
      </c>
    </row>
    <row r="2294" customFormat="false" ht="15" hidden="false" customHeight="false" outlineLevel="0" collapsed="false">
      <c r="A2294" s="0" t="n">
        <v>96543</v>
      </c>
      <c r="B2294" s="0" t="str">
        <f aca="false">A2294&amp;"U"</f>
        <v>96543U</v>
      </c>
      <c r="C2294" s="0" t="s">
        <v>8272</v>
      </c>
      <c r="D2294" s="0" t="s">
        <v>107</v>
      </c>
      <c r="E2294" s="0" t="n">
        <v>18.55</v>
      </c>
    </row>
    <row r="2295" customFormat="false" ht="15" hidden="false" customHeight="false" outlineLevel="0" collapsed="false">
      <c r="A2295" s="0" t="n">
        <v>97747</v>
      </c>
      <c r="B2295" s="0" t="str">
        <f aca="false">A2295&amp;"U"</f>
        <v>97747U</v>
      </c>
      <c r="C2295" s="0" t="s">
        <v>8273</v>
      </c>
      <c r="D2295" s="0" t="s">
        <v>74</v>
      </c>
      <c r="E2295" s="0" t="n">
        <v>186.14</v>
      </c>
    </row>
    <row r="2296" customFormat="false" ht="15" hidden="false" customHeight="false" outlineLevel="0" collapsed="false">
      <c r="A2296" s="0" t="n">
        <v>101791</v>
      </c>
      <c r="B2296" s="0" t="str">
        <f aca="false">A2296&amp;"U"</f>
        <v>101791U</v>
      </c>
      <c r="C2296" s="0" t="s">
        <v>8274</v>
      </c>
      <c r="D2296" s="0" t="s">
        <v>78</v>
      </c>
      <c r="E2296" s="0" t="n">
        <v>24.58</v>
      </c>
    </row>
    <row r="2297" customFormat="false" ht="15" hidden="false" customHeight="false" outlineLevel="0" collapsed="false">
      <c r="A2297" s="0" t="n">
        <v>101792</v>
      </c>
      <c r="B2297" s="0" t="str">
        <f aca="false">A2297&amp;"U"</f>
        <v>101792U</v>
      </c>
      <c r="C2297" s="0" t="s">
        <v>8275</v>
      </c>
      <c r="D2297" s="0" t="s">
        <v>741</v>
      </c>
      <c r="E2297" s="0" t="n">
        <v>15.29</v>
      </c>
    </row>
    <row r="2298" customFormat="false" ht="15" hidden="false" customHeight="false" outlineLevel="0" collapsed="false">
      <c r="A2298" s="0" t="n">
        <v>101793</v>
      </c>
      <c r="B2298" s="0" t="str">
        <f aca="false">A2298&amp;"U"</f>
        <v>101793U</v>
      </c>
      <c r="C2298" s="0" t="s">
        <v>8276</v>
      </c>
      <c r="D2298" s="0" t="s">
        <v>741</v>
      </c>
      <c r="E2298" s="0" t="n">
        <v>23.24</v>
      </c>
    </row>
    <row r="2299" customFormat="false" ht="15" hidden="false" customHeight="false" outlineLevel="0" collapsed="false">
      <c r="A2299" s="0" t="n">
        <v>101969</v>
      </c>
      <c r="B2299" s="0" t="str">
        <f aca="false">A2299&amp;"U"</f>
        <v>101969U</v>
      </c>
      <c r="C2299" s="0" t="s">
        <v>8277</v>
      </c>
      <c r="D2299" s="0" t="s">
        <v>74</v>
      </c>
      <c r="E2299" s="0" t="n">
        <v>161.96</v>
      </c>
    </row>
    <row r="2300" customFormat="false" ht="15" hidden="false" customHeight="false" outlineLevel="0" collapsed="false">
      <c r="A2300" s="0" t="n">
        <v>101971</v>
      </c>
      <c r="B2300" s="0" t="str">
        <f aca="false">A2300&amp;"U"</f>
        <v>101971U</v>
      </c>
      <c r="C2300" s="0" t="s">
        <v>8278</v>
      </c>
      <c r="D2300" s="0" t="s">
        <v>74</v>
      </c>
      <c r="E2300" s="0" t="n">
        <v>129.32</v>
      </c>
    </row>
    <row r="2301" customFormat="false" ht="15" hidden="false" customHeight="false" outlineLevel="0" collapsed="false">
      <c r="A2301" s="0" t="n">
        <v>101973</v>
      </c>
      <c r="B2301" s="0" t="str">
        <f aca="false">A2301&amp;"U"</f>
        <v>101973U</v>
      </c>
      <c r="C2301" s="0" t="s">
        <v>8279</v>
      </c>
      <c r="D2301" s="0" t="s">
        <v>74</v>
      </c>
      <c r="E2301" s="0" t="n">
        <v>206.38</v>
      </c>
    </row>
    <row r="2302" customFormat="false" ht="15" hidden="false" customHeight="false" outlineLevel="0" collapsed="false">
      <c r="A2302" s="0" t="n">
        <v>101974</v>
      </c>
      <c r="B2302" s="0" t="str">
        <f aca="false">A2302&amp;"U"</f>
        <v>101974U</v>
      </c>
      <c r="C2302" s="0" t="s">
        <v>8280</v>
      </c>
      <c r="D2302" s="0" t="s">
        <v>74</v>
      </c>
      <c r="E2302" s="0" t="n">
        <v>449.25</v>
      </c>
    </row>
    <row r="2303" customFormat="false" ht="15" hidden="false" customHeight="false" outlineLevel="0" collapsed="false">
      <c r="A2303" s="0" t="n">
        <v>101975</v>
      </c>
      <c r="B2303" s="0" t="str">
        <f aca="false">A2303&amp;"U"</f>
        <v>101975U</v>
      </c>
      <c r="C2303" s="0" t="s">
        <v>8281</v>
      </c>
      <c r="D2303" s="0" t="s">
        <v>74</v>
      </c>
      <c r="E2303" s="0" t="n">
        <v>384.01</v>
      </c>
    </row>
    <row r="2304" customFormat="false" ht="15" hidden="false" customHeight="false" outlineLevel="0" collapsed="false">
      <c r="A2304" s="0" t="n">
        <v>101977</v>
      </c>
      <c r="B2304" s="0" t="str">
        <f aca="false">A2304&amp;"U"</f>
        <v>101977U</v>
      </c>
      <c r="C2304" s="0" t="s">
        <v>8282</v>
      </c>
      <c r="D2304" s="0" t="s">
        <v>74</v>
      </c>
      <c r="E2304" s="0" t="n">
        <v>252.48</v>
      </c>
    </row>
    <row r="2305" customFormat="false" ht="15" hidden="false" customHeight="false" outlineLevel="0" collapsed="false">
      <c r="A2305" s="0" t="n">
        <v>101980</v>
      </c>
      <c r="B2305" s="0" t="str">
        <f aca="false">A2305&amp;"U"</f>
        <v>101980U</v>
      </c>
      <c r="C2305" s="0" t="s">
        <v>8283</v>
      </c>
      <c r="D2305" s="0" t="s">
        <v>74</v>
      </c>
      <c r="E2305" s="0" t="n">
        <v>229.47</v>
      </c>
    </row>
    <row r="2306" customFormat="false" ht="15" hidden="false" customHeight="false" outlineLevel="0" collapsed="false">
      <c r="A2306" s="0" t="n">
        <v>101981</v>
      </c>
      <c r="B2306" s="0" t="str">
        <f aca="false">A2306&amp;"U"</f>
        <v>101981U</v>
      </c>
      <c r="C2306" s="0" t="s">
        <v>8284</v>
      </c>
      <c r="D2306" s="0" t="s">
        <v>74</v>
      </c>
      <c r="E2306" s="0" t="n">
        <v>194.54</v>
      </c>
    </row>
    <row r="2307" customFormat="false" ht="15" hidden="false" customHeight="false" outlineLevel="0" collapsed="false">
      <c r="A2307" s="0" t="n">
        <v>101982</v>
      </c>
      <c r="B2307" s="0" t="str">
        <f aca="false">A2307&amp;"U"</f>
        <v>101982U</v>
      </c>
      <c r="C2307" s="0" t="s">
        <v>8285</v>
      </c>
      <c r="D2307" s="0" t="s">
        <v>74</v>
      </c>
      <c r="E2307" s="0" t="n">
        <v>172.14</v>
      </c>
    </row>
    <row r="2308" customFormat="false" ht="15" hidden="false" customHeight="false" outlineLevel="0" collapsed="false">
      <c r="A2308" s="0" t="n">
        <v>101983</v>
      </c>
      <c r="B2308" s="0" t="str">
        <f aca="false">A2308&amp;"U"</f>
        <v>101983U</v>
      </c>
      <c r="C2308" s="0" t="s">
        <v>8286</v>
      </c>
      <c r="D2308" s="0" t="s">
        <v>74</v>
      </c>
      <c r="E2308" s="0" t="n">
        <v>158.03</v>
      </c>
    </row>
    <row r="2309" customFormat="false" ht="15" hidden="false" customHeight="false" outlineLevel="0" collapsed="false">
      <c r="A2309" s="0" t="n">
        <v>101985</v>
      </c>
      <c r="B2309" s="0" t="str">
        <f aca="false">A2309&amp;"U"</f>
        <v>101985U</v>
      </c>
      <c r="C2309" s="0" t="s">
        <v>8287</v>
      </c>
      <c r="D2309" s="0" t="s">
        <v>74</v>
      </c>
      <c r="E2309" s="0" t="n">
        <v>164.76</v>
      </c>
    </row>
    <row r="2310" customFormat="false" ht="15" hidden="false" customHeight="false" outlineLevel="0" collapsed="false">
      <c r="A2310" s="0" t="n">
        <v>101986</v>
      </c>
      <c r="B2310" s="0" t="str">
        <f aca="false">A2310&amp;"U"</f>
        <v>101986U</v>
      </c>
      <c r="C2310" s="0" t="s">
        <v>8288</v>
      </c>
      <c r="D2310" s="0" t="s">
        <v>74</v>
      </c>
      <c r="E2310" s="0" t="n">
        <v>123.26</v>
      </c>
    </row>
    <row r="2311" customFormat="false" ht="15" hidden="false" customHeight="false" outlineLevel="0" collapsed="false">
      <c r="A2311" s="0" t="n">
        <v>101987</v>
      </c>
      <c r="B2311" s="0" t="str">
        <f aca="false">A2311&amp;"U"</f>
        <v>101987U</v>
      </c>
      <c r="C2311" s="0" t="s">
        <v>8289</v>
      </c>
      <c r="D2311" s="0" t="s">
        <v>74</v>
      </c>
      <c r="E2311" s="0" t="n">
        <v>243.48</v>
      </c>
    </row>
    <row r="2312" customFormat="false" ht="15" hidden="false" customHeight="false" outlineLevel="0" collapsed="false">
      <c r="A2312" s="0" t="n">
        <v>101988</v>
      </c>
      <c r="B2312" s="0" t="str">
        <f aca="false">A2312&amp;"U"</f>
        <v>101988U</v>
      </c>
      <c r="C2312" s="0" t="s">
        <v>8290</v>
      </c>
      <c r="D2312" s="0" t="s">
        <v>74</v>
      </c>
      <c r="E2312" s="0" t="n">
        <v>168.73</v>
      </c>
    </row>
    <row r="2313" customFormat="false" ht="15" hidden="false" customHeight="false" outlineLevel="0" collapsed="false">
      <c r="A2313" s="0" t="n">
        <v>101989</v>
      </c>
      <c r="B2313" s="0" t="str">
        <f aca="false">A2313&amp;"U"</f>
        <v>101989U</v>
      </c>
      <c r="C2313" s="0" t="s">
        <v>8291</v>
      </c>
      <c r="D2313" s="0" t="s">
        <v>74</v>
      </c>
      <c r="E2313" s="0" t="n">
        <v>136.5</v>
      </c>
    </row>
    <row r="2314" customFormat="false" ht="15" hidden="false" customHeight="false" outlineLevel="0" collapsed="false">
      <c r="A2314" s="0" t="n">
        <v>101990</v>
      </c>
      <c r="B2314" s="0" t="str">
        <f aca="false">A2314&amp;"U"</f>
        <v>101990U</v>
      </c>
      <c r="C2314" s="0" t="s">
        <v>8292</v>
      </c>
      <c r="D2314" s="0" t="s">
        <v>74</v>
      </c>
      <c r="E2314" s="0" t="n">
        <v>222.04</v>
      </c>
    </row>
    <row r="2315" customFormat="false" ht="15" hidden="false" customHeight="false" outlineLevel="0" collapsed="false">
      <c r="A2315" s="0" t="n">
        <v>101991</v>
      </c>
      <c r="B2315" s="0" t="str">
        <f aca="false">A2315&amp;"U"</f>
        <v>101991U</v>
      </c>
      <c r="C2315" s="0" t="s">
        <v>8293</v>
      </c>
      <c r="D2315" s="0" t="s">
        <v>74</v>
      </c>
      <c r="E2315" s="0" t="n">
        <v>165.55</v>
      </c>
    </row>
    <row r="2316" customFormat="false" ht="15" hidden="false" customHeight="false" outlineLevel="0" collapsed="false">
      <c r="A2316" s="0" t="n">
        <v>101992</v>
      </c>
      <c r="B2316" s="0" t="str">
        <f aca="false">A2316&amp;"U"</f>
        <v>101992U</v>
      </c>
      <c r="C2316" s="0" t="s">
        <v>8294</v>
      </c>
      <c r="D2316" s="0" t="s">
        <v>74</v>
      </c>
      <c r="E2316" s="0" t="n">
        <v>125.88</v>
      </c>
    </row>
    <row r="2317" customFormat="false" ht="15" hidden="false" customHeight="false" outlineLevel="0" collapsed="false">
      <c r="A2317" s="0" t="n">
        <v>101993</v>
      </c>
      <c r="B2317" s="0" t="str">
        <f aca="false">A2317&amp;"U"</f>
        <v>101993U</v>
      </c>
      <c r="C2317" s="0" t="s">
        <v>8295</v>
      </c>
      <c r="D2317" s="0" t="s">
        <v>74</v>
      </c>
      <c r="E2317" s="0" t="n">
        <v>286.24</v>
      </c>
    </row>
    <row r="2318" customFormat="false" ht="15" hidden="false" customHeight="false" outlineLevel="0" collapsed="false">
      <c r="A2318" s="0" t="n">
        <v>101994</v>
      </c>
      <c r="B2318" s="0" t="str">
        <f aca="false">A2318&amp;"U"</f>
        <v>101994U</v>
      </c>
      <c r="C2318" s="0" t="s">
        <v>8296</v>
      </c>
      <c r="D2318" s="0" t="s">
        <v>74</v>
      </c>
      <c r="E2318" s="0" t="n">
        <v>178.4</v>
      </c>
    </row>
    <row r="2319" customFormat="false" ht="15" hidden="false" customHeight="false" outlineLevel="0" collapsed="false">
      <c r="A2319" s="0" t="n">
        <v>101995</v>
      </c>
      <c r="B2319" s="0" t="str">
        <f aca="false">A2319&amp;"U"</f>
        <v>101995U</v>
      </c>
      <c r="C2319" s="0" t="s">
        <v>8297</v>
      </c>
      <c r="D2319" s="0" t="s">
        <v>74</v>
      </c>
      <c r="E2319" s="0" t="n">
        <v>142.22</v>
      </c>
    </row>
    <row r="2320" customFormat="false" ht="15" hidden="false" customHeight="false" outlineLevel="0" collapsed="false">
      <c r="A2320" s="0" t="n">
        <v>101996</v>
      </c>
      <c r="B2320" s="0" t="str">
        <f aca="false">A2320&amp;"U"</f>
        <v>101996U</v>
      </c>
      <c r="C2320" s="0" t="s">
        <v>8298</v>
      </c>
      <c r="D2320" s="0" t="s">
        <v>74</v>
      </c>
      <c r="E2320" s="0" t="n">
        <v>239.04</v>
      </c>
    </row>
    <row r="2321" customFormat="false" ht="15" hidden="false" customHeight="false" outlineLevel="0" collapsed="false">
      <c r="A2321" s="0" t="n">
        <v>101997</v>
      </c>
      <c r="B2321" s="0" t="str">
        <f aca="false">A2321&amp;"U"</f>
        <v>101997U</v>
      </c>
      <c r="C2321" s="0" t="s">
        <v>8299</v>
      </c>
      <c r="D2321" s="0" t="s">
        <v>74</v>
      </c>
      <c r="E2321" s="0" t="n">
        <v>164.85</v>
      </c>
    </row>
    <row r="2322" customFormat="false" ht="15" hidden="false" customHeight="false" outlineLevel="0" collapsed="false">
      <c r="A2322" s="0" t="n">
        <v>101998</v>
      </c>
      <c r="B2322" s="0" t="str">
        <f aca="false">A2322&amp;"U"</f>
        <v>101998U</v>
      </c>
      <c r="C2322" s="0" t="s">
        <v>8300</v>
      </c>
      <c r="D2322" s="0" t="s">
        <v>74</v>
      </c>
      <c r="E2322" s="0" t="n">
        <v>124.27</v>
      </c>
    </row>
    <row r="2323" customFormat="false" ht="15" hidden="false" customHeight="false" outlineLevel="0" collapsed="false">
      <c r="A2323" s="0" t="n">
        <v>101999</v>
      </c>
      <c r="B2323" s="0" t="str">
        <f aca="false">A2323&amp;"U"</f>
        <v>101999U</v>
      </c>
      <c r="C2323" s="0" t="s">
        <v>8301</v>
      </c>
      <c r="D2323" s="0" t="s">
        <v>74</v>
      </c>
      <c r="E2323" s="0" t="n">
        <v>306.95</v>
      </c>
    </row>
    <row r="2324" customFormat="false" ht="15" hidden="false" customHeight="false" outlineLevel="0" collapsed="false">
      <c r="A2324" s="0" t="n">
        <v>102000</v>
      </c>
      <c r="B2324" s="0" t="str">
        <f aca="false">A2324&amp;"U"</f>
        <v>102000U</v>
      </c>
      <c r="C2324" s="0" t="s">
        <v>8302</v>
      </c>
      <c r="D2324" s="0" t="s">
        <v>74</v>
      </c>
      <c r="E2324" s="0" t="n">
        <v>461.13</v>
      </c>
    </row>
    <row r="2325" customFormat="false" ht="15" hidden="false" customHeight="false" outlineLevel="0" collapsed="false">
      <c r="A2325" s="0" t="n">
        <v>102001</v>
      </c>
      <c r="B2325" s="0" t="str">
        <f aca="false">A2325&amp;"U"</f>
        <v>102001U</v>
      </c>
      <c r="C2325" s="0" t="s">
        <v>8303</v>
      </c>
      <c r="D2325" s="0" t="s">
        <v>74</v>
      </c>
      <c r="E2325" s="0" t="n">
        <v>399.46</v>
      </c>
    </row>
    <row r="2326" customFormat="false" ht="15" hidden="false" customHeight="false" outlineLevel="0" collapsed="false">
      <c r="A2326" s="0" t="n">
        <v>102002</v>
      </c>
      <c r="B2326" s="0" t="str">
        <f aca="false">A2326&amp;"U"</f>
        <v>102002U</v>
      </c>
      <c r="C2326" s="0" t="s">
        <v>8304</v>
      </c>
      <c r="D2326" s="0" t="s">
        <v>74</v>
      </c>
      <c r="E2326" s="0" t="n">
        <v>245.12</v>
      </c>
    </row>
    <row r="2327" customFormat="false" ht="15" hidden="false" customHeight="false" outlineLevel="0" collapsed="false">
      <c r="A2327" s="0" t="n">
        <v>102003</v>
      </c>
      <c r="B2327" s="0" t="str">
        <f aca="false">A2327&amp;"U"</f>
        <v>102003U</v>
      </c>
      <c r="C2327" s="0" t="s">
        <v>8305</v>
      </c>
      <c r="D2327" s="0" t="s">
        <v>74</v>
      </c>
      <c r="E2327" s="0" t="n">
        <v>222.64</v>
      </c>
    </row>
    <row r="2328" customFormat="false" ht="15" hidden="false" customHeight="false" outlineLevel="0" collapsed="false">
      <c r="A2328" s="0" t="n">
        <v>102004</v>
      </c>
      <c r="B2328" s="0" t="str">
        <f aca="false">A2328&amp;"U"</f>
        <v>102004U</v>
      </c>
      <c r="C2328" s="0" t="s">
        <v>8306</v>
      </c>
      <c r="D2328" s="0" t="s">
        <v>74</v>
      </c>
      <c r="E2328" s="0" t="n">
        <v>193.1</v>
      </c>
    </row>
    <row r="2329" customFormat="false" ht="15" hidden="false" customHeight="false" outlineLevel="0" collapsed="false">
      <c r="A2329" s="0" t="n">
        <v>102005</v>
      </c>
      <c r="B2329" s="0" t="str">
        <f aca="false">A2329&amp;"U"</f>
        <v>102005U</v>
      </c>
      <c r="C2329" s="0" t="s">
        <v>8307</v>
      </c>
      <c r="D2329" s="0" t="s">
        <v>74</v>
      </c>
      <c r="E2329" s="0" t="n">
        <v>170.38</v>
      </c>
    </row>
    <row r="2330" customFormat="false" ht="15" hidden="false" customHeight="false" outlineLevel="0" collapsed="false">
      <c r="A2330" s="0" t="n">
        <v>102006</v>
      </c>
      <c r="B2330" s="0" t="str">
        <f aca="false">A2330&amp;"U"</f>
        <v>102006U</v>
      </c>
      <c r="C2330" s="0" t="s">
        <v>8308</v>
      </c>
      <c r="D2330" s="0" t="s">
        <v>74</v>
      </c>
      <c r="E2330" s="0" t="n">
        <v>156.08</v>
      </c>
    </row>
    <row r="2331" customFormat="false" ht="15" hidden="false" customHeight="false" outlineLevel="0" collapsed="false">
      <c r="A2331" s="0" t="n">
        <v>102007</v>
      </c>
      <c r="B2331" s="0" t="str">
        <f aca="false">A2331&amp;"U"</f>
        <v>102007U</v>
      </c>
      <c r="C2331" s="0" t="s">
        <v>8309</v>
      </c>
      <c r="D2331" s="0" t="s">
        <v>74</v>
      </c>
      <c r="E2331" s="0" t="n">
        <v>445.59</v>
      </c>
    </row>
    <row r="2332" customFormat="false" ht="15" hidden="false" customHeight="false" outlineLevel="0" collapsed="false">
      <c r="A2332" s="0" t="n">
        <v>102008</v>
      </c>
      <c r="B2332" s="0" t="str">
        <f aca="false">A2332&amp;"U"</f>
        <v>102008U</v>
      </c>
      <c r="C2332" s="0" t="s">
        <v>8310</v>
      </c>
      <c r="D2332" s="0" t="s">
        <v>74</v>
      </c>
      <c r="E2332" s="0" t="n">
        <v>373.95</v>
      </c>
    </row>
    <row r="2333" customFormat="false" ht="15" hidden="false" customHeight="false" outlineLevel="0" collapsed="false">
      <c r="A2333" s="0" t="n">
        <v>102009</v>
      </c>
      <c r="B2333" s="0" t="str">
        <f aca="false">A2333&amp;"U"</f>
        <v>102009U</v>
      </c>
      <c r="C2333" s="0" t="s">
        <v>8311</v>
      </c>
      <c r="D2333" s="0" t="s">
        <v>74</v>
      </c>
      <c r="E2333" s="0" t="n">
        <v>255.17</v>
      </c>
    </row>
    <row r="2334" customFormat="false" ht="15" hidden="false" customHeight="false" outlineLevel="0" collapsed="false">
      <c r="A2334" s="0" t="n">
        <v>102010</v>
      </c>
      <c r="B2334" s="0" t="str">
        <f aca="false">A2334&amp;"U"</f>
        <v>102010U</v>
      </c>
      <c r="C2334" s="0" t="s">
        <v>8312</v>
      </c>
      <c r="D2334" s="0" t="s">
        <v>74</v>
      </c>
      <c r="E2334" s="0" t="n">
        <v>230.12</v>
      </c>
    </row>
    <row r="2335" customFormat="false" ht="15" hidden="false" customHeight="false" outlineLevel="0" collapsed="false">
      <c r="A2335" s="0" t="n">
        <v>102011</v>
      </c>
      <c r="B2335" s="0" t="str">
        <f aca="false">A2335&amp;"U"</f>
        <v>102011U</v>
      </c>
      <c r="C2335" s="0" t="s">
        <v>8313</v>
      </c>
      <c r="D2335" s="0" t="s">
        <v>74</v>
      </c>
      <c r="E2335" s="0" t="n">
        <v>193.24</v>
      </c>
    </row>
    <row r="2336" customFormat="false" ht="15" hidden="false" customHeight="false" outlineLevel="0" collapsed="false">
      <c r="A2336" s="0" t="n">
        <v>102012</v>
      </c>
      <c r="B2336" s="0" t="str">
        <f aca="false">A2336&amp;"U"</f>
        <v>102012U</v>
      </c>
      <c r="C2336" s="0" t="s">
        <v>8314</v>
      </c>
      <c r="D2336" s="0" t="s">
        <v>74</v>
      </c>
      <c r="E2336" s="0" t="n">
        <v>170.09</v>
      </c>
    </row>
    <row r="2337" customFormat="false" ht="15" hidden="false" customHeight="false" outlineLevel="0" collapsed="false">
      <c r="A2337" s="0" t="n">
        <v>102013</v>
      </c>
      <c r="B2337" s="0" t="str">
        <f aca="false">A2337&amp;"U"</f>
        <v>102013U</v>
      </c>
      <c r="C2337" s="0" t="s">
        <v>8315</v>
      </c>
      <c r="D2337" s="0" t="s">
        <v>74</v>
      </c>
      <c r="E2337" s="0" t="n">
        <v>157.2</v>
      </c>
    </row>
    <row r="2338" customFormat="false" ht="15" hidden="false" customHeight="false" outlineLevel="0" collapsed="false">
      <c r="A2338" s="0" t="n">
        <v>102014</v>
      </c>
      <c r="B2338" s="0" t="str">
        <f aca="false">A2338&amp;"U"</f>
        <v>102014U</v>
      </c>
      <c r="C2338" s="0" t="s">
        <v>8316</v>
      </c>
      <c r="D2338" s="0" t="s">
        <v>74</v>
      </c>
      <c r="E2338" s="0" t="n">
        <v>504</v>
      </c>
    </row>
    <row r="2339" customFormat="false" ht="15" hidden="false" customHeight="false" outlineLevel="0" collapsed="false">
      <c r="A2339" s="0" t="n">
        <v>102015</v>
      </c>
      <c r="B2339" s="0" t="str">
        <f aca="false">A2339&amp;"U"</f>
        <v>102015U</v>
      </c>
      <c r="C2339" s="0" t="s">
        <v>8317</v>
      </c>
      <c r="D2339" s="0" t="s">
        <v>74</v>
      </c>
      <c r="E2339" s="0" t="n">
        <v>423.87</v>
      </c>
    </row>
    <row r="2340" customFormat="false" ht="15" hidden="false" customHeight="false" outlineLevel="0" collapsed="false">
      <c r="A2340" s="0" t="n">
        <v>102016</v>
      </c>
      <c r="B2340" s="0" t="str">
        <f aca="false">A2340&amp;"U"</f>
        <v>102016U</v>
      </c>
      <c r="C2340" s="0" t="s">
        <v>8318</v>
      </c>
      <c r="D2340" s="0" t="s">
        <v>74</v>
      </c>
      <c r="E2340" s="0" t="n">
        <v>244.55</v>
      </c>
    </row>
    <row r="2341" customFormat="false" ht="15" hidden="false" customHeight="false" outlineLevel="0" collapsed="false">
      <c r="A2341" s="0" t="n">
        <v>102017</v>
      </c>
      <c r="B2341" s="0" t="str">
        <f aca="false">A2341&amp;"U"</f>
        <v>102017U</v>
      </c>
      <c r="C2341" s="0" t="s">
        <v>8319</v>
      </c>
      <c r="D2341" s="0" t="s">
        <v>74</v>
      </c>
      <c r="E2341" s="0" t="n">
        <v>220.5</v>
      </c>
    </row>
    <row r="2342" customFormat="false" ht="15" hidden="false" customHeight="false" outlineLevel="0" collapsed="false">
      <c r="A2342" s="0" t="n">
        <v>102036</v>
      </c>
      <c r="B2342" s="0" t="str">
        <f aca="false">A2342&amp;"U"</f>
        <v>102036U</v>
      </c>
      <c r="C2342" s="0" t="s">
        <v>8320</v>
      </c>
      <c r="D2342" s="0" t="s">
        <v>74</v>
      </c>
      <c r="E2342" s="0" t="n">
        <v>189.41</v>
      </c>
    </row>
    <row r="2343" customFormat="false" ht="15" hidden="false" customHeight="false" outlineLevel="0" collapsed="false">
      <c r="A2343" s="0" t="n">
        <v>102037</v>
      </c>
      <c r="B2343" s="0" t="str">
        <f aca="false">A2343&amp;"U"</f>
        <v>102037U</v>
      </c>
      <c r="C2343" s="0" t="s">
        <v>8321</v>
      </c>
      <c r="D2343" s="0" t="s">
        <v>74</v>
      </c>
      <c r="E2343" s="0" t="n">
        <v>166.61</v>
      </c>
    </row>
    <row r="2344" customFormat="false" ht="15" hidden="false" customHeight="false" outlineLevel="0" collapsed="false">
      <c r="A2344" s="0" t="n">
        <v>102038</v>
      </c>
      <c r="B2344" s="0" t="str">
        <f aca="false">A2344&amp;"U"</f>
        <v>102038U</v>
      </c>
      <c r="C2344" s="0" t="s">
        <v>8322</v>
      </c>
      <c r="D2344" s="0" t="s">
        <v>74</v>
      </c>
      <c r="E2344" s="0" t="n">
        <v>153.91</v>
      </c>
    </row>
    <row r="2345" customFormat="false" ht="15" hidden="false" customHeight="false" outlineLevel="0" collapsed="false">
      <c r="A2345" s="0" t="n">
        <v>102039</v>
      </c>
      <c r="B2345" s="0" t="str">
        <f aca="false">A2345&amp;"U"</f>
        <v>102039U</v>
      </c>
      <c r="C2345" s="0" t="s">
        <v>8323</v>
      </c>
      <c r="D2345" s="0" t="s">
        <v>74</v>
      </c>
      <c r="E2345" s="0" t="n">
        <v>466.19</v>
      </c>
    </row>
    <row r="2346" customFormat="false" ht="15" hidden="false" customHeight="false" outlineLevel="0" collapsed="false">
      <c r="A2346" s="0" t="n">
        <v>102040</v>
      </c>
      <c r="B2346" s="0" t="str">
        <f aca="false">A2346&amp;"U"</f>
        <v>102040U</v>
      </c>
      <c r="C2346" s="0" t="s">
        <v>8324</v>
      </c>
      <c r="D2346" s="0" t="s">
        <v>74</v>
      </c>
      <c r="E2346" s="0" t="n">
        <v>389.91</v>
      </c>
    </row>
    <row r="2347" customFormat="false" ht="15" hidden="false" customHeight="false" outlineLevel="0" collapsed="false">
      <c r="A2347" s="0" t="n">
        <v>102041</v>
      </c>
      <c r="B2347" s="0" t="str">
        <f aca="false">A2347&amp;"U"</f>
        <v>102041U</v>
      </c>
      <c r="C2347" s="0" t="s">
        <v>8325</v>
      </c>
      <c r="D2347" s="0" t="s">
        <v>74</v>
      </c>
      <c r="E2347" s="0" t="n">
        <v>256.34</v>
      </c>
    </row>
    <row r="2348" customFormat="false" ht="15" hidden="false" customHeight="false" outlineLevel="0" collapsed="false">
      <c r="A2348" s="0" t="n">
        <v>102042</v>
      </c>
      <c r="B2348" s="0" t="str">
        <f aca="false">A2348&amp;"U"</f>
        <v>102042U</v>
      </c>
      <c r="C2348" s="0" t="s">
        <v>8326</v>
      </c>
      <c r="D2348" s="0" t="s">
        <v>74</v>
      </c>
      <c r="E2348" s="0" t="n">
        <v>229.16</v>
      </c>
    </row>
    <row r="2349" customFormat="false" ht="15" hidden="false" customHeight="false" outlineLevel="0" collapsed="false">
      <c r="A2349" s="0" t="n">
        <v>102043</v>
      </c>
      <c r="B2349" s="0" t="str">
        <f aca="false">A2349&amp;"U"</f>
        <v>102043U</v>
      </c>
      <c r="C2349" s="0" t="s">
        <v>8327</v>
      </c>
      <c r="D2349" s="0" t="s">
        <v>74</v>
      </c>
      <c r="E2349" s="0" t="n">
        <v>193.22</v>
      </c>
    </row>
    <row r="2350" customFormat="false" ht="15" hidden="false" customHeight="false" outlineLevel="0" collapsed="false">
      <c r="A2350" s="0" t="n">
        <v>102044</v>
      </c>
      <c r="B2350" s="0" t="str">
        <f aca="false">A2350&amp;"U"</f>
        <v>102044U</v>
      </c>
      <c r="C2350" s="0" t="s">
        <v>8328</v>
      </c>
      <c r="D2350" s="0" t="s">
        <v>74</v>
      </c>
      <c r="E2350" s="0" t="n">
        <v>170.79</v>
      </c>
    </row>
    <row r="2351" customFormat="false" ht="15" hidden="false" customHeight="false" outlineLevel="0" collapsed="false">
      <c r="A2351" s="0" t="n">
        <v>102045</v>
      </c>
      <c r="B2351" s="0" t="str">
        <f aca="false">A2351&amp;"U"</f>
        <v>102045U</v>
      </c>
      <c r="C2351" s="0" t="s">
        <v>8329</v>
      </c>
      <c r="D2351" s="0" t="s">
        <v>74</v>
      </c>
      <c r="E2351" s="0" t="n">
        <v>157.32</v>
      </c>
    </row>
    <row r="2352" customFormat="false" ht="15" hidden="false" customHeight="false" outlineLevel="0" collapsed="false">
      <c r="A2352" s="0" t="n">
        <v>102046</v>
      </c>
      <c r="B2352" s="0" t="str">
        <f aca="false">A2352&amp;"U"</f>
        <v>102046U</v>
      </c>
      <c r="C2352" s="0" t="s">
        <v>8330</v>
      </c>
      <c r="D2352" s="0" t="s">
        <v>74</v>
      </c>
      <c r="E2352" s="0" t="n">
        <v>514.59</v>
      </c>
    </row>
    <row r="2353" customFormat="false" ht="15" hidden="false" customHeight="false" outlineLevel="0" collapsed="false">
      <c r="A2353" s="0" t="n">
        <v>102047</v>
      </c>
      <c r="B2353" s="0" t="str">
        <f aca="false">A2353&amp;"U"</f>
        <v>102047U</v>
      </c>
      <c r="C2353" s="0" t="s">
        <v>8331</v>
      </c>
      <c r="D2353" s="0" t="s">
        <v>74</v>
      </c>
      <c r="E2353" s="0" t="n">
        <v>441.04</v>
      </c>
    </row>
    <row r="2354" customFormat="false" ht="15" hidden="false" customHeight="false" outlineLevel="0" collapsed="false">
      <c r="A2354" s="0" t="n">
        <v>102048</v>
      </c>
      <c r="B2354" s="0" t="str">
        <f aca="false">A2354&amp;"U"</f>
        <v>102048U</v>
      </c>
      <c r="C2354" s="0" t="s">
        <v>8332</v>
      </c>
      <c r="D2354" s="0" t="s">
        <v>74</v>
      </c>
      <c r="E2354" s="0" t="n">
        <v>239.49</v>
      </c>
    </row>
    <row r="2355" customFormat="false" ht="15" hidden="false" customHeight="false" outlineLevel="0" collapsed="false">
      <c r="A2355" s="0" t="n">
        <v>102049</v>
      </c>
      <c r="B2355" s="0" t="str">
        <f aca="false">A2355&amp;"U"</f>
        <v>102049U</v>
      </c>
      <c r="C2355" s="0" t="s">
        <v>8333</v>
      </c>
      <c r="D2355" s="0" t="s">
        <v>74</v>
      </c>
      <c r="E2355" s="0" t="n">
        <v>213.07</v>
      </c>
    </row>
    <row r="2356" customFormat="false" ht="15" hidden="false" customHeight="false" outlineLevel="0" collapsed="false">
      <c r="A2356" s="0" t="n">
        <v>102050</v>
      </c>
      <c r="B2356" s="0" t="str">
        <f aca="false">A2356&amp;"U"</f>
        <v>102050U</v>
      </c>
      <c r="C2356" s="0" t="s">
        <v>8334</v>
      </c>
      <c r="D2356" s="0" t="s">
        <v>74</v>
      </c>
      <c r="E2356" s="0" t="n">
        <v>183.89</v>
      </c>
    </row>
    <row r="2357" customFormat="false" ht="15" hidden="false" customHeight="false" outlineLevel="0" collapsed="false">
      <c r="A2357" s="0" t="n">
        <v>102051</v>
      </c>
      <c r="B2357" s="0" t="str">
        <f aca="false">A2357&amp;"U"</f>
        <v>102051U</v>
      </c>
      <c r="C2357" s="0" t="s">
        <v>8335</v>
      </c>
      <c r="D2357" s="0" t="s">
        <v>74</v>
      </c>
      <c r="E2357" s="0" t="n">
        <v>161.17</v>
      </c>
    </row>
    <row r="2358" customFormat="false" ht="15" hidden="false" customHeight="false" outlineLevel="0" collapsed="false">
      <c r="A2358" s="0" t="n">
        <v>102052</v>
      </c>
      <c r="B2358" s="0" t="str">
        <f aca="false">A2358&amp;"U"</f>
        <v>102052U</v>
      </c>
      <c r="C2358" s="0" t="s">
        <v>8336</v>
      </c>
      <c r="D2358" s="0" t="s">
        <v>74</v>
      </c>
      <c r="E2358" s="0" t="n">
        <v>148.51</v>
      </c>
    </row>
    <row r="2359" customFormat="false" ht="15" hidden="false" customHeight="false" outlineLevel="0" collapsed="false">
      <c r="A2359" s="0" t="n">
        <v>102059</v>
      </c>
      <c r="B2359" s="0" t="str">
        <f aca="false">A2359&amp;"U"</f>
        <v>102059U</v>
      </c>
      <c r="C2359" s="0" t="s">
        <v>8337</v>
      </c>
      <c r="D2359" s="0" t="s">
        <v>74</v>
      </c>
      <c r="E2359" s="0" t="n">
        <v>436.46</v>
      </c>
    </row>
    <row r="2360" customFormat="false" ht="15" hidden="false" customHeight="false" outlineLevel="0" collapsed="false">
      <c r="A2360" s="0" t="n">
        <v>102060</v>
      </c>
      <c r="B2360" s="0" t="str">
        <f aca="false">A2360&amp;"U"</f>
        <v>102060U</v>
      </c>
      <c r="C2360" s="0" t="s">
        <v>8338</v>
      </c>
      <c r="D2360" s="0" t="s">
        <v>74</v>
      </c>
      <c r="E2360" s="0" t="n">
        <v>368.35</v>
      </c>
    </row>
    <row r="2361" customFormat="false" ht="15" hidden="false" customHeight="false" outlineLevel="0" collapsed="false">
      <c r="A2361" s="0" t="n">
        <v>102061</v>
      </c>
      <c r="B2361" s="0" t="str">
        <f aca="false">A2361&amp;"U"</f>
        <v>102061U</v>
      </c>
      <c r="C2361" s="0" t="s">
        <v>8339</v>
      </c>
      <c r="D2361" s="0" t="s">
        <v>74</v>
      </c>
      <c r="E2361" s="0" t="n">
        <v>236.82</v>
      </c>
    </row>
    <row r="2362" customFormat="false" ht="15" hidden="false" customHeight="false" outlineLevel="0" collapsed="false">
      <c r="A2362" s="0" t="n">
        <v>102062</v>
      </c>
      <c r="B2362" s="0" t="str">
        <f aca="false">A2362&amp;"U"</f>
        <v>102062U</v>
      </c>
      <c r="C2362" s="0" t="s">
        <v>8340</v>
      </c>
      <c r="D2362" s="0" t="s">
        <v>74</v>
      </c>
      <c r="E2362" s="0" t="n">
        <v>216.24</v>
      </c>
    </row>
    <row r="2363" customFormat="false" ht="15" hidden="false" customHeight="false" outlineLevel="0" collapsed="false">
      <c r="A2363" s="0" t="n">
        <v>102063</v>
      </c>
      <c r="B2363" s="0" t="str">
        <f aca="false">A2363&amp;"U"</f>
        <v>102063U</v>
      </c>
      <c r="C2363" s="0" t="s">
        <v>8341</v>
      </c>
      <c r="D2363" s="0" t="s">
        <v>74</v>
      </c>
      <c r="E2363" s="0" t="n">
        <v>181.38</v>
      </c>
    </row>
    <row r="2364" customFormat="false" ht="15" hidden="false" customHeight="false" outlineLevel="0" collapsed="false">
      <c r="A2364" s="0" t="n">
        <v>102064</v>
      </c>
      <c r="B2364" s="0" t="str">
        <f aca="false">A2364&amp;"U"</f>
        <v>102064U</v>
      </c>
      <c r="C2364" s="0" t="s">
        <v>8342</v>
      </c>
      <c r="D2364" s="0" t="s">
        <v>74</v>
      </c>
      <c r="E2364" s="0" t="n">
        <v>158.67</v>
      </c>
    </row>
    <row r="2365" customFormat="false" ht="15" hidden="false" customHeight="false" outlineLevel="0" collapsed="false">
      <c r="A2365" s="0" t="n">
        <v>102065</v>
      </c>
      <c r="B2365" s="0" t="str">
        <f aca="false">A2365&amp;"U"</f>
        <v>102065U</v>
      </c>
      <c r="C2365" s="0" t="s">
        <v>8343</v>
      </c>
      <c r="D2365" s="0" t="s">
        <v>74</v>
      </c>
      <c r="E2365" s="0" t="n">
        <v>146.07</v>
      </c>
    </row>
    <row r="2366" customFormat="false" ht="15" hidden="false" customHeight="false" outlineLevel="0" collapsed="false">
      <c r="A2366" s="0" t="n">
        <v>102066</v>
      </c>
      <c r="B2366" s="0" t="str">
        <f aca="false">A2366&amp;"U"</f>
        <v>102066U</v>
      </c>
      <c r="C2366" s="0" t="s">
        <v>8344</v>
      </c>
      <c r="D2366" s="0" t="s">
        <v>74</v>
      </c>
      <c r="E2366" s="0" t="n">
        <v>456.95</v>
      </c>
    </row>
    <row r="2367" customFormat="false" ht="15" hidden="false" customHeight="false" outlineLevel="0" collapsed="false">
      <c r="A2367" s="0" t="n">
        <v>102067</v>
      </c>
      <c r="B2367" s="0" t="str">
        <f aca="false">A2367&amp;"U"</f>
        <v>102067U</v>
      </c>
      <c r="C2367" s="0" t="s">
        <v>8345</v>
      </c>
      <c r="D2367" s="0" t="s">
        <v>74</v>
      </c>
      <c r="E2367" s="0" t="n">
        <v>393.42</v>
      </c>
    </row>
    <row r="2368" customFormat="false" ht="15" hidden="false" customHeight="false" outlineLevel="0" collapsed="false">
      <c r="A2368" s="0" t="n">
        <v>102068</v>
      </c>
      <c r="B2368" s="0" t="str">
        <f aca="false">A2368&amp;"U"</f>
        <v>102068U</v>
      </c>
      <c r="C2368" s="0" t="s">
        <v>8346</v>
      </c>
      <c r="D2368" s="0" t="s">
        <v>74</v>
      </c>
      <c r="E2368" s="0" t="n">
        <v>218.42</v>
      </c>
    </row>
    <row r="2369" customFormat="false" ht="15" hidden="false" customHeight="false" outlineLevel="0" collapsed="false">
      <c r="A2369" s="0" t="n">
        <v>102069</v>
      </c>
      <c r="B2369" s="0" t="str">
        <f aca="false">A2369&amp;"U"</f>
        <v>102069U</v>
      </c>
      <c r="C2369" s="0" t="s">
        <v>8347</v>
      </c>
      <c r="D2369" s="0" t="s">
        <v>74</v>
      </c>
      <c r="E2369" s="0" t="n">
        <v>198.86</v>
      </c>
    </row>
    <row r="2370" customFormat="false" ht="15" hidden="false" customHeight="false" outlineLevel="0" collapsed="false">
      <c r="A2370" s="0" t="n">
        <v>102070</v>
      </c>
      <c r="B2370" s="0" t="str">
        <f aca="false">A2370&amp;"U"</f>
        <v>102070U</v>
      </c>
      <c r="C2370" s="0" t="s">
        <v>8348</v>
      </c>
      <c r="D2370" s="0" t="s">
        <v>74</v>
      </c>
      <c r="E2370" s="0" t="n">
        <v>171.19</v>
      </c>
    </row>
    <row r="2371" customFormat="false" ht="15" hidden="false" customHeight="false" outlineLevel="0" collapsed="false">
      <c r="A2371" s="0" t="n">
        <v>102071</v>
      </c>
      <c r="B2371" s="0" t="str">
        <f aca="false">A2371&amp;"U"</f>
        <v>102071U</v>
      </c>
      <c r="C2371" s="0" t="s">
        <v>8349</v>
      </c>
      <c r="D2371" s="0" t="s">
        <v>74</v>
      </c>
      <c r="E2371" s="0" t="n">
        <v>150.08</v>
      </c>
    </row>
    <row r="2372" customFormat="false" ht="15" hidden="false" customHeight="false" outlineLevel="0" collapsed="false">
      <c r="A2372" s="0" t="n">
        <v>102072</v>
      </c>
      <c r="B2372" s="0" t="str">
        <f aca="false">A2372&amp;"U"</f>
        <v>102072U</v>
      </c>
      <c r="C2372" s="0" t="s">
        <v>8350</v>
      </c>
      <c r="D2372" s="0" t="s">
        <v>74</v>
      </c>
      <c r="E2372" s="0" t="n">
        <v>143.89</v>
      </c>
    </row>
    <row r="2373" customFormat="false" ht="15" hidden="false" customHeight="false" outlineLevel="0" collapsed="false">
      <c r="A2373" s="0" t="n">
        <v>102073</v>
      </c>
      <c r="B2373" s="0" t="str">
        <f aca="false">A2373&amp;"U"</f>
        <v>102073U</v>
      </c>
      <c r="C2373" s="0" t="s">
        <v>8351</v>
      </c>
      <c r="D2373" s="0" t="s">
        <v>741</v>
      </c>
      <c r="E2373" s="0" t="n">
        <v>3478.12</v>
      </c>
    </row>
    <row r="2374" customFormat="false" ht="15" hidden="false" customHeight="false" outlineLevel="0" collapsed="false">
      <c r="A2374" s="0" t="n">
        <v>102074</v>
      </c>
      <c r="B2374" s="0" t="str">
        <f aca="false">A2374&amp;"U"</f>
        <v>102074U</v>
      </c>
      <c r="C2374" s="0" t="s">
        <v>8352</v>
      </c>
      <c r="D2374" s="0" t="s">
        <v>741</v>
      </c>
      <c r="E2374" s="0" t="n">
        <v>4255.89</v>
      </c>
    </row>
    <row r="2375" customFormat="false" ht="15" hidden="false" customHeight="false" outlineLevel="0" collapsed="false">
      <c r="A2375" s="0" t="n">
        <v>102075</v>
      </c>
      <c r="B2375" s="0" t="str">
        <f aca="false">A2375&amp;"U"</f>
        <v>102075U</v>
      </c>
      <c r="C2375" s="0" t="s">
        <v>8353</v>
      </c>
      <c r="D2375" s="0" t="s">
        <v>741</v>
      </c>
      <c r="E2375" s="0" t="n">
        <v>4491.56</v>
      </c>
    </row>
    <row r="2376" customFormat="false" ht="15" hidden="false" customHeight="false" outlineLevel="0" collapsed="false">
      <c r="A2376" s="0" t="n">
        <v>102076</v>
      </c>
      <c r="B2376" s="0" t="str">
        <f aca="false">A2376&amp;"U"</f>
        <v>102076U</v>
      </c>
      <c r="C2376" s="0" t="s">
        <v>8354</v>
      </c>
      <c r="D2376" s="0" t="s">
        <v>741</v>
      </c>
      <c r="E2376" s="0" t="n">
        <v>4587.6</v>
      </c>
    </row>
    <row r="2377" customFormat="false" ht="15" hidden="false" customHeight="false" outlineLevel="0" collapsed="false">
      <c r="A2377" s="0" t="n">
        <v>102077</v>
      </c>
      <c r="B2377" s="0" t="str">
        <f aca="false">A2377&amp;"U"</f>
        <v>102077U</v>
      </c>
      <c r="C2377" s="0" t="s">
        <v>8355</v>
      </c>
      <c r="D2377" s="0" t="s">
        <v>741</v>
      </c>
      <c r="E2377" s="0" t="n">
        <v>4932.24</v>
      </c>
    </row>
    <row r="2378" customFormat="false" ht="15" hidden="false" customHeight="false" outlineLevel="0" collapsed="false">
      <c r="A2378" s="0" t="n">
        <v>102078</v>
      </c>
      <c r="B2378" s="0" t="str">
        <f aca="false">A2378&amp;"U"</f>
        <v>102078U</v>
      </c>
      <c r="C2378" s="0" t="s">
        <v>8356</v>
      </c>
      <c r="D2378" s="0" t="s">
        <v>741</v>
      </c>
      <c r="E2378" s="0" t="n">
        <v>4961.33</v>
      </c>
    </row>
    <row r="2379" customFormat="false" ht="15" hidden="false" customHeight="false" outlineLevel="0" collapsed="false">
      <c r="A2379" s="0" t="n">
        <v>102079</v>
      </c>
      <c r="B2379" s="0" t="str">
        <f aca="false">A2379&amp;"U"</f>
        <v>102079U</v>
      </c>
      <c r="C2379" s="0" t="s">
        <v>8357</v>
      </c>
      <c r="D2379" s="0" t="s">
        <v>741</v>
      </c>
      <c r="E2379" s="0" t="n">
        <v>4846.69</v>
      </c>
    </row>
    <row r="2380" customFormat="false" ht="15" hidden="false" customHeight="false" outlineLevel="0" collapsed="false">
      <c r="A2380" s="0" t="n">
        <v>102080</v>
      </c>
      <c r="B2380" s="0" t="str">
        <f aca="false">A2380&amp;"U"</f>
        <v>102080U</v>
      </c>
      <c r="C2380" s="0" t="s">
        <v>8358</v>
      </c>
      <c r="D2380" s="0" t="s">
        <v>741</v>
      </c>
      <c r="E2380" s="0" t="n">
        <v>4336.56</v>
      </c>
    </row>
    <row r="2381" customFormat="false" ht="15" hidden="false" customHeight="false" outlineLevel="0" collapsed="false">
      <c r="A2381" s="0" t="n">
        <v>102086</v>
      </c>
      <c r="B2381" s="0" t="str">
        <f aca="false">A2381&amp;"U"</f>
        <v>102086U</v>
      </c>
      <c r="C2381" s="0" t="s">
        <v>8359</v>
      </c>
      <c r="D2381" s="0" t="s">
        <v>74</v>
      </c>
      <c r="E2381" s="0" t="n">
        <v>171.4</v>
      </c>
    </row>
    <row r="2382" customFormat="false" ht="15" hidden="false" customHeight="false" outlineLevel="0" collapsed="false">
      <c r="A2382" s="0" t="n">
        <v>102087</v>
      </c>
      <c r="B2382" s="0" t="str">
        <f aca="false">A2382&amp;"U"</f>
        <v>102087U</v>
      </c>
      <c r="C2382" s="0" t="s">
        <v>8360</v>
      </c>
      <c r="D2382" s="0" t="s">
        <v>74</v>
      </c>
      <c r="E2382" s="0" t="n">
        <v>137.56</v>
      </c>
    </row>
    <row r="2383" customFormat="false" ht="15" hidden="false" customHeight="false" outlineLevel="0" collapsed="false">
      <c r="A2383" s="0" t="n">
        <v>102088</v>
      </c>
      <c r="B2383" s="0" t="str">
        <f aca="false">A2383&amp;"U"</f>
        <v>102088U</v>
      </c>
      <c r="C2383" s="0" t="s">
        <v>8361</v>
      </c>
      <c r="D2383" s="0" t="s">
        <v>74</v>
      </c>
      <c r="E2383" s="0" t="n">
        <v>222.23</v>
      </c>
    </row>
    <row r="2384" customFormat="false" ht="15" hidden="false" customHeight="false" outlineLevel="0" collapsed="false">
      <c r="A2384" s="0" t="n">
        <v>102089</v>
      </c>
      <c r="B2384" s="0" t="str">
        <f aca="false">A2384&amp;"U"</f>
        <v>102089U</v>
      </c>
      <c r="C2384" s="0" t="s">
        <v>8362</v>
      </c>
      <c r="D2384" s="0" t="s">
        <v>74</v>
      </c>
      <c r="E2384" s="0" t="n">
        <v>156.77</v>
      </c>
    </row>
    <row r="2385" customFormat="false" ht="15" hidden="false" customHeight="false" outlineLevel="0" collapsed="false">
      <c r="A2385" s="0" t="n">
        <v>102090</v>
      </c>
      <c r="B2385" s="0" t="str">
        <f aca="false">A2385&amp;"U"</f>
        <v>102090U</v>
      </c>
      <c r="C2385" s="0" t="s">
        <v>8363</v>
      </c>
      <c r="D2385" s="0" t="s">
        <v>74</v>
      </c>
      <c r="E2385" s="0" t="n">
        <v>118.38</v>
      </c>
    </row>
    <row r="2386" customFormat="false" ht="15" hidden="false" customHeight="false" outlineLevel="0" collapsed="false">
      <c r="A2386" s="0" t="n">
        <v>102091</v>
      </c>
      <c r="B2386" s="0" t="str">
        <f aca="false">A2386&amp;"U"</f>
        <v>102091U</v>
      </c>
      <c r="C2386" s="0" t="s">
        <v>8364</v>
      </c>
      <c r="D2386" s="0" t="s">
        <v>74</v>
      </c>
      <c r="E2386" s="0" t="n">
        <v>259.12</v>
      </c>
    </row>
    <row r="2387" customFormat="false" ht="15" hidden="false" customHeight="false" outlineLevel="0" collapsed="false">
      <c r="A2387" s="0" t="n">
        <v>103760</v>
      </c>
      <c r="B2387" s="0" t="str">
        <f aca="false">A2387&amp;"U"</f>
        <v>103760U</v>
      </c>
      <c r="C2387" s="0" t="s">
        <v>8365</v>
      </c>
      <c r="D2387" s="0" t="s">
        <v>74</v>
      </c>
      <c r="E2387" s="0" t="n">
        <v>105.26</v>
      </c>
    </row>
    <row r="2388" customFormat="false" ht="15" hidden="false" customHeight="false" outlineLevel="0" collapsed="false">
      <c r="A2388" s="0" t="n">
        <v>103761</v>
      </c>
      <c r="B2388" s="0" t="str">
        <f aca="false">A2388&amp;"U"</f>
        <v>103761U</v>
      </c>
      <c r="C2388" s="0" t="s">
        <v>8366</v>
      </c>
      <c r="D2388" s="0" t="s">
        <v>74</v>
      </c>
      <c r="E2388" s="0" t="n">
        <v>70.63</v>
      </c>
    </row>
    <row r="2389" customFormat="false" ht="15" hidden="false" customHeight="false" outlineLevel="0" collapsed="false">
      <c r="A2389" s="0" t="n">
        <v>103762</v>
      </c>
      <c r="B2389" s="0" t="str">
        <f aca="false">A2389&amp;"U"</f>
        <v>103762U</v>
      </c>
      <c r="C2389" s="0" t="s">
        <v>8367</v>
      </c>
      <c r="D2389" s="0" t="s">
        <v>74</v>
      </c>
      <c r="E2389" s="0" t="n">
        <v>60.53</v>
      </c>
    </row>
    <row r="2390" customFormat="false" ht="15" hidden="false" customHeight="false" outlineLevel="0" collapsed="false">
      <c r="A2390" s="0" t="n">
        <v>103763</v>
      </c>
      <c r="B2390" s="0" t="str">
        <f aca="false">A2390&amp;"U"</f>
        <v>103763U</v>
      </c>
      <c r="C2390" s="0" t="s">
        <v>8368</v>
      </c>
      <c r="D2390" s="0" t="s">
        <v>74</v>
      </c>
      <c r="E2390" s="0" t="n">
        <v>53.38</v>
      </c>
    </row>
    <row r="2391" customFormat="false" ht="15" hidden="false" customHeight="false" outlineLevel="0" collapsed="false">
      <c r="A2391" s="0" t="n">
        <v>89996</v>
      </c>
      <c r="B2391" s="0" t="str">
        <f aca="false">A2391&amp;"U"</f>
        <v>89996U</v>
      </c>
      <c r="C2391" s="0" t="s">
        <v>8369</v>
      </c>
      <c r="D2391" s="0" t="s">
        <v>107</v>
      </c>
      <c r="E2391" s="0" t="n">
        <v>12.3</v>
      </c>
    </row>
    <row r="2392" customFormat="false" ht="15" hidden="false" customHeight="false" outlineLevel="0" collapsed="false">
      <c r="A2392" s="0" t="n">
        <v>89997</v>
      </c>
      <c r="B2392" s="0" t="str">
        <f aca="false">A2392&amp;"U"</f>
        <v>89997U</v>
      </c>
      <c r="C2392" s="0" t="s">
        <v>8370</v>
      </c>
      <c r="D2392" s="0" t="s">
        <v>107</v>
      </c>
      <c r="E2392" s="0" t="n">
        <v>10.17</v>
      </c>
    </row>
    <row r="2393" customFormat="false" ht="15" hidden="false" customHeight="false" outlineLevel="0" collapsed="false">
      <c r="A2393" s="0" t="n">
        <v>89998</v>
      </c>
      <c r="B2393" s="0" t="str">
        <f aca="false">A2393&amp;"U"</f>
        <v>89998U</v>
      </c>
      <c r="C2393" s="0" t="s">
        <v>8371</v>
      </c>
      <c r="D2393" s="0" t="s">
        <v>107</v>
      </c>
      <c r="E2393" s="0" t="n">
        <v>11.86</v>
      </c>
    </row>
    <row r="2394" customFormat="false" ht="15" hidden="false" customHeight="false" outlineLevel="0" collapsed="false">
      <c r="A2394" s="0" t="n">
        <v>89999</v>
      </c>
      <c r="B2394" s="0" t="str">
        <f aca="false">A2394&amp;"U"</f>
        <v>89999U</v>
      </c>
      <c r="C2394" s="0" t="s">
        <v>8372</v>
      </c>
      <c r="D2394" s="0" t="s">
        <v>107</v>
      </c>
      <c r="E2394" s="0" t="n">
        <v>17.02</v>
      </c>
    </row>
    <row r="2395" customFormat="false" ht="15" hidden="false" customHeight="false" outlineLevel="0" collapsed="false">
      <c r="A2395" s="0" t="n">
        <v>90000</v>
      </c>
      <c r="B2395" s="0" t="str">
        <f aca="false">A2395&amp;"U"</f>
        <v>90000U</v>
      </c>
      <c r="C2395" s="0" t="s">
        <v>8373</v>
      </c>
      <c r="D2395" s="0" t="s">
        <v>107</v>
      </c>
      <c r="E2395" s="0" t="n">
        <v>14.15</v>
      </c>
    </row>
    <row r="2396" customFormat="false" ht="15" hidden="false" customHeight="false" outlineLevel="0" collapsed="false">
      <c r="A2396" s="0" t="n">
        <v>91593</v>
      </c>
      <c r="B2396" s="0" t="str">
        <f aca="false">A2396&amp;"U"</f>
        <v>91593U</v>
      </c>
      <c r="C2396" s="0" t="s">
        <v>8374</v>
      </c>
      <c r="D2396" s="0" t="s">
        <v>107</v>
      </c>
      <c r="E2396" s="0" t="n">
        <v>14.74</v>
      </c>
    </row>
    <row r="2397" customFormat="false" ht="15" hidden="false" customHeight="false" outlineLevel="0" collapsed="false">
      <c r="A2397" s="0" t="n">
        <v>91594</v>
      </c>
      <c r="B2397" s="0" t="str">
        <f aca="false">A2397&amp;"U"</f>
        <v>91594U</v>
      </c>
      <c r="C2397" s="0" t="s">
        <v>8375</v>
      </c>
      <c r="D2397" s="0" t="s">
        <v>107</v>
      </c>
      <c r="E2397" s="0" t="n">
        <v>15.11</v>
      </c>
    </row>
    <row r="2398" customFormat="false" ht="15" hidden="false" customHeight="false" outlineLevel="0" collapsed="false">
      <c r="A2398" s="0" t="n">
        <v>91595</v>
      </c>
      <c r="B2398" s="0" t="str">
        <f aca="false">A2398&amp;"U"</f>
        <v>91595U</v>
      </c>
      <c r="C2398" s="0" t="s">
        <v>8376</v>
      </c>
      <c r="D2398" s="0" t="s">
        <v>107</v>
      </c>
      <c r="E2398" s="0" t="n">
        <v>15.68</v>
      </c>
    </row>
    <row r="2399" customFormat="false" ht="15" hidden="false" customHeight="false" outlineLevel="0" collapsed="false">
      <c r="A2399" s="0" t="n">
        <v>91596</v>
      </c>
      <c r="B2399" s="0" t="str">
        <f aca="false">A2399&amp;"U"</f>
        <v>91596U</v>
      </c>
      <c r="C2399" s="0" t="s">
        <v>8377</v>
      </c>
      <c r="D2399" s="0" t="s">
        <v>107</v>
      </c>
      <c r="E2399" s="0" t="n">
        <v>15.02</v>
      </c>
    </row>
    <row r="2400" customFormat="false" ht="15" hidden="false" customHeight="false" outlineLevel="0" collapsed="false">
      <c r="A2400" s="0" t="n">
        <v>91597</v>
      </c>
      <c r="B2400" s="0" t="str">
        <f aca="false">A2400&amp;"U"</f>
        <v>91597U</v>
      </c>
      <c r="C2400" s="0" t="s">
        <v>8378</v>
      </c>
      <c r="D2400" s="0" t="s">
        <v>107</v>
      </c>
      <c r="E2400" s="0" t="n">
        <v>10.51</v>
      </c>
    </row>
    <row r="2401" customFormat="false" ht="15" hidden="false" customHeight="false" outlineLevel="0" collapsed="false">
      <c r="A2401" s="0" t="n">
        <v>91598</v>
      </c>
      <c r="B2401" s="0" t="str">
        <f aca="false">A2401&amp;"U"</f>
        <v>91598U</v>
      </c>
      <c r="C2401" s="0" t="s">
        <v>8379</v>
      </c>
      <c r="D2401" s="0" t="s">
        <v>107</v>
      </c>
      <c r="E2401" s="0" t="n">
        <v>14.61</v>
      </c>
    </row>
    <row r="2402" customFormat="false" ht="15" hidden="false" customHeight="false" outlineLevel="0" collapsed="false">
      <c r="A2402" s="0" t="n">
        <v>91599</v>
      </c>
      <c r="B2402" s="0" t="str">
        <f aca="false">A2402&amp;"U"</f>
        <v>91599U</v>
      </c>
      <c r="C2402" s="0" t="s">
        <v>8380</v>
      </c>
      <c r="D2402" s="0" t="s">
        <v>107</v>
      </c>
      <c r="E2402" s="0" t="n">
        <v>10.87</v>
      </c>
    </row>
    <row r="2403" customFormat="false" ht="15" hidden="false" customHeight="false" outlineLevel="0" collapsed="false">
      <c r="A2403" s="0" t="n">
        <v>91600</v>
      </c>
      <c r="B2403" s="0" t="str">
        <f aca="false">A2403&amp;"U"</f>
        <v>91600U</v>
      </c>
      <c r="C2403" s="0" t="s">
        <v>8381</v>
      </c>
      <c r="D2403" s="0" t="s">
        <v>107</v>
      </c>
      <c r="E2403" s="0" t="n">
        <v>17.27</v>
      </c>
    </row>
    <row r="2404" customFormat="false" ht="15" hidden="false" customHeight="false" outlineLevel="0" collapsed="false">
      <c r="A2404" s="0" t="n">
        <v>91601</v>
      </c>
      <c r="B2404" s="0" t="str">
        <f aca="false">A2404&amp;"U"</f>
        <v>91601U</v>
      </c>
      <c r="C2404" s="0" t="s">
        <v>8382</v>
      </c>
      <c r="D2404" s="0" t="s">
        <v>107</v>
      </c>
      <c r="E2404" s="0" t="n">
        <v>14.45</v>
      </c>
    </row>
    <row r="2405" customFormat="false" ht="15" hidden="false" customHeight="false" outlineLevel="0" collapsed="false">
      <c r="A2405" s="0" t="n">
        <v>91602</v>
      </c>
      <c r="B2405" s="0" t="str">
        <f aca="false">A2405&amp;"U"</f>
        <v>91602U</v>
      </c>
      <c r="C2405" s="0" t="s">
        <v>8383</v>
      </c>
      <c r="D2405" s="0" t="s">
        <v>107</v>
      </c>
      <c r="E2405" s="0" t="n">
        <v>13.61</v>
      </c>
    </row>
    <row r="2406" customFormat="false" ht="15" hidden="false" customHeight="false" outlineLevel="0" collapsed="false">
      <c r="A2406" s="0" t="n">
        <v>91603</v>
      </c>
      <c r="B2406" s="0" t="str">
        <f aca="false">A2406&amp;"U"</f>
        <v>91603U</v>
      </c>
      <c r="C2406" s="0" t="s">
        <v>8384</v>
      </c>
      <c r="D2406" s="0" t="s">
        <v>107</v>
      </c>
      <c r="E2406" s="0" t="n">
        <v>12.85</v>
      </c>
    </row>
    <row r="2407" customFormat="false" ht="15" hidden="false" customHeight="false" outlineLevel="0" collapsed="false">
      <c r="A2407" s="0" t="n">
        <v>92759</v>
      </c>
      <c r="B2407" s="0" t="str">
        <f aca="false">A2407&amp;"U"</f>
        <v>92759U</v>
      </c>
      <c r="C2407" s="0" t="s">
        <v>8385</v>
      </c>
      <c r="D2407" s="0" t="s">
        <v>107</v>
      </c>
      <c r="E2407" s="0" t="n">
        <v>15.54</v>
      </c>
    </row>
    <row r="2408" customFormat="false" ht="15" hidden="false" customHeight="false" outlineLevel="0" collapsed="false">
      <c r="A2408" s="0" t="n">
        <v>92760</v>
      </c>
      <c r="B2408" s="0" t="str">
        <f aca="false">A2408&amp;"U"</f>
        <v>92760U</v>
      </c>
      <c r="C2408" s="0" t="s">
        <v>8386</v>
      </c>
      <c r="D2408" s="0" t="s">
        <v>107</v>
      </c>
      <c r="E2408" s="0" t="n">
        <v>15.23</v>
      </c>
    </row>
    <row r="2409" customFormat="false" ht="15" hidden="false" customHeight="false" outlineLevel="0" collapsed="false">
      <c r="A2409" s="0" t="n">
        <v>92761</v>
      </c>
      <c r="B2409" s="0" t="str">
        <f aca="false">A2409&amp;"U"</f>
        <v>92761U</v>
      </c>
      <c r="C2409" s="0" t="s">
        <v>8387</v>
      </c>
      <c r="D2409" s="0" t="s">
        <v>107</v>
      </c>
      <c r="E2409" s="0" t="n">
        <v>14.68</v>
      </c>
    </row>
    <row r="2410" customFormat="false" ht="15" hidden="false" customHeight="false" outlineLevel="0" collapsed="false">
      <c r="A2410" s="0" t="n">
        <v>92762</v>
      </c>
      <c r="B2410" s="0" t="str">
        <f aca="false">A2410&amp;"U"</f>
        <v>92762U</v>
      </c>
      <c r="C2410" s="0" t="s">
        <v>8388</v>
      </c>
      <c r="D2410" s="0" t="s">
        <v>107</v>
      </c>
      <c r="E2410" s="0" t="n">
        <v>13.3</v>
      </c>
    </row>
    <row r="2411" customFormat="false" ht="15" hidden="false" customHeight="false" outlineLevel="0" collapsed="false">
      <c r="A2411" s="0" t="n">
        <v>92763</v>
      </c>
      <c r="B2411" s="0" t="str">
        <f aca="false">A2411&amp;"U"</f>
        <v>92763U</v>
      </c>
      <c r="C2411" s="0" t="s">
        <v>8389</v>
      </c>
      <c r="D2411" s="0" t="s">
        <v>107</v>
      </c>
      <c r="E2411" s="0" t="n">
        <v>11.32</v>
      </c>
    </row>
    <row r="2412" customFormat="false" ht="15" hidden="false" customHeight="false" outlineLevel="0" collapsed="false">
      <c r="A2412" s="0" t="n">
        <v>92764</v>
      </c>
      <c r="B2412" s="0" t="str">
        <f aca="false">A2412&amp;"U"</f>
        <v>92764U</v>
      </c>
      <c r="C2412" s="0" t="s">
        <v>8390</v>
      </c>
      <c r="D2412" s="0" t="s">
        <v>107</v>
      </c>
      <c r="E2412" s="0" t="n">
        <v>11.04</v>
      </c>
    </row>
    <row r="2413" customFormat="false" ht="15" hidden="false" customHeight="false" outlineLevel="0" collapsed="false">
      <c r="A2413" s="0" t="n">
        <v>92765</v>
      </c>
      <c r="B2413" s="0" t="str">
        <f aca="false">A2413&amp;"U"</f>
        <v>92765U</v>
      </c>
      <c r="C2413" s="0" t="s">
        <v>8391</v>
      </c>
      <c r="D2413" s="0" t="s">
        <v>107</v>
      </c>
      <c r="E2413" s="0" t="n">
        <v>12.7</v>
      </c>
    </row>
    <row r="2414" customFormat="false" ht="15" hidden="false" customHeight="false" outlineLevel="0" collapsed="false">
      <c r="A2414" s="0" t="n">
        <v>92766</v>
      </c>
      <c r="B2414" s="0" t="str">
        <f aca="false">A2414&amp;"U"</f>
        <v>92766U</v>
      </c>
      <c r="C2414" s="0" t="s">
        <v>8392</v>
      </c>
      <c r="D2414" s="0" t="s">
        <v>107</v>
      </c>
      <c r="E2414" s="0" t="n">
        <v>12.6</v>
      </c>
    </row>
    <row r="2415" customFormat="false" ht="15" hidden="false" customHeight="false" outlineLevel="0" collapsed="false">
      <c r="A2415" s="0" t="n">
        <v>92767</v>
      </c>
      <c r="B2415" s="0" t="str">
        <f aca="false">A2415&amp;"U"</f>
        <v>92767U</v>
      </c>
      <c r="C2415" s="0" t="s">
        <v>8393</v>
      </c>
      <c r="D2415" s="0" t="s">
        <v>107</v>
      </c>
      <c r="E2415" s="0" t="n">
        <v>16.77</v>
      </c>
    </row>
    <row r="2416" customFormat="false" ht="15" hidden="false" customHeight="false" outlineLevel="0" collapsed="false">
      <c r="A2416" s="0" t="n">
        <v>92768</v>
      </c>
      <c r="B2416" s="0" t="str">
        <f aca="false">A2416&amp;"U"</f>
        <v>92768U</v>
      </c>
      <c r="C2416" s="0" t="s">
        <v>8394</v>
      </c>
      <c r="D2416" s="0" t="s">
        <v>107</v>
      </c>
      <c r="E2416" s="0" t="n">
        <v>15.14</v>
      </c>
    </row>
    <row r="2417" customFormat="false" ht="15" hidden="false" customHeight="false" outlineLevel="0" collapsed="false">
      <c r="A2417" s="0" t="n">
        <v>92769</v>
      </c>
      <c r="B2417" s="0" t="str">
        <f aca="false">A2417&amp;"U"</f>
        <v>92769U</v>
      </c>
      <c r="C2417" s="0" t="s">
        <v>8395</v>
      </c>
      <c r="D2417" s="0" t="s">
        <v>107</v>
      </c>
      <c r="E2417" s="0" t="n">
        <v>14.8</v>
      </c>
    </row>
    <row r="2418" customFormat="false" ht="15" hidden="false" customHeight="false" outlineLevel="0" collapsed="false">
      <c r="A2418" s="0" t="n">
        <v>92770</v>
      </c>
      <c r="B2418" s="0" t="str">
        <f aca="false">A2418&amp;"U"</f>
        <v>92770U</v>
      </c>
      <c r="C2418" s="0" t="s">
        <v>8396</v>
      </c>
      <c r="D2418" s="0" t="s">
        <v>107</v>
      </c>
      <c r="E2418" s="0" t="n">
        <v>14.27</v>
      </c>
    </row>
    <row r="2419" customFormat="false" ht="15" hidden="false" customHeight="false" outlineLevel="0" collapsed="false">
      <c r="A2419" s="0" t="n">
        <v>92771</v>
      </c>
      <c r="B2419" s="0" t="str">
        <f aca="false">A2419&amp;"U"</f>
        <v>92771U</v>
      </c>
      <c r="C2419" s="0" t="s">
        <v>8397</v>
      </c>
      <c r="D2419" s="0" t="s">
        <v>107</v>
      </c>
      <c r="E2419" s="0" t="n">
        <v>12.92</v>
      </c>
    </row>
    <row r="2420" customFormat="false" ht="15" hidden="false" customHeight="false" outlineLevel="0" collapsed="false">
      <c r="A2420" s="0" t="n">
        <v>92772</v>
      </c>
      <c r="B2420" s="0" t="str">
        <f aca="false">A2420&amp;"U"</f>
        <v>92772U</v>
      </c>
      <c r="C2420" s="0" t="s">
        <v>8398</v>
      </c>
      <c r="D2420" s="0" t="s">
        <v>107</v>
      </c>
      <c r="E2420" s="0" t="n">
        <v>10.96</v>
      </c>
    </row>
    <row r="2421" customFormat="false" ht="15" hidden="false" customHeight="false" outlineLevel="0" collapsed="false">
      <c r="A2421" s="0" t="n">
        <v>92773</v>
      </c>
      <c r="B2421" s="0" t="str">
        <f aca="false">A2421&amp;"U"</f>
        <v>92773U</v>
      </c>
      <c r="C2421" s="0" t="s">
        <v>8399</v>
      </c>
      <c r="D2421" s="0" t="s">
        <v>107</v>
      </c>
      <c r="E2421" s="0" t="n">
        <v>10.81</v>
      </c>
    </row>
    <row r="2422" customFormat="false" ht="15" hidden="false" customHeight="false" outlineLevel="0" collapsed="false">
      <c r="A2422" s="0" t="n">
        <v>92774</v>
      </c>
      <c r="B2422" s="0" t="str">
        <f aca="false">A2422&amp;"U"</f>
        <v>92774U</v>
      </c>
      <c r="C2422" s="0" t="s">
        <v>8400</v>
      </c>
      <c r="D2422" s="0" t="s">
        <v>107</v>
      </c>
      <c r="E2422" s="0" t="n">
        <v>12.57</v>
      </c>
    </row>
    <row r="2423" customFormat="false" ht="15" hidden="false" customHeight="false" outlineLevel="0" collapsed="false">
      <c r="A2423" s="0" t="n">
        <v>92798</v>
      </c>
      <c r="B2423" s="0" t="str">
        <f aca="false">A2423&amp;"U"</f>
        <v>92798U</v>
      </c>
      <c r="C2423" s="0" t="s">
        <v>8401</v>
      </c>
      <c r="D2423" s="0" t="s">
        <v>107</v>
      </c>
      <c r="E2423" s="0" t="n">
        <v>11.6</v>
      </c>
    </row>
    <row r="2424" customFormat="false" ht="15" hidden="false" customHeight="false" outlineLevel="0" collapsed="false">
      <c r="A2424" s="0" t="n">
        <v>92799</v>
      </c>
      <c r="B2424" s="0" t="str">
        <f aca="false">A2424&amp;"U"</f>
        <v>92799U</v>
      </c>
      <c r="C2424" s="0" t="s">
        <v>8402</v>
      </c>
      <c r="D2424" s="0" t="s">
        <v>107</v>
      </c>
      <c r="E2424" s="0" t="n">
        <v>12.72</v>
      </c>
    </row>
    <row r="2425" customFormat="false" ht="15" hidden="false" customHeight="false" outlineLevel="0" collapsed="false">
      <c r="A2425" s="0" t="n">
        <v>92800</v>
      </c>
      <c r="B2425" s="0" t="str">
        <f aca="false">A2425&amp;"U"</f>
        <v>92800U</v>
      </c>
      <c r="C2425" s="0" t="s">
        <v>8403</v>
      </c>
      <c r="D2425" s="0" t="s">
        <v>107</v>
      </c>
      <c r="E2425" s="0" t="n">
        <v>11.81</v>
      </c>
    </row>
    <row r="2426" customFormat="false" ht="15" hidden="false" customHeight="false" outlineLevel="0" collapsed="false">
      <c r="A2426" s="0" t="n">
        <v>92801</v>
      </c>
      <c r="B2426" s="0" t="str">
        <f aca="false">A2426&amp;"U"</f>
        <v>92801U</v>
      </c>
      <c r="C2426" s="0" t="s">
        <v>8404</v>
      </c>
      <c r="D2426" s="0" t="s">
        <v>107</v>
      </c>
      <c r="E2426" s="0" t="n">
        <v>12.28</v>
      </c>
    </row>
    <row r="2427" customFormat="false" ht="15" hidden="false" customHeight="false" outlineLevel="0" collapsed="false">
      <c r="A2427" s="0" t="n">
        <v>92802</v>
      </c>
      <c r="B2427" s="0" t="str">
        <f aca="false">A2427&amp;"U"</f>
        <v>92802U</v>
      </c>
      <c r="C2427" s="0" t="s">
        <v>8405</v>
      </c>
      <c r="D2427" s="0" t="s">
        <v>107</v>
      </c>
      <c r="E2427" s="0" t="n">
        <v>12.38</v>
      </c>
    </row>
    <row r="2428" customFormat="false" ht="15" hidden="false" customHeight="false" outlineLevel="0" collapsed="false">
      <c r="A2428" s="0" t="n">
        <v>92803</v>
      </c>
      <c r="B2428" s="0" t="str">
        <f aca="false">A2428&amp;"U"</f>
        <v>92803U</v>
      </c>
      <c r="C2428" s="0" t="s">
        <v>8406</v>
      </c>
      <c r="D2428" s="0" t="s">
        <v>107</v>
      </c>
      <c r="E2428" s="0" t="n">
        <v>11.5</v>
      </c>
    </row>
    <row r="2429" customFormat="false" ht="15" hidden="false" customHeight="false" outlineLevel="0" collapsed="false">
      <c r="A2429" s="0" t="n">
        <v>92804</v>
      </c>
      <c r="B2429" s="0" t="str">
        <f aca="false">A2429&amp;"U"</f>
        <v>92804U</v>
      </c>
      <c r="C2429" s="0" t="s">
        <v>8407</v>
      </c>
      <c r="D2429" s="0" t="s">
        <v>107</v>
      </c>
      <c r="E2429" s="0" t="n">
        <v>9.89</v>
      </c>
    </row>
    <row r="2430" customFormat="false" ht="15" hidden="false" customHeight="false" outlineLevel="0" collapsed="false">
      <c r="A2430" s="0" t="n">
        <v>92805</v>
      </c>
      <c r="B2430" s="0" t="str">
        <f aca="false">A2430&amp;"U"</f>
        <v>92805U</v>
      </c>
      <c r="C2430" s="0" t="s">
        <v>8408</v>
      </c>
      <c r="D2430" s="0" t="s">
        <v>107</v>
      </c>
      <c r="E2430" s="0" t="n">
        <v>9.82</v>
      </c>
    </row>
    <row r="2431" customFormat="false" ht="15" hidden="false" customHeight="false" outlineLevel="0" collapsed="false">
      <c r="A2431" s="0" t="n">
        <v>92806</v>
      </c>
      <c r="B2431" s="0" t="str">
        <f aca="false">A2431&amp;"U"</f>
        <v>92806U</v>
      </c>
      <c r="C2431" s="0" t="s">
        <v>8409</v>
      </c>
      <c r="D2431" s="0" t="s">
        <v>107</v>
      </c>
      <c r="E2431" s="0" t="n">
        <v>11.61</v>
      </c>
    </row>
    <row r="2432" customFormat="false" ht="15" hidden="false" customHeight="false" outlineLevel="0" collapsed="false">
      <c r="A2432" s="0" t="n">
        <v>92875</v>
      </c>
      <c r="B2432" s="0" t="str">
        <f aca="false">A2432&amp;"U"</f>
        <v>92875U</v>
      </c>
      <c r="C2432" s="0" t="s">
        <v>8410</v>
      </c>
      <c r="D2432" s="0" t="s">
        <v>107</v>
      </c>
      <c r="E2432" s="0" t="n">
        <v>11.52</v>
      </c>
    </row>
    <row r="2433" customFormat="false" ht="15" hidden="false" customHeight="false" outlineLevel="0" collapsed="false">
      <c r="A2433" s="0" t="n">
        <v>92876</v>
      </c>
      <c r="B2433" s="0" t="str">
        <f aca="false">A2433&amp;"U"</f>
        <v>92876U</v>
      </c>
      <c r="C2433" s="0" t="s">
        <v>8411</v>
      </c>
      <c r="D2433" s="0" t="s">
        <v>107</v>
      </c>
      <c r="E2433" s="0" t="n">
        <v>11.4</v>
      </c>
    </row>
    <row r="2434" customFormat="false" ht="15" hidden="false" customHeight="false" outlineLevel="0" collapsed="false">
      <c r="A2434" s="0" t="n">
        <v>92877</v>
      </c>
      <c r="B2434" s="0" t="str">
        <f aca="false">A2434&amp;"U"</f>
        <v>92877U</v>
      </c>
      <c r="C2434" s="0" t="s">
        <v>8412</v>
      </c>
      <c r="D2434" s="0" t="s">
        <v>107</v>
      </c>
      <c r="E2434" s="0" t="n">
        <v>12.45</v>
      </c>
    </row>
    <row r="2435" customFormat="false" ht="15" hidden="false" customHeight="false" outlineLevel="0" collapsed="false">
      <c r="A2435" s="0" t="n">
        <v>92878</v>
      </c>
      <c r="B2435" s="0" t="str">
        <f aca="false">A2435&amp;"U"</f>
        <v>92878U</v>
      </c>
      <c r="C2435" s="0" t="s">
        <v>8413</v>
      </c>
      <c r="D2435" s="0" t="s">
        <v>107</v>
      </c>
      <c r="E2435" s="0" t="n">
        <v>12.3</v>
      </c>
    </row>
    <row r="2436" customFormat="false" ht="15" hidden="false" customHeight="false" outlineLevel="0" collapsed="false">
      <c r="A2436" s="0" t="n">
        <v>92879</v>
      </c>
      <c r="B2436" s="0" t="str">
        <f aca="false">A2436&amp;"U"</f>
        <v>92879U</v>
      </c>
      <c r="C2436" s="0" t="s">
        <v>8414</v>
      </c>
      <c r="D2436" s="0" t="s">
        <v>107</v>
      </c>
      <c r="E2436" s="0" t="n">
        <v>12.21</v>
      </c>
    </row>
    <row r="2437" customFormat="false" ht="15" hidden="false" customHeight="false" outlineLevel="0" collapsed="false">
      <c r="A2437" s="0" t="n">
        <v>92880</v>
      </c>
      <c r="B2437" s="0" t="str">
        <f aca="false">A2437&amp;"U"</f>
        <v>92880U</v>
      </c>
      <c r="C2437" s="0" t="s">
        <v>8415</v>
      </c>
      <c r="D2437" s="0" t="s">
        <v>107</v>
      </c>
      <c r="E2437" s="0" t="n">
        <v>12.5</v>
      </c>
    </row>
    <row r="2438" customFormat="false" ht="15" hidden="false" customHeight="false" outlineLevel="0" collapsed="false">
      <c r="A2438" s="0" t="n">
        <v>92881</v>
      </c>
      <c r="B2438" s="0" t="str">
        <f aca="false">A2438&amp;"U"</f>
        <v>92881U</v>
      </c>
      <c r="C2438" s="0" t="s">
        <v>8416</v>
      </c>
      <c r="D2438" s="0" t="s">
        <v>107</v>
      </c>
      <c r="E2438" s="0" t="n">
        <v>12.48</v>
      </c>
    </row>
    <row r="2439" customFormat="false" ht="15" hidden="false" customHeight="false" outlineLevel="0" collapsed="false">
      <c r="A2439" s="0" t="n">
        <v>92882</v>
      </c>
      <c r="B2439" s="0" t="str">
        <f aca="false">A2439&amp;"U"</f>
        <v>92882U</v>
      </c>
      <c r="C2439" s="0" t="s">
        <v>8417</v>
      </c>
      <c r="D2439" s="0" t="s">
        <v>107</v>
      </c>
      <c r="E2439" s="0" t="n">
        <v>14.89</v>
      </c>
    </row>
    <row r="2440" customFormat="false" ht="15" hidden="false" customHeight="false" outlineLevel="0" collapsed="false">
      <c r="A2440" s="0" t="n">
        <v>92883</v>
      </c>
      <c r="B2440" s="0" t="str">
        <f aca="false">A2440&amp;"U"</f>
        <v>92883U</v>
      </c>
      <c r="C2440" s="0" t="s">
        <v>8418</v>
      </c>
      <c r="D2440" s="0" t="s">
        <v>107</v>
      </c>
      <c r="E2440" s="0" t="n">
        <v>14.08</v>
      </c>
    </row>
    <row r="2441" customFormat="false" ht="15" hidden="false" customHeight="false" outlineLevel="0" collapsed="false">
      <c r="A2441" s="0" t="n">
        <v>92884</v>
      </c>
      <c r="B2441" s="0" t="str">
        <f aca="false">A2441&amp;"U"</f>
        <v>92884U</v>
      </c>
      <c r="C2441" s="0" t="s">
        <v>8419</v>
      </c>
      <c r="D2441" s="0" t="s">
        <v>107</v>
      </c>
      <c r="E2441" s="0" t="n">
        <v>14.62</v>
      </c>
    </row>
    <row r="2442" customFormat="false" ht="15" hidden="false" customHeight="false" outlineLevel="0" collapsed="false">
      <c r="A2442" s="0" t="n">
        <v>92885</v>
      </c>
      <c r="B2442" s="0" t="str">
        <f aca="false">A2442&amp;"U"</f>
        <v>92885U</v>
      </c>
      <c r="C2442" s="0" t="s">
        <v>8420</v>
      </c>
      <c r="D2442" s="0" t="s">
        <v>107</v>
      </c>
      <c r="E2442" s="0" t="n">
        <v>14.06</v>
      </c>
    </row>
    <row r="2443" customFormat="false" ht="15" hidden="false" customHeight="false" outlineLevel="0" collapsed="false">
      <c r="A2443" s="0" t="n">
        <v>92886</v>
      </c>
      <c r="B2443" s="0" t="str">
        <f aca="false">A2443&amp;"U"</f>
        <v>92886U</v>
      </c>
      <c r="C2443" s="0" t="s">
        <v>8421</v>
      </c>
      <c r="D2443" s="0" t="s">
        <v>107</v>
      </c>
      <c r="E2443" s="0" t="n">
        <v>13.61</v>
      </c>
    </row>
    <row r="2444" customFormat="false" ht="15" hidden="false" customHeight="false" outlineLevel="0" collapsed="false">
      <c r="A2444" s="0" t="n">
        <v>92887</v>
      </c>
      <c r="B2444" s="0" t="str">
        <f aca="false">A2444&amp;"U"</f>
        <v>92887U</v>
      </c>
      <c r="C2444" s="0" t="s">
        <v>8422</v>
      </c>
      <c r="D2444" s="0" t="s">
        <v>107</v>
      </c>
      <c r="E2444" s="0" t="n">
        <v>13.64</v>
      </c>
    </row>
    <row r="2445" customFormat="false" ht="15" hidden="false" customHeight="false" outlineLevel="0" collapsed="false">
      <c r="A2445" s="0" t="n">
        <v>92888</v>
      </c>
      <c r="B2445" s="0" t="str">
        <f aca="false">A2445&amp;"U"</f>
        <v>92888U</v>
      </c>
      <c r="C2445" s="0" t="s">
        <v>8423</v>
      </c>
      <c r="D2445" s="0" t="s">
        <v>107</v>
      </c>
      <c r="E2445" s="0" t="n">
        <v>13.41</v>
      </c>
    </row>
    <row r="2446" customFormat="false" ht="15" hidden="false" customHeight="false" outlineLevel="0" collapsed="false">
      <c r="A2446" s="0" t="n">
        <v>92915</v>
      </c>
      <c r="B2446" s="0" t="str">
        <f aca="false">A2446&amp;"U"</f>
        <v>92915U</v>
      </c>
      <c r="C2446" s="0" t="s">
        <v>8424</v>
      </c>
      <c r="D2446" s="0" t="s">
        <v>107</v>
      </c>
      <c r="E2446" s="0" t="n">
        <v>17.81</v>
      </c>
    </row>
    <row r="2447" customFormat="false" ht="15" hidden="false" customHeight="false" outlineLevel="0" collapsed="false">
      <c r="A2447" s="0" t="n">
        <v>92916</v>
      </c>
      <c r="B2447" s="0" t="str">
        <f aca="false">A2447&amp;"U"</f>
        <v>92916U</v>
      </c>
      <c r="C2447" s="0" t="s">
        <v>8425</v>
      </c>
      <c r="D2447" s="0" t="s">
        <v>107</v>
      </c>
      <c r="E2447" s="0" t="n">
        <v>16.9</v>
      </c>
    </row>
    <row r="2448" customFormat="false" ht="15" hidden="false" customHeight="false" outlineLevel="0" collapsed="false">
      <c r="A2448" s="0" t="n">
        <v>92917</v>
      </c>
      <c r="B2448" s="0" t="str">
        <f aca="false">A2448&amp;"U"</f>
        <v>92917U</v>
      </c>
      <c r="C2448" s="0" t="s">
        <v>8426</v>
      </c>
      <c r="D2448" s="0" t="s">
        <v>107</v>
      </c>
      <c r="E2448" s="0" t="n">
        <v>15.88</v>
      </c>
    </row>
    <row r="2449" customFormat="false" ht="15" hidden="false" customHeight="false" outlineLevel="0" collapsed="false">
      <c r="A2449" s="0" t="n">
        <v>92919</v>
      </c>
      <c r="B2449" s="0" t="str">
        <f aca="false">A2449&amp;"U"</f>
        <v>92919U</v>
      </c>
      <c r="C2449" s="0" t="s">
        <v>8427</v>
      </c>
      <c r="D2449" s="0" t="s">
        <v>107</v>
      </c>
      <c r="E2449" s="0" t="n">
        <v>14.14</v>
      </c>
    </row>
    <row r="2450" customFormat="false" ht="15" hidden="false" customHeight="false" outlineLevel="0" collapsed="false">
      <c r="A2450" s="0" t="n">
        <v>92921</v>
      </c>
      <c r="B2450" s="0" t="str">
        <f aca="false">A2450&amp;"U"</f>
        <v>92921U</v>
      </c>
      <c r="C2450" s="0" t="s">
        <v>8428</v>
      </c>
      <c r="D2450" s="0" t="s">
        <v>107</v>
      </c>
      <c r="E2450" s="0" t="n">
        <v>11.85</v>
      </c>
    </row>
    <row r="2451" customFormat="false" ht="15" hidden="false" customHeight="false" outlineLevel="0" collapsed="false">
      <c r="A2451" s="0" t="n">
        <v>92922</v>
      </c>
      <c r="B2451" s="0" t="str">
        <f aca="false">A2451&amp;"U"</f>
        <v>92922U</v>
      </c>
      <c r="C2451" s="0" t="s">
        <v>8429</v>
      </c>
      <c r="D2451" s="0" t="s">
        <v>107</v>
      </c>
      <c r="E2451" s="0" t="n">
        <v>11.45</v>
      </c>
    </row>
    <row r="2452" customFormat="false" ht="15" hidden="false" customHeight="false" outlineLevel="0" collapsed="false">
      <c r="A2452" s="0" t="n">
        <v>92923</v>
      </c>
      <c r="B2452" s="0" t="str">
        <f aca="false">A2452&amp;"U"</f>
        <v>92923U</v>
      </c>
      <c r="C2452" s="0" t="s">
        <v>8430</v>
      </c>
      <c r="D2452" s="0" t="s">
        <v>107</v>
      </c>
      <c r="E2452" s="0" t="n">
        <v>13.02</v>
      </c>
    </row>
    <row r="2453" customFormat="false" ht="15" hidden="false" customHeight="false" outlineLevel="0" collapsed="false">
      <c r="A2453" s="0" t="n">
        <v>92924</v>
      </c>
      <c r="B2453" s="0" t="str">
        <f aca="false">A2453&amp;"U"</f>
        <v>92924U</v>
      </c>
      <c r="C2453" s="0" t="s">
        <v>8431</v>
      </c>
      <c r="D2453" s="0" t="s">
        <v>107</v>
      </c>
      <c r="E2453" s="0" t="n">
        <v>12.84</v>
      </c>
    </row>
    <row r="2454" customFormat="false" ht="15" hidden="false" customHeight="false" outlineLevel="0" collapsed="false">
      <c r="A2454" s="0" t="n">
        <v>95448</v>
      </c>
      <c r="B2454" s="0" t="str">
        <f aca="false">A2454&amp;"U"</f>
        <v>95448U</v>
      </c>
      <c r="C2454" s="0" t="s">
        <v>8432</v>
      </c>
      <c r="D2454" s="0" t="s">
        <v>107</v>
      </c>
      <c r="E2454" s="0" t="n">
        <v>12.73</v>
      </c>
    </row>
    <row r="2455" customFormat="false" ht="15" hidden="false" customHeight="false" outlineLevel="0" collapsed="false">
      <c r="A2455" s="0" t="n">
        <v>95576</v>
      </c>
      <c r="B2455" s="0" t="str">
        <f aca="false">A2455&amp;"U"</f>
        <v>95576U</v>
      </c>
      <c r="C2455" s="0" t="s">
        <v>8433</v>
      </c>
      <c r="D2455" s="0" t="s">
        <v>107</v>
      </c>
      <c r="E2455" s="0" t="n">
        <v>14.8</v>
      </c>
    </row>
    <row r="2456" customFormat="false" ht="15" hidden="false" customHeight="false" outlineLevel="0" collapsed="false">
      <c r="A2456" s="0" t="n">
        <v>95577</v>
      </c>
      <c r="B2456" s="0" t="str">
        <f aca="false">A2456&amp;"U"</f>
        <v>95577U</v>
      </c>
      <c r="C2456" s="0" t="s">
        <v>8434</v>
      </c>
      <c r="D2456" s="0" t="s">
        <v>107</v>
      </c>
      <c r="E2456" s="0" t="n">
        <v>12.96</v>
      </c>
    </row>
    <row r="2457" customFormat="false" ht="15" hidden="false" customHeight="false" outlineLevel="0" collapsed="false">
      <c r="A2457" s="0" t="n">
        <v>95578</v>
      </c>
      <c r="B2457" s="0" t="str">
        <f aca="false">A2457&amp;"U"</f>
        <v>95578U</v>
      </c>
      <c r="C2457" s="0" t="s">
        <v>8435</v>
      </c>
      <c r="D2457" s="0" t="s">
        <v>107</v>
      </c>
      <c r="E2457" s="0" t="n">
        <v>10.95</v>
      </c>
    </row>
    <row r="2458" customFormat="false" ht="15" hidden="false" customHeight="false" outlineLevel="0" collapsed="false">
      <c r="A2458" s="0" t="n">
        <v>95579</v>
      </c>
      <c r="B2458" s="0" t="str">
        <f aca="false">A2458&amp;"U"</f>
        <v>95579U</v>
      </c>
      <c r="C2458" s="0" t="s">
        <v>8436</v>
      </c>
      <c r="D2458" s="0" t="s">
        <v>107</v>
      </c>
      <c r="E2458" s="0" t="n">
        <v>10.67</v>
      </c>
    </row>
    <row r="2459" customFormat="false" ht="15" hidden="false" customHeight="false" outlineLevel="0" collapsed="false">
      <c r="A2459" s="0" t="n">
        <v>95580</v>
      </c>
      <c r="B2459" s="0" t="str">
        <f aca="false">A2459&amp;"U"</f>
        <v>95580U</v>
      </c>
      <c r="C2459" s="0" t="s">
        <v>8437</v>
      </c>
      <c r="D2459" s="0" t="s">
        <v>107</v>
      </c>
      <c r="E2459" s="0" t="n">
        <v>12.38</v>
      </c>
    </row>
    <row r="2460" customFormat="false" ht="15" hidden="false" customHeight="false" outlineLevel="0" collapsed="false">
      <c r="A2460" s="0" t="n">
        <v>95581</v>
      </c>
      <c r="B2460" s="0" t="str">
        <f aca="false">A2460&amp;"U"</f>
        <v>95581U</v>
      </c>
      <c r="C2460" s="0" t="s">
        <v>8438</v>
      </c>
      <c r="D2460" s="0" t="s">
        <v>107</v>
      </c>
      <c r="E2460" s="0" t="n">
        <v>12.35</v>
      </c>
    </row>
    <row r="2461" customFormat="false" ht="15" hidden="false" customHeight="false" outlineLevel="0" collapsed="false">
      <c r="A2461" s="0" t="n">
        <v>95582</v>
      </c>
      <c r="B2461" s="0" t="str">
        <f aca="false">A2461&amp;"U"</f>
        <v>95582U</v>
      </c>
      <c r="C2461" s="0" t="s">
        <v>8439</v>
      </c>
      <c r="D2461" s="0" t="s">
        <v>107</v>
      </c>
      <c r="E2461" s="0" t="n">
        <v>13.46</v>
      </c>
    </row>
    <row r="2462" customFormat="false" ht="15" hidden="false" customHeight="false" outlineLevel="0" collapsed="false">
      <c r="A2462" s="0" t="n">
        <v>95583</v>
      </c>
      <c r="B2462" s="0" t="str">
        <f aca="false">A2462&amp;"U"</f>
        <v>95583U</v>
      </c>
      <c r="C2462" s="0" t="s">
        <v>8440</v>
      </c>
      <c r="D2462" s="0" t="s">
        <v>107</v>
      </c>
      <c r="E2462" s="0" t="n">
        <v>17.04</v>
      </c>
    </row>
    <row r="2463" customFormat="false" ht="15" hidden="false" customHeight="false" outlineLevel="0" collapsed="false">
      <c r="A2463" s="0" t="n">
        <v>95584</v>
      </c>
      <c r="B2463" s="0" t="str">
        <f aca="false">A2463&amp;"U"</f>
        <v>95584U</v>
      </c>
      <c r="C2463" s="0" t="s">
        <v>8441</v>
      </c>
      <c r="D2463" s="0" t="s">
        <v>107</v>
      </c>
      <c r="E2463" s="0" t="n">
        <v>15.81</v>
      </c>
    </row>
    <row r="2464" customFormat="false" ht="15" hidden="false" customHeight="false" outlineLevel="0" collapsed="false">
      <c r="A2464" s="0" t="n">
        <v>95592</v>
      </c>
      <c r="B2464" s="0" t="str">
        <f aca="false">A2464&amp;"U"</f>
        <v>95592U</v>
      </c>
      <c r="C2464" s="0" t="s">
        <v>8442</v>
      </c>
      <c r="D2464" s="0" t="s">
        <v>107</v>
      </c>
      <c r="E2464" s="0" t="n">
        <v>17.04</v>
      </c>
    </row>
    <row r="2465" customFormat="false" ht="15" hidden="false" customHeight="false" outlineLevel="0" collapsed="false">
      <c r="A2465" s="0" t="n">
        <v>95593</v>
      </c>
      <c r="B2465" s="0" t="str">
        <f aca="false">A2465&amp;"U"</f>
        <v>95593U</v>
      </c>
      <c r="C2465" s="0" t="s">
        <v>8443</v>
      </c>
      <c r="D2465" s="0" t="s">
        <v>107</v>
      </c>
      <c r="E2465" s="0" t="n">
        <v>15.81</v>
      </c>
    </row>
    <row r="2466" customFormat="false" ht="15" hidden="false" customHeight="false" outlineLevel="0" collapsed="false">
      <c r="A2466" s="0" t="n">
        <v>95943</v>
      </c>
      <c r="B2466" s="0" t="str">
        <f aca="false">A2466&amp;"U"</f>
        <v>95943U</v>
      </c>
      <c r="C2466" s="0" t="s">
        <v>8444</v>
      </c>
      <c r="D2466" s="0" t="s">
        <v>107</v>
      </c>
      <c r="E2466" s="0" t="n">
        <v>22.27</v>
      </c>
    </row>
    <row r="2467" customFormat="false" ht="15" hidden="false" customHeight="false" outlineLevel="0" collapsed="false">
      <c r="A2467" s="0" t="n">
        <v>95944</v>
      </c>
      <c r="B2467" s="0" t="str">
        <f aca="false">A2467&amp;"U"</f>
        <v>95944U</v>
      </c>
      <c r="C2467" s="0" t="s">
        <v>8445</v>
      </c>
      <c r="D2467" s="0" t="s">
        <v>107</v>
      </c>
      <c r="E2467" s="0" t="n">
        <v>20.89</v>
      </c>
    </row>
    <row r="2468" customFormat="false" ht="15" hidden="false" customHeight="false" outlineLevel="0" collapsed="false">
      <c r="A2468" s="0" t="n">
        <v>95945</v>
      </c>
      <c r="B2468" s="0" t="str">
        <f aca="false">A2468&amp;"U"</f>
        <v>95945U</v>
      </c>
      <c r="C2468" s="0" t="s">
        <v>8446</v>
      </c>
      <c r="D2468" s="0" t="s">
        <v>107</v>
      </c>
      <c r="E2468" s="0" t="n">
        <v>17.76</v>
      </c>
    </row>
    <row r="2469" customFormat="false" ht="15" hidden="false" customHeight="false" outlineLevel="0" collapsed="false">
      <c r="A2469" s="0" t="n">
        <v>95946</v>
      </c>
      <c r="B2469" s="0" t="str">
        <f aca="false">A2469&amp;"U"</f>
        <v>95946U</v>
      </c>
      <c r="C2469" s="0" t="s">
        <v>8447</v>
      </c>
      <c r="D2469" s="0" t="s">
        <v>107</v>
      </c>
      <c r="E2469" s="0" t="n">
        <v>14.72</v>
      </c>
    </row>
    <row r="2470" customFormat="false" ht="15" hidden="false" customHeight="false" outlineLevel="0" collapsed="false">
      <c r="A2470" s="0" t="n">
        <v>95947</v>
      </c>
      <c r="B2470" s="0" t="str">
        <f aca="false">A2470&amp;"U"</f>
        <v>95947U</v>
      </c>
      <c r="C2470" s="0" t="s">
        <v>8448</v>
      </c>
      <c r="D2470" s="0" t="s">
        <v>107</v>
      </c>
      <c r="E2470" s="0" t="n">
        <v>11.72</v>
      </c>
    </row>
    <row r="2471" customFormat="false" ht="15" hidden="false" customHeight="false" outlineLevel="0" collapsed="false">
      <c r="A2471" s="0" t="n">
        <v>95948</v>
      </c>
      <c r="B2471" s="0" t="str">
        <f aca="false">A2471&amp;"U"</f>
        <v>95948U</v>
      </c>
      <c r="C2471" s="0" t="s">
        <v>8449</v>
      </c>
      <c r="D2471" s="0" t="s">
        <v>107</v>
      </c>
      <c r="E2471" s="0" t="n">
        <v>10.7</v>
      </c>
    </row>
    <row r="2472" customFormat="false" ht="15" hidden="false" customHeight="false" outlineLevel="0" collapsed="false">
      <c r="A2472" s="0" t="n">
        <v>96544</v>
      </c>
      <c r="B2472" s="0" t="str">
        <f aca="false">A2472&amp;"U"</f>
        <v>96544U</v>
      </c>
      <c r="C2472" s="0" t="s">
        <v>8450</v>
      </c>
      <c r="D2472" s="0" t="s">
        <v>107</v>
      </c>
      <c r="E2472" s="0" t="n">
        <v>17.59</v>
      </c>
    </row>
    <row r="2473" customFormat="false" ht="15" hidden="false" customHeight="false" outlineLevel="0" collapsed="false">
      <c r="A2473" s="0" t="n">
        <v>96545</v>
      </c>
      <c r="B2473" s="0" t="str">
        <f aca="false">A2473&amp;"U"</f>
        <v>96545U</v>
      </c>
      <c r="C2473" s="0" t="s">
        <v>8451</v>
      </c>
      <c r="D2473" s="0" t="s">
        <v>107</v>
      </c>
      <c r="E2473" s="0" t="n">
        <v>16.54</v>
      </c>
    </row>
    <row r="2474" customFormat="false" ht="15" hidden="false" customHeight="false" outlineLevel="0" collapsed="false">
      <c r="A2474" s="0" t="n">
        <v>96546</v>
      </c>
      <c r="B2474" s="0" t="str">
        <f aca="false">A2474&amp;"U"</f>
        <v>96546U</v>
      </c>
      <c r="C2474" s="0" t="s">
        <v>8452</v>
      </c>
      <c r="D2474" s="0" t="s">
        <v>107</v>
      </c>
      <c r="E2474" s="0" t="n">
        <v>14.85</v>
      </c>
    </row>
    <row r="2475" customFormat="false" ht="15" hidden="false" customHeight="false" outlineLevel="0" collapsed="false">
      <c r="A2475" s="0" t="n">
        <v>96547</v>
      </c>
      <c r="B2475" s="0" t="str">
        <f aca="false">A2475&amp;"U"</f>
        <v>96547U</v>
      </c>
      <c r="C2475" s="0" t="s">
        <v>8453</v>
      </c>
      <c r="D2475" s="0" t="s">
        <v>107</v>
      </c>
      <c r="E2475" s="0" t="n">
        <v>12.59</v>
      </c>
    </row>
    <row r="2476" customFormat="false" ht="15" hidden="false" customHeight="false" outlineLevel="0" collapsed="false">
      <c r="A2476" s="0" t="n">
        <v>96548</v>
      </c>
      <c r="B2476" s="0" t="str">
        <f aca="false">A2476&amp;"U"</f>
        <v>96548U</v>
      </c>
      <c r="C2476" s="0" t="s">
        <v>8454</v>
      </c>
      <c r="D2476" s="0" t="s">
        <v>107</v>
      </c>
      <c r="E2476" s="0" t="n">
        <v>11.97</v>
      </c>
    </row>
    <row r="2477" customFormat="false" ht="15" hidden="false" customHeight="false" outlineLevel="0" collapsed="false">
      <c r="A2477" s="0" t="n">
        <v>96549</v>
      </c>
      <c r="B2477" s="0" t="str">
        <f aca="false">A2477&amp;"U"</f>
        <v>96549U</v>
      </c>
      <c r="C2477" s="0" t="s">
        <v>8455</v>
      </c>
      <c r="D2477" s="0" t="s">
        <v>107</v>
      </c>
      <c r="E2477" s="0" t="n">
        <v>13.36</v>
      </c>
    </row>
    <row r="2478" customFormat="false" ht="15" hidden="false" customHeight="false" outlineLevel="0" collapsed="false">
      <c r="A2478" s="0" t="n">
        <v>96550</v>
      </c>
      <c r="B2478" s="0" t="str">
        <f aca="false">A2478&amp;"U"</f>
        <v>96550U</v>
      </c>
      <c r="C2478" s="0" t="s">
        <v>8456</v>
      </c>
      <c r="D2478" s="0" t="s">
        <v>107</v>
      </c>
      <c r="E2478" s="0" t="n">
        <v>13.04</v>
      </c>
    </row>
    <row r="2479" customFormat="false" ht="15" hidden="false" customHeight="false" outlineLevel="0" collapsed="false">
      <c r="A2479" s="0" t="n">
        <v>100064</v>
      </c>
      <c r="B2479" s="0" t="str">
        <f aca="false">A2479&amp;"U"</f>
        <v>100064U</v>
      </c>
      <c r="C2479" s="0" t="s">
        <v>8457</v>
      </c>
      <c r="D2479" s="0" t="s">
        <v>107</v>
      </c>
      <c r="E2479" s="0" t="n">
        <v>15</v>
      </c>
    </row>
    <row r="2480" customFormat="false" ht="15" hidden="false" customHeight="false" outlineLevel="0" collapsed="false">
      <c r="A2480" s="0" t="n">
        <v>100066</v>
      </c>
      <c r="B2480" s="0" t="str">
        <f aca="false">A2480&amp;"U"</f>
        <v>100066U</v>
      </c>
      <c r="C2480" s="0" t="s">
        <v>8458</v>
      </c>
      <c r="D2480" s="0" t="s">
        <v>107</v>
      </c>
      <c r="E2480" s="0" t="n">
        <v>14.97</v>
      </c>
    </row>
    <row r="2481" customFormat="false" ht="15" hidden="false" customHeight="false" outlineLevel="0" collapsed="false">
      <c r="A2481" s="0" t="n">
        <v>100067</v>
      </c>
      <c r="B2481" s="0" t="str">
        <f aca="false">A2481&amp;"U"</f>
        <v>100067U</v>
      </c>
      <c r="C2481" s="0" t="s">
        <v>8459</v>
      </c>
      <c r="D2481" s="0" t="s">
        <v>107</v>
      </c>
      <c r="E2481" s="0" t="n">
        <v>13.78</v>
      </c>
    </row>
    <row r="2482" customFormat="false" ht="15" hidden="false" customHeight="false" outlineLevel="0" collapsed="false">
      <c r="A2482" s="0" t="n">
        <v>100068</v>
      </c>
      <c r="B2482" s="0" t="str">
        <f aca="false">A2482&amp;"U"</f>
        <v>100068U</v>
      </c>
      <c r="C2482" s="0" t="s">
        <v>8460</v>
      </c>
      <c r="D2482" s="0" t="s">
        <v>107</v>
      </c>
      <c r="E2482" s="0" t="n">
        <v>11.06</v>
      </c>
    </row>
    <row r="2483" customFormat="false" ht="15" hidden="false" customHeight="false" outlineLevel="0" collapsed="false">
      <c r="A2483" s="0" t="n">
        <v>102920</v>
      </c>
      <c r="B2483" s="0" t="str">
        <f aca="false">A2483&amp;"U"</f>
        <v>102920U</v>
      </c>
      <c r="C2483" s="0" t="s">
        <v>8461</v>
      </c>
      <c r="D2483" s="0" t="s">
        <v>107</v>
      </c>
      <c r="E2483" s="0" t="n">
        <v>9.89</v>
      </c>
    </row>
    <row r="2484" customFormat="false" ht="15" hidden="false" customHeight="false" outlineLevel="0" collapsed="false">
      <c r="A2484" s="0" t="n">
        <v>102921</v>
      </c>
      <c r="B2484" s="0" t="str">
        <f aca="false">A2484&amp;"U"</f>
        <v>102921U</v>
      </c>
      <c r="C2484" s="0" t="s">
        <v>8462</v>
      </c>
      <c r="D2484" s="0" t="s">
        <v>107</v>
      </c>
      <c r="E2484" s="0" t="n">
        <v>9.64</v>
      </c>
    </row>
    <row r="2485" customFormat="false" ht="15" hidden="false" customHeight="false" outlineLevel="0" collapsed="false">
      <c r="A2485" s="0" t="n">
        <v>102922</v>
      </c>
      <c r="B2485" s="0" t="str">
        <f aca="false">A2485&amp;"U"</f>
        <v>102922U</v>
      </c>
      <c r="C2485" s="0" t="s">
        <v>8463</v>
      </c>
      <c r="D2485" s="0" t="s">
        <v>107</v>
      </c>
      <c r="E2485" s="0" t="n">
        <v>10.36</v>
      </c>
    </row>
    <row r="2486" customFormat="false" ht="15" hidden="false" customHeight="false" outlineLevel="0" collapsed="false">
      <c r="A2486" s="0" t="n">
        <v>102923</v>
      </c>
      <c r="B2486" s="0" t="str">
        <f aca="false">A2486&amp;"U"</f>
        <v>102923U</v>
      </c>
      <c r="C2486" s="0" t="s">
        <v>8464</v>
      </c>
      <c r="D2486" s="0" t="s">
        <v>107</v>
      </c>
      <c r="E2486" s="0" t="n">
        <v>9.46</v>
      </c>
    </row>
    <row r="2487" customFormat="false" ht="15" hidden="false" customHeight="false" outlineLevel="0" collapsed="false">
      <c r="A2487" s="0" t="n">
        <v>103088</v>
      </c>
      <c r="B2487" s="0" t="str">
        <f aca="false">A2487&amp;"U"</f>
        <v>103088U</v>
      </c>
      <c r="C2487" s="0" t="s">
        <v>8465</v>
      </c>
      <c r="D2487" s="0" t="s">
        <v>107</v>
      </c>
      <c r="E2487" s="0" t="n">
        <v>11.36</v>
      </c>
    </row>
    <row r="2488" customFormat="false" ht="15" hidden="false" customHeight="false" outlineLevel="0" collapsed="false">
      <c r="A2488" s="0" t="n">
        <v>104104</v>
      </c>
      <c r="B2488" s="0" t="str">
        <f aca="false">A2488&amp;"U"</f>
        <v>104104U</v>
      </c>
      <c r="C2488" s="0" t="s">
        <v>8466</v>
      </c>
      <c r="D2488" s="0" t="s">
        <v>107</v>
      </c>
      <c r="E2488" s="0" t="n">
        <v>13.64</v>
      </c>
    </row>
    <row r="2489" customFormat="false" ht="15" hidden="false" customHeight="false" outlineLevel="0" collapsed="false">
      <c r="A2489" s="0" t="n">
        <v>104105</v>
      </c>
      <c r="B2489" s="0" t="str">
        <f aca="false">A2489&amp;"U"</f>
        <v>104105U</v>
      </c>
      <c r="C2489" s="0" t="s">
        <v>8467</v>
      </c>
      <c r="D2489" s="0" t="s">
        <v>107</v>
      </c>
      <c r="E2489" s="0" t="n">
        <v>13.64</v>
      </c>
    </row>
    <row r="2490" customFormat="false" ht="15" hidden="false" customHeight="false" outlineLevel="0" collapsed="false">
      <c r="A2490" s="0" t="n">
        <v>104106</v>
      </c>
      <c r="B2490" s="0" t="str">
        <f aca="false">A2490&amp;"U"</f>
        <v>104106U</v>
      </c>
      <c r="C2490" s="0" t="s">
        <v>8468</v>
      </c>
      <c r="D2490" s="0" t="s">
        <v>107</v>
      </c>
      <c r="E2490" s="0" t="n">
        <v>12</v>
      </c>
    </row>
    <row r="2491" customFormat="false" ht="15" hidden="false" customHeight="false" outlineLevel="0" collapsed="false">
      <c r="A2491" s="0" t="n">
        <v>104107</v>
      </c>
      <c r="B2491" s="0" t="str">
        <f aca="false">A2491&amp;"U"</f>
        <v>104107U</v>
      </c>
      <c r="C2491" s="0" t="s">
        <v>8469</v>
      </c>
      <c r="D2491" s="0" t="s">
        <v>107</v>
      </c>
      <c r="E2491" s="0" t="n">
        <v>12.59</v>
      </c>
    </row>
    <row r="2492" customFormat="false" ht="15" hidden="false" customHeight="false" outlineLevel="0" collapsed="false">
      <c r="A2492" s="0" t="n">
        <v>104108</v>
      </c>
      <c r="B2492" s="0" t="str">
        <f aca="false">A2492&amp;"U"</f>
        <v>104108U</v>
      </c>
      <c r="C2492" s="0" t="s">
        <v>8470</v>
      </c>
      <c r="D2492" s="0" t="s">
        <v>107</v>
      </c>
      <c r="E2492" s="0" t="n">
        <v>14.79</v>
      </c>
    </row>
    <row r="2493" customFormat="false" ht="15" hidden="false" customHeight="false" outlineLevel="0" collapsed="false">
      <c r="A2493" s="0" t="n">
        <v>104109</v>
      </c>
      <c r="B2493" s="0" t="str">
        <f aca="false">A2493&amp;"U"</f>
        <v>104109U</v>
      </c>
      <c r="C2493" s="0" t="s">
        <v>8471</v>
      </c>
      <c r="D2493" s="0" t="s">
        <v>107</v>
      </c>
      <c r="E2493" s="0" t="n">
        <v>17.48</v>
      </c>
    </row>
    <row r="2494" customFormat="false" ht="15" hidden="false" customHeight="false" outlineLevel="0" collapsed="false">
      <c r="A2494" s="0" t="n">
        <v>104110</v>
      </c>
      <c r="B2494" s="0" t="str">
        <f aca="false">A2494&amp;"U"</f>
        <v>104110U</v>
      </c>
      <c r="C2494" s="0" t="s">
        <v>8472</v>
      </c>
      <c r="D2494" s="0" t="s">
        <v>107</v>
      </c>
      <c r="E2494" s="0" t="n">
        <v>19.16</v>
      </c>
    </row>
    <row r="2495" customFormat="false" ht="15" hidden="false" customHeight="false" outlineLevel="0" collapsed="false">
      <c r="A2495" s="0" t="n">
        <v>104111</v>
      </c>
      <c r="B2495" s="0" t="str">
        <f aca="false">A2495&amp;"U"</f>
        <v>104111U</v>
      </c>
      <c r="C2495" s="0" t="s">
        <v>8473</v>
      </c>
      <c r="D2495" s="0" t="s">
        <v>107</v>
      </c>
      <c r="E2495" s="0" t="n">
        <v>20.85</v>
      </c>
    </row>
    <row r="2496" customFormat="false" ht="15" hidden="false" customHeight="false" outlineLevel="0" collapsed="false">
      <c r="A2496" s="0" t="n">
        <v>89993</v>
      </c>
      <c r="B2496" s="0" t="str">
        <f aca="false">A2496&amp;"U"</f>
        <v>89993U</v>
      </c>
      <c r="C2496" s="0" t="s">
        <v>8474</v>
      </c>
      <c r="D2496" s="0" t="s">
        <v>741</v>
      </c>
      <c r="E2496" s="0" t="n">
        <v>944.96</v>
      </c>
    </row>
    <row r="2497" customFormat="false" ht="15" hidden="false" customHeight="false" outlineLevel="0" collapsed="false">
      <c r="A2497" s="0" t="n">
        <v>89994</v>
      </c>
      <c r="B2497" s="0" t="str">
        <f aca="false">A2497&amp;"U"</f>
        <v>89994U</v>
      </c>
      <c r="C2497" s="0" t="s">
        <v>8475</v>
      </c>
      <c r="D2497" s="0" t="s">
        <v>741</v>
      </c>
      <c r="E2497" s="0" t="n">
        <v>826.64</v>
      </c>
    </row>
    <row r="2498" customFormat="false" ht="15" hidden="false" customHeight="false" outlineLevel="0" collapsed="false">
      <c r="A2498" s="0" t="n">
        <v>89995</v>
      </c>
      <c r="B2498" s="0" t="str">
        <f aca="false">A2498&amp;"U"</f>
        <v>89995U</v>
      </c>
      <c r="C2498" s="0" t="s">
        <v>8476</v>
      </c>
      <c r="D2498" s="0" t="s">
        <v>741</v>
      </c>
      <c r="E2498" s="0" t="n">
        <v>914.69</v>
      </c>
    </row>
    <row r="2499" customFormat="false" ht="15" hidden="false" customHeight="false" outlineLevel="0" collapsed="false">
      <c r="A2499" s="0" t="n">
        <v>90278</v>
      </c>
      <c r="B2499" s="0" t="str">
        <f aca="false">A2499&amp;"U"</f>
        <v>90278U</v>
      </c>
      <c r="C2499" s="0" t="s">
        <v>8477</v>
      </c>
      <c r="D2499" s="0" t="s">
        <v>741</v>
      </c>
      <c r="E2499" s="0" t="n">
        <v>503.73</v>
      </c>
    </row>
    <row r="2500" customFormat="false" ht="15" hidden="false" customHeight="false" outlineLevel="0" collapsed="false">
      <c r="A2500" s="0" t="n">
        <v>90279</v>
      </c>
      <c r="B2500" s="0" t="str">
        <f aca="false">A2500&amp;"U"</f>
        <v>90279U</v>
      </c>
      <c r="C2500" s="0" t="s">
        <v>8478</v>
      </c>
      <c r="D2500" s="0" t="s">
        <v>741</v>
      </c>
      <c r="E2500" s="0" t="n">
        <v>549.01</v>
      </c>
    </row>
    <row r="2501" customFormat="false" ht="15" hidden="false" customHeight="false" outlineLevel="0" collapsed="false">
      <c r="A2501" s="0" t="n">
        <v>90280</v>
      </c>
      <c r="B2501" s="0" t="str">
        <f aca="false">A2501&amp;"U"</f>
        <v>90280U</v>
      </c>
      <c r="C2501" s="0" t="s">
        <v>8479</v>
      </c>
      <c r="D2501" s="0" t="s">
        <v>741</v>
      </c>
      <c r="E2501" s="0" t="n">
        <v>600.36</v>
      </c>
    </row>
    <row r="2502" customFormat="false" ht="15" hidden="false" customHeight="false" outlineLevel="0" collapsed="false">
      <c r="A2502" s="0" t="n">
        <v>90281</v>
      </c>
      <c r="B2502" s="0" t="str">
        <f aca="false">A2502&amp;"U"</f>
        <v>90281U</v>
      </c>
      <c r="C2502" s="0" t="s">
        <v>8480</v>
      </c>
      <c r="D2502" s="0" t="s">
        <v>741</v>
      </c>
      <c r="E2502" s="0" t="n">
        <v>687.04</v>
      </c>
    </row>
    <row r="2503" customFormat="false" ht="15" hidden="false" customHeight="false" outlineLevel="0" collapsed="false">
      <c r="A2503" s="0" t="n">
        <v>90282</v>
      </c>
      <c r="B2503" s="0" t="str">
        <f aca="false">A2503&amp;"U"</f>
        <v>90282U</v>
      </c>
      <c r="C2503" s="0" t="s">
        <v>8481</v>
      </c>
      <c r="D2503" s="0" t="s">
        <v>741</v>
      </c>
      <c r="E2503" s="0" t="n">
        <v>493.12</v>
      </c>
    </row>
    <row r="2504" customFormat="false" ht="15" hidden="false" customHeight="false" outlineLevel="0" collapsed="false">
      <c r="A2504" s="0" t="n">
        <v>90283</v>
      </c>
      <c r="B2504" s="0" t="str">
        <f aca="false">A2504&amp;"U"</f>
        <v>90283U</v>
      </c>
      <c r="C2504" s="0" t="s">
        <v>8482</v>
      </c>
      <c r="D2504" s="0" t="s">
        <v>741</v>
      </c>
      <c r="E2504" s="0" t="n">
        <v>538.48</v>
      </c>
    </row>
    <row r="2505" customFormat="false" ht="15" hidden="false" customHeight="false" outlineLevel="0" collapsed="false">
      <c r="A2505" s="0" t="n">
        <v>90284</v>
      </c>
      <c r="B2505" s="0" t="str">
        <f aca="false">A2505&amp;"U"</f>
        <v>90284U</v>
      </c>
      <c r="C2505" s="0" t="s">
        <v>8483</v>
      </c>
      <c r="D2505" s="0" t="s">
        <v>741</v>
      </c>
      <c r="E2505" s="0" t="n">
        <v>594.03</v>
      </c>
    </row>
    <row r="2506" customFormat="false" ht="15" hidden="false" customHeight="false" outlineLevel="0" collapsed="false">
      <c r="A2506" s="0" t="n">
        <v>90285</v>
      </c>
      <c r="B2506" s="0" t="str">
        <f aca="false">A2506&amp;"U"</f>
        <v>90285U</v>
      </c>
      <c r="C2506" s="0" t="s">
        <v>8484</v>
      </c>
      <c r="D2506" s="0" t="s">
        <v>741</v>
      </c>
      <c r="E2506" s="0" t="n">
        <v>686.25</v>
      </c>
    </row>
    <row r="2507" customFormat="false" ht="15" hidden="false" customHeight="false" outlineLevel="0" collapsed="false">
      <c r="A2507" s="0" t="n">
        <v>94962</v>
      </c>
      <c r="B2507" s="0" t="str">
        <f aca="false">A2507&amp;"U"</f>
        <v>94962U</v>
      </c>
      <c r="C2507" s="0" t="s">
        <v>8485</v>
      </c>
      <c r="D2507" s="0" t="s">
        <v>741</v>
      </c>
      <c r="E2507" s="0" t="n">
        <v>403.57</v>
      </c>
    </row>
    <row r="2508" customFormat="false" ht="15" hidden="false" customHeight="false" outlineLevel="0" collapsed="false">
      <c r="A2508" s="0" t="n">
        <v>94963</v>
      </c>
      <c r="B2508" s="0" t="str">
        <f aca="false">A2508&amp;"U"</f>
        <v>94963U</v>
      </c>
      <c r="C2508" s="0" t="s">
        <v>8486</v>
      </c>
      <c r="D2508" s="0" t="s">
        <v>741</v>
      </c>
      <c r="E2508" s="0" t="n">
        <v>441.17</v>
      </c>
    </row>
    <row r="2509" customFormat="false" ht="15" hidden="false" customHeight="false" outlineLevel="0" collapsed="false">
      <c r="A2509" s="0" t="n">
        <v>94964</v>
      </c>
      <c r="B2509" s="0" t="str">
        <f aca="false">A2509&amp;"U"</f>
        <v>94964U</v>
      </c>
      <c r="C2509" s="0" t="s">
        <v>8487</v>
      </c>
      <c r="D2509" s="0" t="s">
        <v>741</v>
      </c>
      <c r="E2509" s="0" t="n">
        <v>474.77</v>
      </c>
    </row>
    <row r="2510" customFormat="false" ht="15" hidden="false" customHeight="false" outlineLevel="0" collapsed="false">
      <c r="A2510" s="0" t="n">
        <v>94965</v>
      </c>
      <c r="B2510" s="0" t="str">
        <f aca="false">A2510&amp;"U"</f>
        <v>94965U</v>
      </c>
      <c r="C2510" s="0" t="s">
        <v>8488</v>
      </c>
      <c r="D2510" s="0" t="s">
        <v>741</v>
      </c>
      <c r="E2510" s="0" t="n">
        <v>490.4</v>
      </c>
    </row>
    <row r="2511" customFormat="false" ht="15" hidden="false" customHeight="false" outlineLevel="0" collapsed="false">
      <c r="A2511" s="0" t="n">
        <v>94966</v>
      </c>
      <c r="B2511" s="0" t="str">
        <f aca="false">A2511&amp;"U"</f>
        <v>94966U</v>
      </c>
      <c r="C2511" s="0" t="s">
        <v>8489</v>
      </c>
      <c r="D2511" s="0" t="s">
        <v>741</v>
      </c>
      <c r="E2511" s="0" t="n">
        <v>504.85</v>
      </c>
    </row>
    <row r="2512" customFormat="false" ht="15" hidden="false" customHeight="false" outlineLevel="0" collapsed="false">
      <c r="A2512" s="0" t="n">
        <v>94967</v>
      </c>
      <c r="B2512" s="0" t="str">
        <f aca="false">A2512&amp;"U"</f>
        <v>94967U</v>
      </c>
      <c r="C2512" s="0" t="s">
        <v>8490</v>
      </c>
      <c r="D2512" s="0" t="s">
        <v>741</v>
      </c>
      <c r="E2512" s="0" t="n">
        <v>567.95</v>
      </c>
    </row>
    <row r="2513" customFormat="false" ht="15" hidden="false" customHeight="false" outlineLevel="0" collapsed="false">
      <c r="A2513" s="0" t="n">
        <v>94968</v>
      </c>
      <c r="B2513" s="0" t="str">
        <f aca="false">A2513&amp;"U"</f>
        <v>94968U</v>
      </c>
      <c r="C2513" s="0" t="s">
        <v>8491</v>
      </c>
      <c r="D2513" s="0" t="s">
        <v>741</v>
      </c>
      <c r="E2513" s="0" t="n">
        <v>401.49</v>
      </c>
    </row>
    <row r="2514" customFormat="false" ht="15" hidden="false" customHeight="false" outlineLevel="0" collapsed="false">
      <c r="A2514" s="0" t="n">
        <v>94969</v>
      </c>
      <c r="B2514" s="0" t="str">
        <f aca="false">A2514&amp;"U"</f>
        <v>94969U</v>
      </c>
      <c r="C2514" s="0" t="s">
        <v>8492</v>
      </c>
      <c r="D2514" s="0" t="s">
        <v>741</v>
      </c>
      <c r="E2514" s="0" t="n">
        <v>436.21</v>
      </c>
    </row>
    <row r="2515" customFormat="false" ht="15" hidden="false" customHeight="false" outlineLevel="0" collapsed="false">
      <c r="A2515" s="0" t="n">
        <v>94970</v>
      </c>
      <c r="B2515" s="0" t="str">
        <f aca="false">A2515&amp;"U"</f>
        <v>94970U</v>
      </c>
      <c r="C2515" s="0" t="s">
        <v>8493</v>
      </c>
      <c r="D2515" s="0" t="s">
        <v>741</v>
      </c>
      <c r="E2515" s="0" t="n">
        <v>464.53</v>
      </c>
    </row>
    <row r="2516" customFormat="false" ht="15" hidden="false" customHeight="false" outlineLevel="0" collapsed="false">
      <c r="A2516" s="0" t="n">
        <v>94971</v>
      </c>
      <c r="B2516" s="0" t="str">
        <f aca="false">A2516&amp;"U"</f>
        <v>94971U</v>
      </c>
      <c r="C2516" s="0" t="s">
        <v>8494</v>
      </c>
      <c r="D2516" s="0" t="s">
        <v>741</v>
      </c>
      <c r="E2516" s="0" t="n">
        <v>485.52</v>
      </c>
    </row>
    <row r="2517" customFormat="false" ht="15" hidden="false" customHeight="false" outlineLevel="0" collapsed="false">
      <c r="A2517" s="0" t="n">
        <v>94972</v>
      </c>
      <c r="B2517" s="0" t="str">
        <f aca="false">A2517&amp;"U"</f>
        <v>94972U</v>
      </c>
      <c r="C2517" s="0" t="s">
        <v>8495</v>
      </c>
      <c r="D2517" s="0" t="s">
        <v>741</v>
      </c>
      <c r="E2517" s="0" t="n">
        <v>499.98</v>
      </c>
    </row>
    <row r="2518" customFormat="false" ht="15" hidden="false" customHeight="false" outlineLevel="0" collapsed="false">
      <c r="A2518" s="0" t="n">
        <v>94973</v>
      </c>
      <c r="B2518" s="0" t="str">
        <f aca="false">A2518&amp;"U"</f>
        <v>94973U</v>
      </c>
      <c r="C2518" s="0" t="s">
        <v>8496</v>
      </c>
      <c r="D2518" s="0" t="s">
        <v>741</v>
      </c>
      <c r="E2518" s="0" t="n">
        <v>561.58</v>
      </c>
    </row>
    <row r="2519" customFormat="false" ht="15" hidden="false" customHeight="false" outlineLevel="0" collapsed="false">
      <c r="A2519" s="0" t="n">
        <v>94974</v>
      </c>
      <c r="B2519" s="0" t="str">
        <f aca="false">A2519&amp;"U"</f>
        <v>94974U</v>
      </c>
      <c r="C2519" s="0" t="s">
        <v>8497</v>
      </c>
      <c r="D2519" s="0" t="s">
        <v>741</v>
      </c>
      <c r="E2519" s="0" t="n">
        <v>443.04</v>
      </c>
    </row>
    <row r="2520" customFormat="false" ht="15" hidden="false" customHeight="false" outlineLevel="0" collapsed="false">
      <c r="A2520" s="0" t="n">
        <v>94975</v>
      </c>
      <c r="B2520" s="0" t="str">
        <f aca="false">A2520&amp;"U"</f>
        <v>94975U</v>
      </c>
      <c r="C2520" s="0" t="s">
        <v>8498</v>
      </c>
      <c r="D2520" s="0" t="s">
        <v>741</v>
      </c>
      <c r="E2520" s="0" t="n">
        <v>475.57</v>
      </c>
    </row>
    <row r="2521" customFormat="false" ht="15" hidden="false" customHeight="false" outlineLevel="0" collapsed="false">
      <c r="A2521" s="0" t="n">
        <v>96555</v>
      </c>
      <c r="B2521" s="0" t="str">
        <f aca="false">A2521&amp;"U"</f>
        <v>96555U</v>
      </c>
      <c r="C2521" s="0" t="s">
        <v>8499</v>
      </c>
      <c r="D2521" s="0" t="s">
        <v>741</v>
      </c>
      <c r="E2521" s="0" t="n">
        <v>671.52</v>
      </c>
    </row>
    <row r="2522" customFormat="false" ht="15" hidden="false" customHeight="false" outlineLevel="0" collapsed="false">
      <c r="A2522" s="0" t="n">
        <v>96556</v>
      </c>
      <c r="B2522" s="0" t="str">
        <f aca="false">A2522&amp;"U"</f>
        <v>96556U</v>
      </c>
      <c r="C2522" s="0" t="s">
        <v>8500</v>
      </c>
      <c r="D2522" s="0" t="s">
        <v>741</v>
      </c>
      <c r="E2522" s="0" t="n">
        <v>744.88</v>
      </c>
    </row>
    <row r="2523" customFormat="false" ht="15" hidden="false" customHeight="false" outlineLevel="0" collapsed="false">
      <c r="A2523" s="0" t="n">
        <v>96557</v>
      </c>
      <c r="B2523" s="0" t="str">
        <f aca="false">A2523&amp;"U"</f>
        <v>96557U</v>
      </c>
      <c r="C2523" s="0" t="s">
        <v>8501</v>
      </c>
      <c r="D2523" s="0" t="s">
        <v>741</v>
      </c>
      <c r="E2523" s="0" t="n">
        <v>783.26</v>
      </c>
    </row>
    <row r="2524" customFormat="false" ht="15" hidden="false" customHeight="false" outlineLevel="0" collapsed="false">
      <c r="A2524" s="0" t="n">
        <v>96558</v>
      </c>
      <c r="B2524" s="0" t="str">
        <f aca="false">A2524&amp;"U"</f>
        <v>96558U</v>
      </c>
      <c r="C2524" s="0" t="s">
        <v>8502</v>
      </c>
      <c r="D2524" s="0" t="s">
        <v>741</v>
      </c>
      <c r="E2524" s="0" t="n">
        <v>789.53</v>
      </c>
    </row>
    <row r="2525" customFormat="false" ht="15" hidden="false" customHeight="false" outlineLevel="0" collapsed="false">
      <c r="A2525" s="0" t="n">
        <v>99235</v>
      </c>
      <c r="B2525" s="0" t="str">
        <f aca="false">A2525&amp;"U"</f>
        <v>99235U</v>
      </c>
      <c r="C2525" s="0" t="s">
        <v>8503</v>
      </c>
      <c r="D2525" s="0" t="s">
        <v>741</v>
      </c>
      <c r="E2525" s="0" t="n">
        <v>761.12</v>
      </c>
    </row>
    <row r="2526" customFormat="false" ht="15" hidden="false" customHeight="false" outlineLevel="0" collapsed="false">
      <c r="A2526" s="0" t="n">
        <v>99431</v>
      </c>
      <c r="B2526" s="0" t="str">
        <f aca="false">A2526&amp;"U"</f>
        <v>99431U</v>
      </c>
      <c r="C2526" s="0" t="s">
        <v>8504</v>
      </c>
      <c r="D2526" s="0" t="s">
        <v>741</v>
      </c>
      <c r="E2526" s="0" t="n">
        <v>783.98</v>
      </c>
    </row>
    <row r="2527" customFormat="false" ht="15" hidden="false" customHeight="false" outlineLevel="0" collapsed="false">
      <c r="A2527" s="0" t="n">
        <v>99432</v>
      </c>
      <c r="B2527" s="0" t="str">
        <f aca="false">A2527&amp;"U"</f>
        <v>99432U</v>
      </c>
      <c r="C2527" s="0" t="s">
        <v>8505</v>
      </c>
      <c r="D2527" s="0" t="s">
        <v>741</v>
      </c>
      <c r="E2527" s="0" t="n">
        <v>761.74</v>
      </c>
    </row>
    <row r="2528" customFormat="false" ht="15" hidden="false" customHeight="false" outlineLevel="0" collapsed="false">
      <c r="A2528" s="0" t="n">
        <v>99433</v>
      </c>
      <c r="B2528" s="0" t="str">
        <f aca="false">A2528&amp;"U"</f>
        <v>99433U</v>
      </c>
      <c r="C2528" s="0" t="s">
        <v>8506</v>
      </c>
      <c r="D2528" s="0" t="s">
        <v>741</v>
      </c>
      <c r="E2528" s="0" t="n">
        <v>821.82</v>
      </c>
    </row>
    <row r="2529" customFormat="false" ht="15" hidden="false" customHeight="false" outlineLevel="0" collapsed="false">
      <c r="A2529" s="0" t="n">
        <v>99434</v>
      </c>
      <c r="B2529" s="0" t="str">
        <f aca="false">A2529&amp;"U"</f>
        <v>99434U</v>
      </c>
      <c r="C2529" s="0" t="s">
        <v>8507</v>
      </c>
      <c r="D2529" s="0" t="s">
        <v>741</v>
      </c>
      <c r="E2529" s="0" t="n">
        <v>787.41</v>
      </c>
    </row>
    <row r="2530" customFormat="false" ht="15" hidden="false" customHeight="false" outlineLevel="0" collapsed="false">
      <c r="A2530" s="0" t="n">
        <v>99435</v>
      </c>
      <c r="B2530" s="0" t="str">
        <f aca="false">A2530&amp;"U"</f>
        <v>99435U</v>
      </c>
      <c r="C2530" s="0" t="s">
        <v>8508</v>
      </c>
      <c r="D2530" s="0" t="s">
        <v>741</v>
      </c>
      <c r="E2530" s="0" t="n">
        <v>764.08</v>
      </c>
    </row>
    <row r="2531" customFormat="false" ht="15" hidden="false" customHeight="false" outlineLevel="0" collapsed="false">
      <c r="A2531" s="0" t="n">
        <v>99436</v>
      </c>
      <c r="B2531" s="0" t="str">
        <f aca="false">A2531&amp;"U"</f>
        <v>99436U</v>
      </c>
      <c r="C2531" s="0" t="s">
        <v>8509</v>
      </c>
      <c r="D2531" s="0" t="s">
        <v>741</v>
      </c>
      <c r="E2531" s="0" t="n">
        <v>839.73</v>
      </c>
    </row>
    <row r="2532" customFormat="false" ht="15" hidden="false" customHeight="false" outlineLevel="0" collapsed="false">
      <c r="A2532" s="0" t="n">
        <v>99437</v>
      </c>
      <c r="B2532" s="0" t="str">
        <f aca="false">A2532&amp;"U"</f>
        <v>99437U</v>
      </c>
      <c r="C2532" s="0" t="s">
        <v>8510</v>
      </c>
      <c r="D2532" s="0" t="s">
        <v>741</v>
      </c>
      <c r="E2532" s="0" t="n">
        <v>805.9</v>
      </c>
    </row>
    <row r="2533" customFormat="false" ht="15" hidden="false" customHeight="false" outlineLevel="0" collapsed="false">
      <c r="A2533" s="0" t="n">
        <v>99438</v>
      </c>
      <c r="B2533" s="0" t="str">
        <f aca="false">A2533&amp;"U"</f>
        <v>99438U</v>
      </c>
      <c r="C2533" s="0" t="s">
        <v>8511</v>
      </c>
      <c r="D2533" s="0" t="s">
        <v>741</v>
      </c>
      <c r="E2533" s="0" t="n">
        <v>810.8</v>
      </c>
    </row>
    <row r="2534" customFormat="false" ht="15" hidden="false" customHeight="false" outlineLevel="0" collapsed="false">
      <c r="A2534" s="0" t="n">
        <v>99439</v>
      </c>
      <c r="B2534" s="0" t="str">
        <f aca="false">A2534&amp;"U"</f>
        <v>99439U</v>
      </c>
      <c r="C2534" s="0" t="s">
        <v>8512</v>
      </c>
      <c r="D2534" s="0" t="s">
        <v>741</v>
      </c>
      <c r="E2534" s="0" t="n">
        <v>771.25</v>
      </c>
    </row>
    <row r="2535" customFormat="false" ht="15" hidden="false" customHeight="false" outlineLevel="0" collapsed="false">
      <c r="A2535" s="0" t="n">
        <v>102473</v>
      </c>
      <c r="B2535" s="0" t="str">
        <f aca="false">A2535&amp;"U"</f>
        <v>102473U</v>
      </c>
      <c r="C2535" s="0" t="s">
        <v>8513</v>
      </c>
      <c r="D2535" s="0" t="s">
        <v>741</v>
      </c>
      <c r="E2535" s="0" t="n">
        <v>549.69</v>
      </c>
    </row>
    <row r="2536" customFormat="false" ht="15" hidden="false" customHeight="false" outlineLevel="0" collapsed="false">
      <c r="A2536" s="0" t="n">
        <v>102474</v>
      </c>
      <c r="B2536" s="0" t="str">
        <f aca="false">A2536&amp;"U"</f>
        <v>102474U</v>
      </c>
      <c r="C2536" s="0" t="s">
        <v>8514</v>
      </c>
      <c r="D2536" s="0" t="s">
        <v>741</v>
      </c>
      <c r="E2536" s="0" t="n">
        <v>584.06</v>
      </c>
    </row>
    <row r="2537" customFormat="false" ht="15" hidden="false" customHeight="false" outlineLevel="0" collapsed="false">
      <c r="A2537" s="0" t="n">
        <v>102475</v>
      </c>
      <c r="B2537" s="0" t="str">
        <f aca="false">A2537&amp;"U"</f>
        <v>102475U</v>
      </c>
      <c r="C2537" s="0" t="s">
        <v>8515</v>
      </c>
      <c r="D2537" s="0" t="s">
        <v>741</v>
      </c>
      <c r="E2537" s="0" t="n">
        <v>621.18</v>
      </c>
    </row>
    <row r="2538" customFormat="false" ht="15" hidden="false" customHeight="false" outlineLevel="0" collapsed="false">
      <c r="A2538" s="0" t="n">
        <v>102476</v>
      </c>
      <c r="B2538" s="0" t="str">
        <f aca="false">A2538&amp;"U"</f>
        <v>102476U</v>
      </c>
      <c r="C2538" s="0" t="s">
        <v>8516</v>
      </c>
      <c r="D2538" s="0" t="s">
        <v>741</v>
      </c>
      <c r="E2538" s="0" t="n">
        <v>637.2</v>
      </c>
    </row>
    <row r="2539" customFormat="false" ht="15" hidden="false" customHeight="false" outlineLevel="0" collapsed="false">
      <c r="A2539" s="0" t="n">
        <v>102477</v>
      </c>
      <c r="B2539" s="0" t="str">
        <f aca="false">A2539&amp;"U"</f>
        <v>102477U</v>
      </c>
      <c r="C2539" s="0" t="s">
        <v>8517</v>
      </c>
      <c r="D2539" s="0" t="s">
        <v>741</v>
      </c>
      <c r="E2539" s="0" t="n">
        <v>667.27</v>
      </c>
    </row>
    <row r="2540" customFormat="false" ht="15" hidden="false" customHeight="false" outlineLevel="0" collapsed="false">
      <c r="A2540" s="0" t="n">
        <v>102478</v>
      </c>
      <c r="B2540" s="0" t="str">
        <f aca="false">A2540&amp;"U"</f>
        <v>102478U</v>
      </c>
      <c r="C2540" s="0" t="s">
        <v>8518</v>
      </c>
      <c r="D2540" s="0" t="s">
        <v>741</v>
      </c>
      <c r="E2540" s="0" t="n">
        <v>711.12</v>
      </c>
    </row>
    <row r="2541" customFormat="false" ht="15" hidden="false" customHeight="false" outlineLevel="0" collapsed="false">
      <c r="A2541" s="0" t="n">
        <v>102479</v>
      </c>
      <c r="B2541" s="0" t="str">
        <f aca="false">A2541&amp;"U"</f>
        <v>102479U</v>
      </c>
      <c r="C2541" s="0" t="s">
        <v>8519</v>
      </c>
      <c r="D2541" s="0" t="s">
        <v>741</v>
      </c>
      <c r="E2541" s="0" t="n">
        <v>548.31</v>
      </c>
    </row>
    <row r="2542" customFormat="false" ht="15" hidden="false" customHeight="false" outlineLevel="0" collapsed="false">
      <c r="A2542" s="0" t="n">
        <v>102480</v>
      </c>
      <c r="B2542" s="0" t="str">
        <f aca="false">A2542&amp;"U"</f>
        <v>102480U</v>
      </c>
      <c r="C2542" s="0" t="s">
        <v>8520</v>
      </c>
      <c r="D2542" s="0" t="s">
        <v>741</v>
      </c>
      <c r="E2542" s="0" t="n">
        <v>579.61</v>
      </c>
    </row>
    <row r="2543" customFormat="false" ht="15" hidden="false" customHeight="false" outlineLevel="0" collapsed="false">
      <c r="A2543" s="0" t="n">
        <v>102481</v>
      </c>
      <c r="B2543" s="0" t="str">
        <f aca="false">A2543&amp;"U"</f>
        <v>102481U</v>
      </c>
      <c r="C2543" s="0" t="s">
        <v>8521</v>
      </c>
      <c r="D2543" s="0" t="s">
        <v>741</v>
      </c>
      <c r="E2543" s="0" t="n">
        <v>611.51</v>
      </c>
    </row>
    <row r="2544" customFormat="false" ht="15" hidden="false" customHeight="false" outlineLevel="0" collapsed="false">
      <c r="A2544" s="0" t="n">
        <v>102482</v>
      </c>
      <c r="B2544" s="0" t="str">
        <f aca="false">A2544&amp;"U"</f>
        <v>102482U</v>
      </c>
      <c r="C2544" s="0" t="s">
        <v>8522</v>
      </c>
      <c r="D2544" s="0" t="s">
        <v>741</v>
      </c>
      <c r="E2544" s="0" t="n">
        <v>635.95</v>
      </c>
    </row>
    <row r="2545" customFormat="false" ht="15" hidden="false" customHeight="false" outlineLevel="0" collapsed="false">
      <c r="A2545" s="0" t="n">
        <v>102483</v>
      </c>
      <c r="B2545" s="0" t="str">
        <f aca="false">A2545&amp;"U"</f>
        <v>102483U</v>
      </c>
      <c r="C2545" s="0" t="s">
        <v>8523</v>
      </c>
      <c r="D2545" s="0" t="s">
        <v>741</v>
      </c>
      <c r="E2545" s="0" t="n">
        <v>662.69</v>
      </c>
    </row>
    <row r="2546" customFormat="false" ht="15" hidden="false" customHeight="false" outlineLevel="0" collapsed="false">
      <c r="A2546" s="0" t="n">
        <v>102484</v>
      </c>
      <c r="B2546" s="0" t="str">
        <f aca="false">A2546&amp;"U"</f>
        <v>102484U</v>
      </c>
      <c r="C2546" s="0" t="s">
        <v>8524</v>
      </c>
      <c r="D2546" s="0" t="s">
        <v>741</v>
      </c>
      <c r="E2546" s="0" t="n">
        <v>711.27</v>
      </c>
    </row>
    <row r="2547" customFormat="false" ht="15" hidden="false" customHeight="false" outlineLevel="0" collapsed="false">
      <c r="A2547" s="0" t="n">
        <v>102485</v>
      </c>
      <c r="B2547" s="0" t="str">
        <f aca="false">A2547&amp;"U"</f>
        <v>102485U</v>
      </c>
      <c r="C2547" s="0" t="s">
        <v>8525</v>
      </c>
      <c r="D2547" s="0" t="s">
        <v>741</v>
      </c>
      <c r="E2547" s="0" t="n">
        <v>592.44</v>
      </c>
    </row>
    <row r="2548" customFormat="false" ht="15" hidden="false" customHeight="false" outlineLevel="0" collapsed="false">
      <c r="A2548" s="0" t="n">
        <v>102486</v>
      </c>
      <c r="B2548" s="0" t="str">
        <f aca="false">A2548&amp;"U"</f>
        <v>102486U</v>
      </c>
      <c r="C2548" s="0" t="s">
        <v>8526</v>
      </c>
      <c r="D2548" s="0" t="s">
        <v>741</v>
      </c>
      <c r="E2548" s="0" t="n">
        <v>619.68</v>
      </c>
    </row>
    <row r="2549" customFormat="false" ht="15" hidden="false" customHeight="false" outlineLevel="0" collapsed="false">
      <c r="A2549" s="0" t="n">
        <v>102487</v>
      </c>
      <c r="B2549" s="0" t="str">
        <f aca="false">A2549&amp;"U"</f>
        <v>102487U</v>
      </c>
      <c r="C2549" s="0" t="s">
        <v>8527</v>
      </c>
      <c r="D2549" s="0" t="s">
        <v>741</v>
      </c>
      <c r="E2549" s="0" t="n">
        <v>541.96</v>
      </c>
    </row>
    <row r="2550" customFormat="false" ht="15" hidden="false" customHeight="false" outlineLevel="0" collapsed="false">
      <c r="A2550" s="0" t="n">
        <v>103183</v>
      </c>
      <c r="B2550" s="0" t="str">
        <f aca="false">A2550&amp;"U"</f>
        <v>103183U</v>
      </c>
      <c r="C2550" s="0" t="s">
        <v>8528</v>
      </c>
      <c r="D2550" s="0" t="s">
        <v>741</v>
      </c>
      <c r="E2550" s="0" t="n">
        <v>805.12</v>
      </c>
    </row>
    <row r="2551" customFormat="false" ht="15" hidden="false" customHeight="false" outlineLevel="0" collapsed="false">
      <c r="A2551" s="0" t="n">
        <v>103184</v>
      </c>
      <c r="B2551" s="0" t="str">
        <f aca="false">A2551&amp;"U"</f>
        <v>103184U</v>
      </c>
      <c r="C2551" s="0" t="s">
        <v>8529</v>
      </c>
      <c r="D2551" s="0" t="s">
        <v>741</v>
      </c>
      <c r="E2551" s="0" t="n">
        <v>771.01</v>
      </c>
    </row>
    <row r="2552" customFormat="false" ht="15" hidden="false" customHeight="false" outlineLevel="0" collapsed="false">
      <c r="A2552" s="0" t="n">
        <v>103669</v>
      </c>
      <c r="B2552" s="0" t="str">
        <f aca="false">A2552&amp;"U"</f>
        <v>103669U</v>
      </c>
      <c r="C2552" s="0" t="s">
        <v>8530</v>
      </c>
      <c r="D2552" s="0" t="s">
        <v>741</v>
      </c>
      <c r="E2552" s="0" t="n">
        <v>992.14</v>
      </c>
    </row>
    <row r="2553" customFormat="false" ht="15" hidden="false" customHeight="false" outlineLevel="0" collapsed="false">
      <c r="A2553" s="0" t="n">
        <v>103670</v>
      </c>
      <c r="B2553" s="0" t="str">
        <f aca="false">A2553&amp;"U"</f>
        <v>103670U</v>
      </c>
      <c r="C2553" s="0" t="s">
        <v>8531</v>
      </c>
      <c r="D2553" s="0" t="s">
        <v>741</v>
      </c>
      <c r="E2553" s="0" t="n">
        <v>236.04</v>
      </c>
    </row>
    <row r="2554" customFormat="false" ht="15" hidden="false" customHeight="false" outlineLevel="0" collapsed="false">
      <c r="A2554" s="0" t="n">
        <v>103671</v>
      </c>
      <c r="B2554" s="0" t="str">
        <f aca="false">A2554&amp;"U"</f>
        <v>103671U</v>
      </c>
      <c r="C2554" s="0" t="s">
        <v>8532</v>
      </c>
      <c r="D2554" s="0" t="s">
        <v>741</v>
      </c>
      <c r="E2554" s="0" t="n">
        <v>794.36</v>
      </c>
    </row>
    <row r="2555" customFormat="false" ht="15" hidden="false" customHeight="false" outlineLevel="0" collapsed="false">
      <c r="A2555" s="0" t="n">
        <v>103672</v>
      </c>
      <c r="B2555" s="0" t="str">
        <f aca="false">A2555&amp;"U"</f>
        <v>103672U</v>
      </c>
      <c r="C2555" s="0" t="s">
        <v>8533</v>
      </c>
      <c r="D2555" s="0" t="s">
        <v>741</v>
      </c>
      <c r="E2555" s="0" t="n">
        <v>744.86</v>
      </c>
    </row>
    <row r="2556" customFormat="false" ht="15" hidden="false" customHeight="false" outlineLevel="0" collapsed="false">
      <c r="A2556" s="0" t="n">
        <v>103673</v>
      </c>
      <c r="B2556" s="0" t="str">
        <f aca="false">A2556&amp;"U"</f>
        <v>103673U</v>
      </c>
      <c r="C2556" s="0" t="s">
        <v>8534</v>
      </c>
      <c r="D2556" s="0" t="s">
        <v>741</v>
      </c>
      <c r="E2556" s="0" t="n">
        <v>32.28</v>
      </c>
    </row>
    <row r="2557" customFormat="false" ht="15" hidden="false" customHeight="false" outlineLevel="0" collapsed="false">
      <c r="A2557" s="0" t="n">
        <v>103674</v>
      </c>
      <c r="B2557" s="0" t="str">
        <f aca="false">A2557&amp;"U"</f>
        <v>103674U</v>
      </c>
      <c r="C2557" s="0" t="s">
        <v>8535</v>
      </c>
      <c r="D2557" s="0" t="s">
        <v>741</v>
      </c>
      <c r="E2557" s="0" t="n">
        <v>762.8</v>
      </c>
    </row>
    <row r="2558" customFormat="false" ht="15" hidden="false" customHeight="false" outlineLevel="0" collapsed="false">
      <c r="A2558" s="0" t="n">
        <v>103675</v>
      </c>
      <c r="B2558" s="0" t="str">
        <f aca="false">A2558&amp;"U"</f>
        <v>103675U</v>
      </c>
      <c r="C2558" s="0" t="s">
        <v>8536</v>
      </c>
      <c r="D2558" s="0" t="s">
        <v>741</v>
      </c>
      <c r="E2558" s="0" t="n">
        <v>746.74</v>
      </c>
    </row>
    <row r="2559" customFormat="false" ht="15" hidden="false" customHeight="false" outlineLevel="0" collapsed="false">
      <c r="A2559" s="0" t="n">
        <v>103676</v>
      </c>
      <c r="B2559" s="0" t="str">
        <f aca="false">A2559&amp;"U"</f>
        <v>103676U</v>
      </c>
      <c r="C2559" s="0" t="s">
        <v>8537</v>
      </c>
      <c r="D2559" s="0" t="s">
        <v>741</v>
      </c>
      <c r="E2559" s="0" t="n">
        <v>1032.19</v>
      </c>
    </row>
    <row r="2560" customFormat="false" ht="15" hidden="false" customHeight="false" outlineLevel="0" collapsed="false">
      <c r="A2560" s="0" t="n">
        <v>103677</v>
      </c>
      <c r="B2560" s="0" t="str">
        <f aca="false">A2560&amp;"U"</f>
        <v>103677U</v>
      </c>
      <c r="C2560" s="0" t="s">
        <v>8538</v>
      </c>
      <c r="D2560" s="0" t="s">
        <v>741</v>
      </c>
      <c r="E2560" s="0" t="n">
        <v>899.17</v>
      </c>
    </row>
    <row r="2561" customFormat="false" ht="15" hidden="false" customHeight="false" outlineLevel="0" collapsed="false">
      <c r="A2561" s="0" t="n">
        <v>103678</v>
      </c>
      <c r="B2561" s="0" t="str">
        <f aca="false">A2561&amp;"U"</f>
        <v>103678U</v>
      </c>
      <c r="C2561" s="0" t="s">
        <v>8539</v>
      </c>
      <c r="D2561" s="0" t="s">
        <v>741</v>
      </c>
      <c r="E2561" s="0" t="n">
        <v>956.86</v>
      </c>
    </row>
    <row r="2562" customFormat="false" ht="15" hidden="false" customHeight="false" outlineLevel="0" collapsed="false">
      <c r="A2562" s="0" t="n">
        <v>103679</v>
      </c>
      <c r="B2562" s="0" t="str">
        <f aca="false">A2562&amp;"U"</f>
        <v>103679U</v>
      </c>
      <c r="C2562" s="0" t="s">
        <v>8540</v>
      </c>
      <c r="D2562" s="0" t="s">
        <v>741</v>
      </c>
      <c r="E2562" s="0" t="n">
        <v>865.64</v>
      </c>
    </row>
    <row r="2563" customFormat="false" ht="15" hidden="false" customHeight="false" outlineLevel="0" collapsed="false">
      <c r="A2563" s="0" t="n">
        <v>103680</v>
      </c>
      <c r="B2563" s="0" t="str">
        <f aca="false">A2563&amp;"U"</f>
        <v>103680U</v>
      </c>
      <c r="C2563" s="0" t="s">
        <v>8541</v>
      </c>
      <c r="D2563" s="0" t="s">
        <v>741</v>
      </c>
      <c r="E2563" s="0" t="n">
        <v>910.63</v>
      </c>
    </row>
    <row r="2564" customFormat="false" ht="15" hidden="false" customHeight="false" outlineLevel="0" collapsed="false">
      <c r="A2564" s="0" t="n">
        <v>103681</v>
      </c>
      <c r="B2564" s="0" t="str">
        <f aca="false">A2564&amp;"U"</f>
        <v>103681U</v>
      </c>
      <c r="C2564" s="0" t="s">
        <v>8542</v>
      </c>
      <c r="D2564" s="0" t="s">
        <v>741</v>
      </c>
      <c r="E2564" s="0" t="n">
        <v>816.83</v>
      </c>
    </row>
    <row r="2565" customFormat="false" ht="15" hidden="false" customHeight="false" outlineLevel="0" collapsed="false">
      <c r="A2565" s="0" t="n">
        <v>103682</v>
      </c>
      <c r="B2565" s="0" t="str">
        <f aca="false">A2565&amp;"U"</f>
        <v>103682U</v>
      </c>
      <c r="C2565" s="0" t="s">
        <v>8543</v>
      </c>
      <c r="D2565" s="0" t="s">
        <v>741</v>
      </c>
      <c r="E2565" s="0" t="n">
        <v>1004.49</v>
      </c>
    </row>
    <row r="2566" customFormat="false" ht="15" hidden="false" customHeight="false" outlineLevel="0" collapsed="false">
      <c r="A2566" s="0" t="n">
        <v>103683</v>
      </c>
      <c r="B2566" s="0" t="str">
        <f aca="false">A2566&amp;"U"</f>
        <v>103683U</v>
      </c>
      <c r="C2566" s="0" t="s">
        <v>8544</v>
      </c>
      <c r="D2566" s="0" t="s">
        <v>741</v>
      </c>
      <c r="E2566" s="0" t="n">
        <v>1232</v>
      </c>
    </row>
    <row r="2567" customFormat="false" ht="15" hidden="false" customHeight="false" outlineLevel="0" collapsed="false">
      <c r="A2567" s="0" t="n">
        <v>103684</v>
      </c>
      <c r="B2567" s="0" t="str">
        <f aca="false">A2567&amp;"U"</f>
        <v>103684U</v>
      </c>
      <c r="C2567" s="0" t="s">
        <v>8545</v>
      </c>
      <c r="D2567" s="0" t="s">
        <v>741</v>
      </c>
      <c r="E2567" s="0" t="n">
        <v>760.41</v>
      </c>
    </row>
    <row r="2568" customFormat="false" ht="15" hidden="false" customHeight="false" outlineLevel="0" collapsed="false">
      <c r="A2568" s="0" t="n">
        <v>103685</v>
      </c>
      <c r="B2568" s="0" t="str">
        <f aca="false">A2568&amp;"U"</f>
        <v>103685U</v>
      </c>
      <c r="C2568" s="0" t="s">
        <v>8546</v>
      </c>
      <c r="D2568" s="0" t="s">
        <v>741</v>
      </c>
      <c r="E2568" s="0" t="n">
        <v>750.48</v>
      </c>
    </row>
    <row r="2569" customFormat="false" ht="15" hidden="false" customHeight="false" outlineLevel="0" collapsed="false">
      <c r="A2569" s="0" t="n">
        <v>103686</v>
      </c>
      <c r="B2569" s="0" t="str">
        <f aca="false">A2569&amp;"U"</f>
        <v>103686U</v>
      </c>
      <c r="C2569" s="0" t="s">
        <v>8547</v>
      </c>
      <c r="D2569" s="0" t="s">
        <v>741</v>
      </c>
      <c r="E2569" s="0" t="n">
        <v>802.79</v>
      </c>
    </row>
    <row r="2570" customFormat="false" ht="15" hidden="false" customHeight="false" outlineLevel="0" collapsed="false">
      <c r="A2570" s="0" t="n">
        <v>103687</v>
      </c>
      <c r="B2570" s="0" t="str">
        <f aca="false">A2570&amp;"U"</f>
        <v>103687U</v>
      </c>
      <c r="C2570" s="0" t="s">
        <v>8548</v>
      </c>
      <c r="D2570" s="0" t="s">
        <v>741</v>
      </c>
      <c r="E2570" s="0" t="n">
        <v>1087.78</v>
      </c>
    </row>
    <row r="2571" customFormat="false" ht="15" hidden="false" customHeight="false" outlineLevel="0" collapsed="false">
      <c r="A2571" s="0" t="n">
        <v>103688</v>
      </c>
      <c r="B2571" s="0" t="str">
        <f aca="false">A2571&amp;"U"</f>
        <v>103688U</v>
      </c>
      <c r="C2571" s="0" t="s">
        <v>8549</v>
      </c>
      <c r="D2571" s="0" t="s">
        <v>741</v>
      </c>
      <c r="E2571" s="0" t="n">
        <v>894.82</v>
      </c>
    </row>
    <row r="2572" customFormat="false" ht="15" hidden="false" customHeight="false" outlineLevel="0" collapsed="false">
      <c r="A2572" s="0" t="n">
        <v>101963</v>
      </c>
      <c r="B2572" s="0" t="str">
        <f aca="false">A2572&amp;"U"</f>
        <v>101963U</v>
      </c>
      <c r="C2572" s="0" t="s">
        <v>8550</v>
      </c>
      <c r="D2572" s="0" t="s">
        <v>74</v>
      </c>
      <c r="E2572" s="0" t="n">
        <v>184.09</v>
      </c>
    </row>
    <row r="2573" customFormat="false" ht="15" hidden="false" customHeight="false" outlineLevel="0" collapsed="false">
      <c r="A2573" s="0" t="n">
        <v>101964</v>
      </c>
      <c r="B2573" s="0" t="str">
        <f aca="false">A2573&amp;"U"</f>
        <v>101964U</v>
      </c>
      <c r="C2573" s="0" t="s">
        <v>8551</v>
      </c>
      <c r="D2573" s="0" t="s">
        <v>74</v>
      </c>
      <c r="E2573" s="0" t="n">
        <v>170.76</v>
      </c>
    </row>
    <row r="2574" customFormat="false" ht="15" hidden="false" customHeight="false" outlineLevel="0" collapsed="false">
      <c r="A2574" s="0" t="n">
        <v>101165</v>
      </c>
      <c r="B2574" s="0" t="str">
        <f aca="false">A2574&amp;"U"</f>
        <v>101165U</v>
      </c>
      <c r="C2574" s="0" t="s">
        <v>8552</v>
      </c>
      <c r="D2574" s="0" t="s">
        <v>741</v>
      </c>
      <c r="E2574" s="0" t="n">
        <v>883.91</v>
      </c>
    </row>
    <row r="2575" customFormat="false" ht="15" hidden="false" customHeight="false" outlineLevel="0" collapsed="false">
      <c r="A2575" s="0" t="n">
        <v>101166</v>
      </c>
      <c r="B2575" s="0" t="str">
        <f aca="false">A2575&amp;"U"</f>
        <v>101166U</v>
      </c>
      <c r="C2575" s="0" t="s">
        <v>8553</v>
      </c>
      <c r="D2575" s="0" t="s">
        <v>741</v>
      </c>
      <c r="E2575" s="0" t="n">
        <v>648.39</v>
      </c>
    </row>
    <row r="2576" customFormat="false" ht="15" hidden="false" customHeight="false" outlineLevel="0" collapsed="false">
      <c r="A2576" s="0" t="n">
        <v>98575</v>
      </c>
      <c r="B2576" s="0" t="str">
        <f aca="false">A2576&amp;"U"</f>
        <v>98575U</v>
      </c>
      <c r="C2576" s="0" t="s">
        <v>8554</v>
      </c>
      <c r="D2576" s="0" t="s">
        <v>78</v>
      </c>
      <c r="E2576" s="0" t="n">
        <v>99.45</v>
      </c>
    </row>
    <row r="2577" customFormat="false" ht="15" hidden="false" customHeight="false" outlineLevel="0" collapsed="false">
      <c r="A2577" s="0" t="n">
        <v>98576</v>
      </c>
      <c r="B2577" s="0" t="str">
        <f aca="false">A2577&amp;"U"</f>
        <v>98576U</v>
      </c>
      <c r="C2577" s="0" t="s">
        <v>8555</v>
      </c>
      <c r="D2577" s="0" t="s">
        <v>78</v>
      </c>
      <c r="E2577" s="0" t="n">
        <v>21.04</v>
      </c>
    </row>
    <row r="2578" customFormat="false" ht="15" hidden="false" customHeight="false" outlineLevel="0" collapsed="false">
      <c r="A2578" s="0" t="n">
        <v>98577</v>
      </c>
      <c r="B2578" s="0" t="str">
        <f aca="false">A2578&amp;"U"</f>
        <v>98577U</v>
      </c>
      <c r="C2578" s="0" t="s">
        <v>8556</v>
      </c>
      <c r="D2578" s="0" t="s">
        <v>78</v>
      </c>
      <c r="E2578" s="0" t="n">
        <v>42.12</v>
      </c>
    </row>
    <row r="2579" customFormat="false" ht="15" hidden="false" customHeight="false" outlineLevel="0" collapsed="false">
      <c r="A2579" s="0" t="n">
        <v>93182</v>
      </c>
      <c r="B2579" s="0" t="str">
        <f aca="false">A2579&amp;"U"</f>
        <v>93182U</v>
      </c>
      <c r="C2579" s="0" t="s">
        <v>8557</v>
      </c>
      <c r="D2579" s="0" t="s">
        <v>78</v>
      </c>
      <c r="E2579" s="0" t="n">
        <v>49.09</v>
      </c>
    </row>
    <row r="2580" customFormat="false" ht="15" hidden="false" customHeight="false" outlineLevel="0" collapsed="false">
      <c r="A2580" s="0" t="n">
        <v>93183</v>
      </c>
      <c r="B2580" s="0" t="str">
        <f aca="false">A2580&amp;"U"</f>
        <v>93183U</v>
      </c>
      <c r="C2580" s="0" t="s">
        <v>8558</v>
      </c>
      <c r="D2580" s="0" t="s">
        <v>78</v>
      </c>
      <c r="E2580" s="0" t="n">
        <v>63.05</v>
      </c>
    </row>
    <row r="2581" customFormat="false" ht="15" hidden="false" customHeight="false" outlineLevel="0" collapsed="false">
      <c r="A2581" s="0" t="n">
        <v>93184</v>
      </c>
      <c r="B2581" s="0" t="str">
        <f aca="false">A2581&amp;"U"</f>
        <v>93184U</v>
      </c>
      <c r="C2581" s="0" t="s">
        <v>8559</v>
      </c>
      <c r="D2581" s="0" t="s">
        <v>78</v>
      </c>
      <c r="E2581" s="0" t="n">
        <v>36.12</v>
      </c>
    </row>
    <row r="2582" customFormat="false" ht="15" hidden="false" customHeight="false" outlineLevel="0" collapsed="false">
      <c r="A2582" s="0" t="n">
        <v>93185</v>
      </c>
      <c r="B2582" s="0" t="str">
        <f aca="false">A2582&amp;"U"</f>
        <v>93185U</v>
      </c>
      <c r="C2582" s="0" t="s">
        <v>8560</v>
      </c>
      <c r="D2582" s="0" t="s">
        <v>78</v>
      </c>
      <c r="E2582" s="0" t="n">
        <v>62.18</v>
      </c>
    </row>
    <row r="2583" customFormat="false" ht="15" hidden="false" customHeight="false" outlineLevel="0" collapsed="false">
      <c r="A2583" s="0" t="n">
        <v>93186</v>
      </c>
      <c r="B2583" s="0" t="str">
        <f aca="false">A2583&amp;"U"</f>
        <v>93186U</v>
      </c>
      <c r="C2583" s="0" t="s">
        <v>8561</v>
      </c>
      <c r="D2583" s="0" t="s">
        <v>78</v>
      </c>
      <c r="E2583" s="0" t="n">
        <v>89.35</v>
      </c>
    </row>
    <row r="2584" customFormat="false" ht="15" hidden="false" customHeight="false" outlineLevel="0" collapsed="false">
      <c r="A2584" s="0" t="n">
        <v>93187</v>
      </c>
      <c r="B2584" s="0" t="str">
        <f aca="false">A2584&amp;"U"</f>
        <v>93187U</v>
      </c>
      <c r="C2584" s="0" t="s">
        <v>8562</v>
      </c>
      <c r="D2584" s="0" t="s">
        <v>78</v>
      </c>
      <c r="E2584" s="0" t="n">
        <v>102.8</v>
      </c>
    </row>
    <row r="2585" customFormat="false" ht="15" hidden="false" customHeight="false" outlineLevel="0" collapsed="false">
      <c r="A2585" s="0" t="n">
        <v>93188</v>
      </c>
      <c r="B2585" s="0" t="str">
        <f aca="false">A2585&amp;"U"</f>
        <v>93188U</v>
      </c>
      <c r="C2585" s="0" t="s">
        <v>8563</v>
      </c>
      <c r="D2585" s="0" t="s">
        <v>78</v>
      </c>
      <c r="E2585" s="0" t="n">
        <v>82.87</v>
      </c>
    </row>
    <row r="2586" customFormat="false" ht="15" hidden="false" customHeight="false" outlineLevel="0" collapsed="false">
      <c r="A2586" s="0" t="n">
        <v>93189</v>
      </c>
      <c r="B2586" s="0" t="str">
        <f aca="false">A2586&amp;"U"</f>
        <v>93189U</v>
      </c>
      <c r="C2586" s="0" t="s">
        <v>8564</v>
      </c>
      <c r="D2586" s="0" t="s">
        <v>78</v>
      </c>
      <c r="E2586" s="0" t="n">
        <v>103.72</v>
      </c>
    </row>
    <row r="2587" customFormat="false" ht="15" hidden="false" customHeight="false" outlineLevel="0" collapsed="false">
      <c r="A2587" s="0" t="n">
        <v>93190</v>
      </c>
      <c r="B2587" s="0" t="str">
        <f aca="false">A2587&amp;"U"</f>
        <v>93190U</v>
      </c>
      <c r="C2587" s="0" t="s">
        <v>8565</v>
      </c>
      <c r="D2587" s="0" t="s">
        <v>78</v>
      </c>
      <c r="E2587" s="0" t="n">
        <v>46.56</v>
      </c>
    </row>
    <row r="2588" customFormat="false" ht="15" hidden="false" customHeight="false" outlineLevel="0" collapsed="false">
      <c r="A2588" s="0" t="n">
        <v>93191</v>
      </c>
      <c r="B2588" s="0" t="str">
        <f aca="false">A2588&amp;"U"</f>
        <v>93191U</v>
      </c>
      <c r="C2588" s="0" t="s">
        <v>8566</v>
      </c>
      <c r="D2588" s="0" t="s">
        <v>78</v>
      </c>
      <c r="E2588" s="0" t="n">
        <v>48.93</v>
      </c>
    </row>
    <row r="2589" customFormat="false" ht="15" hidden="false" customHeight="false" outlineLevel="0" collapsed="false">
      <c r="A2589" s="0" t="n">
        <v>93192</v>
      </c>
      <c r="B2589" s="0" t="str">
        <f aca="false">A2589&amp;"U"</f>
        <v>93192U</v>
      </c>
      <c r="C2589" s="0" t="s">
        <v>8567</v>
      </c>
      <c r="D2589" s="0" t="s">
        <v>78</v>
      </c>
      <c r="E2589" s="0" t="n">
        <v>51.22</v>
      </c>
    </row>
    <row r="2590" customFormat="false" ht="15" hidden="false" customHeight="false" outlineLevel="0" collapsed="false">
      <c r="A2590" s="0" t="n">
        <v>93193</v>
      </c>
      <c r="B2590" s="0" t="str">
        <f aca="false">A2590&amp;"U"</f>
        <v>93193U</v>
      </c>
      <c r="C2590" s="0" t="s">
        <v>8568</v>
      </c>
      <c r="D2590" s="0" t="s">
        <v>78</v>
      </c>
      <c r="E2590" s="0" t="n">
        <v>49.99</v>
      </c>
    </row>
    <row r="2591" customFormat="false" ht="15" hidden="false" customHeight="false" outlineLevel="0" collapsed="false">
      <c r="A2591" s="0" t="n">
        <v>93194</v>
      </c>
      <c r="B2591" s="0" t="str">
        <f aca="false">A2591&amp;"U"</f>
        <v>93194U</v>
      </c>
      <c r="C2591" s="0" t="s">
        <v>8569</v>
      </c>
      <c r="D2591" s="0" t="s">
        <v>78</v>
      </c>
      <c r="E2591" s="0" t="n">
        <v>48.07</v>
      </c>
    </row>
    <row r="2592" customFormat="false" ht="15" hidden="false" customHeight="false" outlineLevel="0" collapsed="false">
      <c r="A2592" s="0" t="n">
        <v>93195</v>
      </c>
      <c r="B2592" s="0" t="str">
        <f aca="false">A2592&amp;"U"</f>
        <v>93195U</v>
      </c>
      <c r="C2592" s="0" t="s">
        <v>8570</v>
      </c>
      <c r="D2592" s="0" t="s">
        <v>78</v>
      </c>
      <c r="E2592" s="0" t="n">
        <v>58.6</v>
      </c>
    </row>
    <row r="2593" customFormat="false" ht="15" hidden="false" customHeight="false" outlineLevel="0" collapsed="false">
      <c r="A2593" s="0" t="n">
        <v>93196</v>
      </c>
      <c r="B2593" s="0" t="str">
        <f aca="false">A2593&amp;"U"</f>
        <v>93196U</v>
      </c>
      <c r="C2593" s="0" t="s">
        <v>8571</v>
      </c>
      <c r="D2593" s="0" t="s">
        <v>78</v>
      </c>
      <c r="E2593" s="0" t="n">
        <v>86.6</v>
      </c>
    </row>
    <row r="2594" customFormat="false" ht="15" hidden="false" customHeight="false" outlineLevel="0" collapsed="false">
      <c r="A2594" s="0" t="n">
        <v>93197</v>
      </c>
      <c r="B2594" s="0" t="str">
        <f aca="false">A2594&amp;"U"</f>
        <v>93197U</v>
      </c>
      <c r="C2594" s="0" t="s">
        <v>8572</v>
      </c>
      <c r="D2594" s="0" t="s">
        <v>78</v>
      </c>
      <c r="E2594" s="0" t="n">
        <v>97.31</v>
      </c>
    </row>
    <row r="2595" customFormat="false" ht="15" hidden="false" customHeight="false" outlineLevel="0" collapsed="false">
      <c r="A2595" s="0" t="n">
        <v>93198</v>
      </c>
      <c r="B2595" s="0" t="str">
        <f aca="false">A2595&amp;"U"</f>
        <v>93198U</v>
      </c>
      <c r="C2595" s="0" t="s">
        <v>8573</v>
      </c>
      <c r="D2595" s="0" t="s">
        <v>78</v>
      </c>
      <c r="E2595" s="0" t="n">
        <v>40.41</v>
      </c>
    </row>
    <row r="2596" customFormat="false" ht="15" hidden="false" customHeight="false" outlineLevel="0" collapsed="false">
      <c r="A2596" s="0" t="n">
        <v>93199</v>
      </c>
      <c r="B2596" s="0" t="str">
        <f aca="false">A2596&amp;"U"</f>
        <v>93199U</v>
      </c>
      <c r="C2596" s="0" t="s">
        <v>8574</v>
      </c>
      <c r="D2596" s="0" t="s">
        <v>78</v>
      </c>
      <c r="E2596" s="0" t="n">
        <v>39.9</v>
      </c>
    </row>
    <row r="2597" customFormat="false" ht="15" hidden="false" customHeight="false" outlineLevel="0" collapsed="false">
      <c r="A2597" s="0" t="n">
        <v>93200</v>
      </c>
      <c r="B2597" s="0" t="str">
        <f aca="false">A2597&amp;"U"</f>
        <v>93200U</v>
      </c>
      <c r="C2597" s="0" t="s">
        <v>8575</v>
      </c>
      <c r="D2597" s="0" t="s">
        <v>78</v>
      </c>
      <c r="E2597" s="0" t="n">
        <v>3.17</v>
      </c>
    </row>
    <row r="2598" customFormat="false" ht="15" hidden="false" customHeight="false" outlineLevel="0" collapsed="false">
      <c r="A2598" s="0" t="n">
        <v>93201</v>
      </c>
      <c r="B2598" s="0" t="str">
        <f aca="false">A2598&amp;"U"</f>
        <v>93201U</v>
      </c>
      <c r="C2598" s="0" t="s">
        <v>8576</v>
      </c>
      <c r="D2598" s="0" t="s">
        <v>78</v>
      </c>
      <c r="E2598" s="0" t="n">
        <v>6.03</v>
      </c>
    </row>
    <row r="2599" customFormat="false" ht="15" hidden="false" customHeight="false" outlineLevel="0" collapsed="false">
      <c r="A2599" s="0" t="n">
        <v>93202</v>
      </c>
      <c r="B2599" s="0" t="str">
        <f aca="false">A2599&amp;"U"</f>
        <v>93202U</v>
      </c>
      <c r="C2599" s="0" t="s">
        <v>8577</v>
      </c>
      <c r="D2599" s="0" t="s">
        <v>78</v>
      </c>
      <c r="E2599" s="0" t="n">
        <v>25.68</v>
      </c>
    </row>
    <row r="2600" customFormat="false" ht="15" hidden="false" customHeight="false" outlineLevel="0" collapsed="false">
      <c r="A2600" s="0" t="n">
        <v>93203</v>
      </c>
      <c r="B2600" s="0" t="str">
        <f aca="false">A2600&amp;"U"</f>
        <v>93203U</v>
      </c>
      <c r="C2600" s="0" t="s">
        <v>8578</v>
      </c>
      <c r="D2600" s="0" t="s">
        <v>78</v>
      </c>
      <c r="E2600" s="0" t="n">
        <v>17.72</v>
      </c>
    </row>
    <row r="2601" customFormat="false" ht="15" hidden="false" customHeight="false" outlineLevel="0" collapsed="false">
      <c r="A2601" s="0" t="n">
        <v>93204</v>
      </c>
      <c r="B2601" s="0" t="str">
        <f aca="false">A2601&amp;"U"</f>
        <v>93204U</v>
      </c>
      <c r="C2601" s="0" t="s">
        <v>8579</v>
      </c>
      <c r="D2601" s="0" t="s">
        <v>78</v>
      </c>
      <c r="E2601" s="0" t="n">
        <v>63.35</v>
      </c>
    </row>
    <row r="2602" customFormat="false" ht="15" hidden="false" customHeight="false" outlineLevel="0" collapsed="false">
      <c r="A2602" s="0" t="n">
        <v>93205</v>
      </c>
      <c r="B2602" s="0" t="str">
        <f aca="false">A2602&amp;"U"</f>
        <v>93205U</v>
      </c>
      <c r="C2602" s="0" t="s">
        <v>8580</v>
      </c>
      <c r="D2602" s="0" t="s">
        <v>78</v>
      </c>
      <c r="E2602" s="0" t="n">
        <v>39.12</v>
      </c>
    </row>
    <row r="2603" customFormat="false" ht="15" hidden="false" customHeight="false" outlineLevel="0" collapsed="false">
      <c r="A2603" s="0" t="n">
        <v>95952</v>
      </c>
      <c r="B2603" s="0" t="str">
        <f aca="false">A2603&amp;"U"</f>
        <v>95952U</v>
      </c>
      <c r="C2603" s="0" t="s">
        <v>8581</v>
      </c>
      <c r="D2603" s="0" t="s">
        <v>741</v>
      </c>
      <c r="E2603" s="0" t="n">
        <v>2379.61</v>
      </c>
    </row>
    <row r="2604" customFormat="false" ht="15" hidden="false" customHeight="false" outlineLevel="0" collapsed="false">
      <c r="A2604" s="0" t="n">
        <v>95953</v>
      </c>
      <c r="B2604" s="0" t="str">
        <f aca="false">A2604&amp;"U"</f>
        <v>95953U</v>
      </c>
      <c r="C2604" s="0" t="s">
        <v>8582</v>
      </c>
      <c r="D2604" s="0" t="s">
        <v>741</v>
      </c>
      <c r="E2604" s="0" t="n">
        <v>3613.15</v>
      </c>
    </row>
    <row r="2605" customFormat="false" ht="15" hidden="false" customHeight="false" outlineLevel="0" collapsed="false">
      <c r="A2605" s="0" t="n">
        <v>95954</v>
      </c>
      <c r="B2605" s="0" t="str">
        <f aca="false">A2605&amp;"U"</f>
        <v>95954U</v>
      </c>
      <c r="C2605" s="0" t="s">
        <v>8583</v>
      </c>
      <c r="D2605" s="0" t="s">
        <v>741</v>
      </c>
      <c r="E2605" s="0" t="n">
        <v>2670.48</v>
      </c>
    </row>
    <row r="2606" customFormat="false" ht="15" hidden="false" customHeight="false" outlineLevel="0" collapsed="false">
      <c r="A2606" s="0" t="n">
        <v>95955</v>
      </c>
      <c r="B2606" s="0" t="str">
        <f aca="false">A2606&amp;"U"</f>
        <v>95955U</v>
      </c>
      <c r="C2606" s="0" t="s">
        <v>8584</v>
      </c>
      <c r="D2606" s="0" t="s">
        <v>741</v>
      </c>
      <c r="E2606" s="0" t="n">
        <v>3256.46</v>
      </c>
    </row>
    <row r="2607" customFormat="false" ht="15" hidden="false" customHeight="false" outlineLevel="0" collapsed="false">
      <c r="A2607" s="0" t="n">
        <v>95956</v>
      </c>
      <c r="B2607" s="0" t="str">
        <f aca="false">A2607&amp;"U"</f>
        <v>95956U</v>
      </c>
      <c r="C2607" s="0" t="s">
        <v>8585</v>
      </c>
      <c r="D2607" s="0" t="s">
        <v>741</v>
      </c>
      <c r="E2607" s="0" t="n">
        <v>2635.98</v>
      </c>
    </row>
    <row r="2608" customFormat="false" ht="15" hidden="false" customHeight="false" outlineLevel="0" collapsed="false">
      <c r="A2608" s="0" t="n">
        <v>95957</v>
      </c>
      <c r="B2608" s="0" t="str">
        <f aca="false">A2608&amp;"U"</f>
        <v>95957U</v>
      </c>
      <c r="C2608" s="0" t="s">
        <v>8586</v>
      </c>
      <c r="D2608" s="0" t="s">
        <v>741</v>
      </c>
      <c r="E2608" s="0" t="n">
        <v>3312.94</v>
      </c>
    </row>
    <row r="2609" customFormat="false" ht="15" hidden="false" customHeight="false" outlineLevel="0" collapsed="false">
      <c r="A2609" s="0" t="n">
        <v>95969</v>
      </c>
      <c r="B2609" s="0" t="str">
        <f aca="false">A2609&amp;"U"</f>
        <v>95969U</v>
      </c>
      <c r="C2609" s="0" t="s">
        <v>8587</v>
      </c>
      <c r="D2609" s="0" t="s">
        <v>741</v>
      </c>
      <c r="E2609" s="0" t="n">
        <v>3218.4</v>
      </c>
    </row>
    <row r="2610" customFormat="false" ht="15" hidden="false" customHeight="false" outlineLevel="0" collapsed="false">
      <c r="A2610" s="0" t="n">
        <v>97733</v>
      </c>
      <c r="B2610" s="0" t="str">
        <f aca="false">A2610&amp;"U"</f>
        <v>97733U</v>
      </c>
      <c r="C2610" s="0" t="s">
        <v>8588</v>
      </c>
      <c r="D2610" s="0" t="s">
        <v>741</v>
      </c>
      <c r="E2610" s="0" t="n">
        <v>3006.55</v>
      </c>
    </row>
    <row r="2611" customFormat="false" ht="15" hidden="false" customHeight="false" outlineLevel="0" collapsed="false">
      <c r="A2611" s="0" t="n">
        <v>97734</v>
      </c>
      <c r="B2611" s="0" t="str">
        <f aca="false">A2611&amp;"U"</f>
        <v>97734U</v>
      </c>
      <c r="C2611" s="0" t="s">
        <v>8589</v>
      </c>
      <c r="D2611" s="0" t="s">
        <v>741</v>
      </c>
      <c r="E2611" s="0" t="n">
        <v>2607.11</v>
      </c>
    </row>
    <row r="2612" customFormat="false" ht="15" hidden="false" customHeight="false" outlineLevel="0" collapsed="false">
      <c r="A2612" s="0" t="n">
        <v>97735</v>
      </c>
      <c r="B2612" s="0" t="str">
        <f aca="false">A2612&amp;"U"</f>
        <v>97735U</v>
      </c>
      <c r="C2612" s="0" t="s">
        <v>8590</v>
      </c>
      <c r="D2612" s="0" t="s">
        <v>741</v>
      </c>
      <c r="E2612" s="0" t="n">
        <v>2190.48</v>
      </c>
    </row>
    <row r="2613" customFormat="false" ht="15" hidden="false" customHeight="false" outlineLevel="0" collapsed="false">
      <c r="A2613" s="0" t="n">
        <v>97736</v>
      </c>
      <c r="B2613" s="0" t="str">
        <f aca="false">A2613&amp;"U"</f>
        <v>97736U</v>
      </c>
      <c r="C2613" s="0" t="s">
        <v>8591</v>
      </c>
      <c r="D2613" s="0" t="s">
        <v>741</v>
      </c>
      <c r="E2613" s="0" t="n">
        <v>1433.24</v>
      </c>
    </row>
    <row r="2614" customFormat="false" ht="15" hidden="false" customHeight="false" outlineLevel="0" collapsed="false">
      <c r="A2614" s="0" t="n">
        <v>97737</v>
      </c>
      <c r="B2614" s="0" t="str">
        <f aca="false">A2614&amp;"U"</f>
        <v>97737U</v>
      </c>
      <c r="C2614" s="0" t="s">
        <v>8592</v>
      </c>
      <c r="D2614" s="0" t="s">
        <v>741</v>
      </c>
      <c r="E2614" s="0" t="n">
        <v>2980.34</v>
      </c>
    </row>
    <row r="2615" customFormat="false" ht="15" hidden="false" customHeight="false" outlineLevel="0" collapsed="false">
      <c r="A2615" s="0" t="n">
        <v>97738</v>
      </c>
      <c r="B2615" s="0" t="str">
        <f aca="false">A2615&amp;"U"</f>
        <v>97738U</v>
      </c>
      <c r="C2615" s="0" t="s">
        <v>8593</v>
      </c>
      <c r="D2615" s="0" t="s">
        <v>741</v>
      </c>
      <c r="E2615" s="0" t="n">
        <v>4206.06</v>
      </c>
    </row>
    <row r="2616" customFormat="false" ht="15" hidden="false" customHeight="false" outlineLevel="0" collapsed="false">
      <c r="A2616" s="0" t="n">
        <v>97739</v>
      </c>
      <c r="B2616" s="0" t="str">
        <f aca="false">A2616&amp;"U"</f>
        <v>97739U</v>
      </c>
      <c r="C2616" s="0" t="s">
        <v>8594</v>
      </c>
      <c r="D2616" s="0" t="s">
        <v>741</v>
      </c>
      <c r="E2616" s="0" t="n">
        <v>2531.17</v>
      </c>
    </row>
    <row r="2617" customFormat="false" ht="15" hidden="false" customHeight="false" outlineLevel="0" collapsed="false">
      <c r="A2617" s="0" t="n">
        <v>97740</v>
      </c>
      <c r="B2617" s="0" t="str">
        <f aca="false">A2617&amp;"U"</f>
        <v>97740U</v>
      </c>
      <c r="C2617" s="0" t="s">
        <v>8595</v>
      </c>
      <c r="D2617" s="0" t="s">
        <v>741</v>
      </c>
      <c r="E2617" s="0" t="n">
        <v>1893.64</v>
      </c>
    </row>
    <row r="2618" customFormat="false" ht="15" hidden="false" customHeight="false" outlineLevel="0" collapsed="false">
      <c r="A2618" s="0" t="n">
        <v>98615</v>
      </c>
      <c r="B2618" s="0" t="str">
        <f aca="false">A2618&amp;"U"</f>
        <v>98615U</v>
      </c>
      <c r="C2618" s="0" t="s">
        <v>8596</v>
      </c>
      <c r="D2618" s="0" t="s">
        <v>74</v>
      </c>
      <c r="E2618" s="0" t="n">
        <v>159.31</v>
      </c>
    </row>
    <row r="2619" customFormat="false" ht="15" hidden="false" customHeight="false" outlineLevel="0" collapsed="false">
      <c r="A2619" s="0" t="n">
        <v>98616</v>
      </c>
      <c r="B2619" s="0" t="str">
        <f aca="false">A2619&amp;"U"</f>
        <v>98616U</v>
      </c>
      <c r="C2619" s="0" t="s">
        <v>8597</v>
      </c>
      <c r="D2619" s="0" t="s">
        <v>74</v>
      </c>
      <c r="E2619" s="0" t="n">
        <v>126.86</v>
      </c>
    </row>
    <row r="2620" customFormat="false" ht="15" hidden="false" customHeight="false" outlineLevel="0" collapsed="false">
      <c r="A2620" s="0" t="n">
        <v>98617</v>
      </c>
      <c r="B2620" s="0" t="str">
        <f aca="false">A2620&amp;"U"</f>
        <v>98617U</v>
      </c>
      <c r="C2620" s="0" t="s">
        <v>8598</v>
      </c>
      <c r="D2620" s="0" t="s">
        <v>74</v>
      </c>
      <c r="E2620" s="0" t="n">
        <v>118.58</v>
      </c>
    </row>
    <row r="2621" customFormat="false" ht="15" hidden="false" customHeight="false" outlineLevel="0" collapsed="false">
      <c r="A2621" s="0" t="n">
        <v>98618</v>
      </c>
      <c r="B2621" s="0" t="str">
        <f aca="false">A2621&amp;"U"</f>
        <v>98618U</v>
      </c>
      <c r="C2621" s="0" t="s">
        <v>8599</v>
      </c>
      <c r="D2621" s="0" t="s">
        <v>74</v>
      </c>
      <c r="E2621" s="0" t="n">
        <v>162.06</v>
      </c>
    </row>
    <row r="2622" customFormat="false" ht="15" hidden="false" customHeight="false" outlineLevel="0" collapsed="false">
      <c r="A2622" s="0" t="n">
        <v>98619</v>
      </c>
      <c r="B2622" s="0" t="str">
        <f aca="false">A2622&amp;"U"</f>
        <v>98619U</v>
      </c>
      <c r="C2622" s="0" t="s">
        <v>8600</v>
      </c>
      <c r="D2622" s="0" t="s">
        <v>74</v>
      </c>
      <c r="E2622" s="0" t="n">
        <v>149.48</v>
      </c>
    </row>
    <row r="2623" customFormat="false" ht="15" hidden="false" customHeight="false" outlineLevel="0" collapsed="false">
      <c r="A2623" s="0" t="n">
        <v>98620</v>
      </c>
      <c r="B2623" s="0" t="str">
        <f aca="false">A2623&amp;"U"</f>
        <v>98620U</v>
      </c>
      <c r="C2623" s="0" t="s">
        <v>8601</v>
      </c>
      <c r="D2623" s="0" t="s">
        <v>74</v>
      </c>
      <c r="E2623" s="0" t="n">
        <v>143.13</v>
      </c>
    </row>
    <row r="2624" customFormat="false" ht="15" hidden="false" customHeight="false" outlineLevel="0" collapsed="false">
      <c r="A2624" s="0" t="n">
        <v>98621</v>
      </c>
      <c r="B2624" s="0" t="str">
        <f aca="false">A2624&amp;"U"</f>
        <v>98621U</v>
      </c>
      <c r="C2624" s="0" t="s">
        <v>8602</v>
      </c>
      <c r="D2624" s="0" t="s">
        <v>74</v>
      </c>
      <c r="E2624" s="0" t="n">
        <v>186.43</v>
      </c>
    </row>
    <row r="2625" customFormat="false" ht="15" hidden="false" customHeight="false" outlineLevel="0" collapsed="false">
      <c r="A2625" s="0" t="n">
        <v>98622</v>
      </c>
      <c r="B2625" s="0" t="str">
        <f aca="false">A2625&amp;"U"</f>
        <v>98622U</v>
      </c>
      <c r="C2625" s="0" t="s">
        <v>8603</v>
      </c>
      <c r="D2625" s="0" t="s">
        <v>74</v>
      </c>
      <c r="E2625" s="0" t="n">
        <v>176.32</v>
      </c>
    </row>
    <row r="2626" customFormat="false" ht="15" hidden="false" customHeight="false" outlineLevel="0" collapsed="false">
      <c r="A2626" s="0" t="n">
        <v>98623</v>
      </c>
      <c r="B2626" s="0" t="str">
        <f aca="false">A2626&amp;"U"</f>
        <v>98623U</v>
      </c>
      <c r="C2626" s="0" t="s">
        <v>8604</v>
      </c>
      <c r="D2626" s="0" t="s">
        <v>74</v>
      </c>
      <c r="E2626" s="0" t="n">
        <v>171.15</v>
      </c>
    </row>
    <row r="2627" customFormat="false" ht="15" hidden="false" customHeight="false" outlineLevel="0" collapsed="false">
      <c r="A2627" s="0" t="n">
        <v>98624</v>
      </c>
      <c r="B2627" s="0" t="str">
        <f aca="false">A2627&amp;"U"</f>
        <v>98624U</v>
      </c>
      <c r="C2627" s="0" t="s">
        <v>8605</v>
      </c>
      <c r="D2627" s="0" t="s">
        <v>74</v>
      </c>
      <c r="E2627" s="0" t="n">
        <v>212.34</v>
      </c>
    </row>
    <row r="2628" customFormat="false" ht="15" hidden="false" customHeight="false" outlineLevel="0" collapsed="false">
      <c r="A2628" s="0" t="n">
        <v>98625</v>
      </c>
      <c r="B2628" s="0" t="str">
        <f aca="false">A2628&amp;"U"</f>
        <v>98625U</v>
      </c>
      <c r="C2628" s="0" t="s">
        <v>8606</v>
      </c>
      <c r="D2628" s="0" t="s">
        <v>74</v>
      </c>
      <c r="E2628" s="0" t="n">
        <v>203.77</v>
      </c>
    </row>
    <row r="2629" customFormat="false" ht="15" hidden="false" customHeight="false" outlineLevel="0" collapsed="false">
      <c r="A2629" s="0" t="n">
        <v>98626</v>
      </c>
      <c r="B2629" s="0" t="str">
        <f aca="false">A2629&amp;"U"</f>
        <v>98626U</v>
      </c>
      <c r="C2629" s="0" t="s">
        <v>8607</v>
      </c>
      <c r="D2629" s="0" t="s">
        <v>74</v>
      </c>
      <c r="E2629" s="0" t="n">
        <v>199.31</v>
      </c>
    </row>
    <row r="2630" customFormat="false" ht="15" hidden="false" customHeight="false" outlineLevel="0" collapsed="false">
      <c r="A2630" s="0" t="n">
        <v>98655</v>
      </c>
      <c r="B2630" s="0" t="str">
        <f aca="false">A2630&amp;"U"</f>
        <v>98655U</v>
      </c>
      <c r="C2630" s="0" t="s">
        <v>8608</v>
      </c>
      <c r="D2630" s="0" t="s">
        <v>78</v>
      </c>
      <c r="E2630" s="0" t="n">
        <v>642.27</v>
      </c>
    </row>
    <row r="2631" customFormat="false" ht="15" hidden="false" customHeight="false" outlineLevel="0" collapsed="false">
      <c r="A2631" s="0" t="n">
        <v>98656</v>
      </c>
      <c r="B2631" s="0" t="str">
        <f aca="false">A2631&amp;"U"</f>
        <v>98656U</v>
      </c>
      <c r="C2631" s="0" t="s">
        <v>8609</v>
      </c>
      <c r="D2631" s="0" t="s">
        <v>78</v>
      </c>
      <c r="E2631" s="0" t="n">
        <v>650.91</v>
      </c>
    </row>
    <row r="2632" customFormat="false" ht="15" hidden="false" customHeight="false" outlineLevel="0" collapsed="false">
      <c r="A2632" s="0" t="n">
        <v>98657</v>
      </c>
      <c r="B2632" s="0" t="str">
        <f aca="false">A2632&amp;"U"</f>
        <v>98657U</v>
      </c>
      <c r="C2632" s="0" t="s">
        <v>8610</v>
      </c>
      <c r="D2632" s="0" t="s">
        <v>78</v>
      </c>
      <c r="E2632" s="0" t="n">
        <v>659.56</v>
      </c>
    </row>
    <row r="2633" customFormat="false" ht="15" hidden="false" customHeight="false" outlineLevel="0" collapsed="false">
      <c r="A2633" s="0" t="n">
        <v>98658</v>
      </c>
      <c r="B2633" s="0" t="str">
        <f aca="false">A2633&amp;"U"</f>
        <v>98658U</v>
      </c>
      <c r="C2633" s="0" t="s">
        <v>8611</v>
      </c>
      <c r="D2633" s="0" t="s">
        <v>78</v>
      </c>
      <c r="E2633" s="0" t="n">
        <v>668.21</v>
      </c>
    </row>
    <row r="2634" customFormat="false" ht="15" hidden="false" customHeight="false" outlineLevel="0" collapsed="false">
      <c r="A2634" s="0" t="n">
        <v>98659</v>
      </c>
      <c r="B2634" s="0" t="str">
        <f aca="false">A2634&amp;"U"</f>
        <v>98659U</v>
      </c>
      <c r="C2634" s="0" t="s">
        <v>8612</v>
      </c>
      <c r="D2634" s="0" t="s">
        <v>78</v>
      </c>
      <c r="E2634" s="0" t="n">
        <v>685.49</v>
      </c>
    </row>
    <row r="2635" customFormat="false" ht="15" hidden="false" customHeight="false" outlineLevel="0" collapsed="false">
      <c r="A2635" s="0" t="n">
        <v>98746</v>
      </c>
      <c r="B2635" s="0" t="str">
        <f aca="false">A2635&amp;"U"</f>
        <v>98746U</v>
      </c>
      <c r="C2635" s="0" t="s">
        <v>8613</v>
      </c>
      <c r="D2635" s="0" t="s">
        <v>78</v>
      </c>
      <c r="E2635" s="0" t="n">
        <v>54.71</v>
      </c>
    </row>
    <row r="2636" customFormat="false" ht="15" hidden="false" customHeight="false" outlineLevel="0" collapsed="false">
      <c r="A2636" s="0" t="n">
        <v>98749</v>
      </c>
      <c r="B2636" s="0" t="str">
        <f aca="false">A2636&amp;"U"</f>
        <v>98749U</v>
      </c>
      <c r="C2636" s="0" t="s">
        <v>8614</v>
      </c>
      <c r="D2636" s="0" t="s">
        <v>78</v>
      </c>
      <c r="E2636" s="0" t="n">
        <v>64.72</v>
      </c>
    </row>
    <row r="2637" customFormat="false" ht="15" hidden="false" customHeight="false" outlineLevel="0" collapsed="false">
      <c r="A2637" s="0" t="n">
        <v>98750</v>
      </c>
      <c r="B2637" s="0" t="str">
        <f aca="false">A2637&amp;"U"</f>
        <v>98750U</v>
      </c>
      <c r="C2637" s="0" t="s">
        <v>8615</v>
      </c>
      <c r="D2637" s="0" t="s">
        <v>78</v>
      </c>
      <c r="E2637" s="0" t="n">
        <v>76.8</v>
      </c>
    </row>
    <row r="2638" customFormat="false" ht="15" hidden="false" customHeight="false" outlineLevel="0" collapsed="false">
      <c r="A2638" s="0" t="n">
        <v>98751</v>
      </c>
      <c r="B2638" s="0" t="str">
        <f aca="false">A2638&amp;"U"</f>
        <v>98751U</v>
      </c>
      <c r="C2638" s="0" t="s">
        <v>8616</v>
      </c>
      <c r="D2638" s="0" t="s">
        <v>78</v>
      </c>
      <c r="E2638" s="0" t="n">
        <v>108.27</v>
      </c>
    </row>
    <row r="2639" customFormat="false" ht="15" hidden="false" customHeight="false" outlineLevel="0" collapsed="false">
      <c r="A2639" s="0" t="n">
        <v>98752</v>
      </c>
      <c r="B2639" s="0" t="str">
        <f aca="false">A2639&amp;"U"</f>
        <v>98752U</v>
      </c>
      <c r="C2639" s="0" t="s">
        <v>8617</v>
      </c>
      <c r="D2639" s="0" t="s">
        <v>78</v>
      </c>
      <c r="E2639" s="0" t="n">
        <v>146.07</v>
      </c>
    </row>
    <row r="2640" customFormat="false" ht="15" hidden="false" customHeight="false" outlineLevel="0" collapsed="false">
      <c r="A2640" s="0" t="n">
        <v>98753</v>
      </c>
      <c r="B2640" s="0" t="str">
        <f aca="false">A2640&amp;"U"</f>
        <v>98753U</v>
      </c>
      <c r="C2640" s="0" t="s">
        <v>8618</v>
      </c>
      <c r="D2640" s="0" t="s">
        <v>78</v>
      </c>
      <c r="E2640" s="0" t="n">
        <v>193</v>
      </c>
    </row>
    <row r="2641" customFormat="false" ht="15" hidden="false" customHeight="false" outlineLevel="0" collapsed="false">
      <c r="A2641" s="0" t="n">
        <v>100763</v>
      </c>
      <c r="B2641" s="0" t="str">
        <f aca="false">A2641&amp;"U"</f>
        <v>100763U</v>
      </c>
      <c r="C2641" s="0" t="s">
        <v>8619</v>
      </c>
      <c r="D2641" s="0" t="s">
        <v>107</v>
      </c>
      <c r="E2641" s="0" t="n">
        <v>17.48</v>
      </c>
    </row>
    <row r="2642" customFormat="false" ht="15" hidden="false" customHeight="false" outlineLevel="0" collapsed="false">
      <c r="A2642" s="0" t="n">
        <v>100764</v>
      </c>
      <c r="B2642" s="0" t="str">
        <f aca="false">A2642&amp;"U"</f>
        <v>100764U</v>
      </c>
      <c r="C2642" s="0" t="s">
        <v>8620</v>
      </c>
      <c r="D2642" s="0" t="s">
        <v>107</v>
      </c>
      <c r="E2642" s="0" t="n">
        <v>17.25</v>
      </c>
    </row>
    <row r="2643" customFormat="false" ht="15" hidden="false" customHeight="false" outlineLevel="0" collapsed="false">
      <c r="A2643" s="0" t="n">
        <v>100765</v>
      </c>
      <c r="B2643" s="0" t="str">
        <f aca="false">A2643&amp;"U"</f>
        <v>100765U</v>
      </c>
      <c r="C2643" s="0" t="s">
        <v>8621</v>
      </c>
      <c r="D2643" s="0" t="s">
        <v>107</v>
      </c>
      <c r="E2643" s="0" t="n">
        <v>16.94</v>
      </c>
    </row>
    <row r="2644" customFormat="false" ht="15" hidden="false" customHeight="false" outlineLevel="0" collapsed="false">
      <c r="A2644" s="0" t="n">
        <v>100766</v>
      </c>
      <c r="B2644" s="0" t="str">
        <f aca="false">A2644&amp;"U"</f>
        <v>100766U</v>
      </c>
      <c r="C2644" s="0" t="s">
        <v>8622</v>
      </c>
      <c r="D2644" s="0" t="s">
        <v>107</v>
      </c>
      <c r="E2644" s="0" t="n">
        <v>17.1</v>
      </c>
    </row>
    <row r="2645" customFormat="false" ht="15" hidden="false" customHeight="false" outlineLevel="0" collapsed="false">
      <c r="A2645" s="0" t="n">
        <v>100767</v>
      </c>
      <c r="B2645" s="0" t="str">
        <f aca="false">A2645&amp;"U"</f>
        <v>100767U</v>
      </c>
      <c r="C2645" s="0" t="s">
        <v>8623</v>
      </c>
      <c r="D2645" s="0" t="s">
        <v>107</v>
      </c>
      <c r="E2645" s="0" t="n">
        <v>17.57</v>
      </c>
    </row>
    <row r="2646" customFormat="false" ht="15" hidden="false" customHeight="false" outlineLevel="0" collapsed="false">
      <c r="A2646" s="0" t="n">
        <v>100768</v>
      </c>
      <c r="B2646" s="0" t="str">
        <f aca="false">A2646&amp;"U"</f>
        <v>100768U</v>
      </c>
      <c r="C2646" s="0" t="s">
        <v>8624</v>
      </c>
      <c r="D2646" s="0" t="s">
        <v>107</v>
      </c>
      <c r="E2646" s="0" t="n">
        <v>22.4</v>
      </c>
    </row>
    <row r="2647" customFormat="false" ht="15" hidden="false" customHeight="false" outlineLevel="0" collapsed="false">
      <c r="A2647" s="0" t="n">
        <v>100769</v>
      </c>
      <c r="B2647" s="0" t="str">
        <f aca="false">A2647&amp;"U"</f>
        <v>100769U</v>
      </c>
      <c r="C2647" s="0" t="s">
        <v>8625</v>
      </c>
      <c r="D2647" s="0" t="s">
        <v>107</v>
      </c>
      <c r="E2647" s="0" t="n">
        <v>22.71</v>
      </c>
    </row>
    <row r="2648" customFormat="false" ht="15" hidden="false" customHeight="false" outlineLevel="0" collapsed="false">
      <c r="A2648" s="0" t="n">
        <v>100770</v>
      </c>
      <c r="B2648" s="0" t="str">
        <f aca="false">A2648&amp;"U"</f>
        <v>100770U</v>
      </c>
      <c r="C2648" s="0" t="s">
        <v>8626</v>
      </c>
      <c r="D2648" s="0" t="s">
        <v>107</v>
      </c>
      <c r="E2648" s="0" t="n">
        <v>21.82</v>
      </c>
    </row>
    <row r="2649" customFormat="false" ht="15" hidden="false" customHeight="false" outlineLevel="0" collapsed="false">
      <c r="A2649" s="0" t="n">
        <v>100771</v>
      </c>
      <c r="B2649" s="0" t="str">
        <f aca="false">A2649&amp;"U"</f>
        <v>100771U</v>
      </c>
      <c r="C2649" s="0" t="s">
        <v>8627</v>
      </c>
      <c r="D2649" s="0" t="s">
        <v>107</v>
      </c>
      <c r="E2649" s="0" t="n">
        <v>29.38</v>
      </c>
    </row>
    <row r="2650" customFormat="false" ht="15" hidden="false" customHeight="false" outlineLevel="0" collapsed="false">
      <c r="A2650" s="0" t="n">
        <v>100772</v>
      </c>
      <c r="B2650" s="0" t="str">
        <f aca="false">A2650&amp;"U"</f>
        <v>100772U</v>
      </c>
      <c r="C2650" s="0" t="s">
        <v>8628</v>
      </c>
      <c r="D2650" s="0" t="s">
        <v>107</v>
      </c>
      <c r="E2650" s="0" t="n">
        <v>17.34</v>
      </c>
    </row>
    <row r="2651" customFormat="false" ht="15" hidden="false" customHeight="false" outlineLevel="0" collapsed="false">
      <c r="A2651" s="0" t="n">
        <v>100773</v>
      </c>
      <c r="B2651" s="0" t="str">
        <f aca="false">A2651&amp;"U"</f>
        <v>100773U</v>
      </c>
      <c r="C2651" s="0" t="s">
        <v>8629</v>
      </c>
      <c r="D2651" s="0" t="s">
        <v>107</v>
      </c>
      <c r="E2651" s="0" t="n">
        <v>20.99</v>
      </c>
    </row>
    <row r="2652" customFormat="false" ht="15" hidden="false" customHeight="false" outlineLevel="0" collapsed="false">
      <c r="A2652" s="0" t="n">
        <v>100774</v>
      </c>
      <c r="B2652" s="0" t="str">
        <f aca="false">A2652&amp;"U"</f>
        <v>100774U</v>
      </c>
      <c r="C2652" s="0" t="s">
        <v>8630</v>
      </c>
      <c r="D2652" s="0" t="s">
        <v>107</v>
      </c>
      <c r="E2652" s="0" t="n">
        <v>13.09</v>
      </c>
    </row>
    <row r="2653" customFormat="false" ht="15" hidden="false" customHeight="false" outlineLevel="0" collapsed="false">
      <c r="A2653" s="0" t="n">
        <v>100775</v>
      </c>
      <c r="B2653" s="0" t="str">
        <f aca="false">A2653&amp;"U"</f>
        <v>100775U</v>
      </c>
      <c r="C2653" s="0" t="s">
        <v>8631</v>
      </c>
      <c r="D2653" s="0" t="s">
        <v>107</v>
      </c>
      <c r="E2653" s="0" t="n">
        <v>15.12</v>
      </c>
    </row>
    <row r="2654" customFormat="false" ht="15" hidden="false" customHeight="false" outlineLevel="0" collapsed="false">
      <c r="A2654" s="0" t="n">
        <v>100776</v>
      </c>
      <c r="B2654" s="0" t="str">
        <f aca="false">A2654&amp;"U"</f>
        <v>100776U</v>
      </c>
      <c r="C2654" s="0" t="s">
        <v>8632</v>
      </c>
      <c r="D2654" s="0" t="s">
        <v>107</v>
      </c>
      <c r="E2654" s="0" t="n">
        <v>21.08</v>
      </c>
    </row>
    <row r="2655" customFormat="false" ht="15" hidden="false" customHeight="false" outlineLevel="0" collapsed="false">
      <c r="A2655" s="0" t="n">
        <v>100777</v>
      </c>
      <c r="B2655" s="0" t="str">
        <f aca="false">A2655&amp;"U"</f>
        <v>100777U</v>
      </c>
      <c r="C2655" s="0" t="s">
        <v>8633</v>
      </c>
      <c r="D2655" s="0" t="s">
        <v>107</v>
      </c>
      <c r="E2655" s="0" t="n">
        <v>15.41</v>
      </c>
    </row>
    <row r="2656" customFormat="false" ht="15" hidden="false" customHeight="false" outlineLevel="0" collapsed="false">
      <c r="A2656" s="0" t="n">
        <v>100778</v>
      </c>
      <c r="B2656" s="0" t="str">
        <f aca="false">A2656&amp;"U"</f>
        <v>100778U</v>
      </c>
      <c r="C2656" s="0" t="s">
        <v>8634</v>
      </c>
      <c r="D2656" s="0" t="s">
        <v>107</v>
      </c>
      <c r="E2656" s="0" t="n">
        <v>11.45</v>
      </c>
    </row>
    <row r="2657" customFormat="false" ht="15" hidden="false" customHeight="false" outlineLevel="0" collapsed="false">
      <c r="A2657" s="0" t="n">
        <v>98560</v>
      </c>
      <c r="B2657" s="0" t="str">
        <f aca="false">A2657&amp;"U"</f>
        <v>98560U</v>
      </c>
      <c r="C2657" s="0" t="s">
        <v>8635</v>
      </c>
      <c r="D2657" s="0" t="s">
        <v>74</v>
      </c>
      <c r="E2657" s="0" t="n">
        <v>45.4</v>
      </c>
    </row>
    <row r="2658" customFormat="false" ht="15" hidden="false" customHeight="false" outlineLevel="0" collapsed="false">
      <c r="A2658" s="0" t="n">
        <v>98561</v>
      </c>
      <c r="B2658" s="0" t="str">
        <f aca="false">A2658&amp;"U"</f>
        <v>98561U</v>
      </c>
      <c r="C2658" s="0" t="s">
        <v>8636</v>
      </c>
      <c r="D2658" s="0" t="s">
        <v>74</v>
      </c>
      <c r="E2658" s="0" t="n">
        <v>41.24</v>
      </c>
    </row>
    <row r="2659" customFormat="false" ht="15" hidden="false" customHeight="false" outlineLevel="0" collapsed="false">
      <c r="A2659" s="0" t="n">
        <v>98562</v>
      </c>
      <c r="B2659" s="0" t="str">
        <f aca="false">A2659&amp;"U"</f>
        <v>98562U</v>
      </c>
      <c r="C2659" s="0" t="s">
        <v>8637</v>
      </c>
      <c r="D2659" s="0" t="s">
        <v>74</v>
      </c>
      <c r="E2659" s="0" t="n">
        <v>40.83</v>
      </c>
    </row>
    <row r="2660" customFormat="false" ht="15" hidden="false" customHeight="false" outlineLevel="0" collapsed="false">
      <c r="A2660" s="0" t="n">
        <v>98555</v>
      </c>
      <c r="B2660" s="0" t="str">
        <f aca="false">A2660&amp;"U"</f>
        <v>98555U</v>
      </c>
      <c r="C2660" s="0" t="s">
        <v>8638</v>
      </c>
      <c r="D2660" s="0" t="s">
        <v>74</v>
      </c>
      <c r="E2660" s="0" t="n">
        <v>24.84</v>
      </c>
    </row>
    <row r="2661" customFormat="false" ht="15" hidden="false" customHeight="false" outlineLevel="0" collapsed="false">
      <c r="A2661" s="0" t="n">
        <v>98556</v>
      </c>
      <c r="B2661" s="0" t="str">
        <f aca="false">A2661&amp;"U"</f>
        <v>98556U</v>
      </c>
      <c r="C2661" s="0" t="s">
        <v>8639</v>
      </c>
      <c r="D2661" s="0" t="s">
        <v>74</v>
      </c>
      <c r="E2661" s="0" t="n">
        <v>46.92</v>
      </c>
    </row>
    <row r="2662" customFormat="false" ht="15" hidden="false" customHeight="false" outlineLevel="0" collapsed="false">
      <c r="A2662" s="0" t="n">
        <v>98558</v>
      </c>
      <c r="B2662" s="0" t="str">
        <f aca="false">A2662&amp;"U"</f>
        <v>98558U</v>
      </c>
      <c r="C2662" s="0" t="s">
        <v>8640</v>
      </c>
      <c r="D2662" s="0" t="s">
        <v>30</v>
      </c>
      <c r="E2662" s="0" t="n">
        <v>7.26</v>
      </c>
    </row>
    <row r="2663" customFormat="false" ht="15" hidden="false" customHeight="false" outlineLevel="0" collapsed="false">
      <c r="A2663" s="0" t="n">
        <v>98559</v>
      </c>
      <c r="B2663" s="0" t="str">
        <f aca="false">A2663&amp;"U"</f>
        <v>98559U</v>
      </c>
      <c r="C2663" s="0" t="s">
        <v>8641</v>
      </c>
      <c r="D2663" s="0" t="s">
        <v>78</v>
      </c>
      <c r="E2663" s="0" t="n">
        <v>4.35</v>
      </c>
    </row>
    <row r="2664" customFormat="false" ht="15" hidden="false" customHeight="false" outlineLevel="0" collapsed="false">
      <c r="A2664" s="0" t="n">
        <v>98546</v>
      </c>
      <c r="B2664" s="0" t="str">
        <f aca="false">A2664&amp;"U"</f>
        <v>98546U</v>
      </c>
      <c r="C2664" s="0" t="s">
        <v>8642</v>
      </c>
      <c r="D2664" s="0" t="s">
        <v>74</v>
      </c>
      <c r="E2664" s="0" t="n">
        <v>97.39</v>
      </c>
    </row>
    <row r="2665" customFormat="false" ht="15" hidden="false" customHeight="false" outlineLevel="0" collapsed="false">
      <c r="A2665" s="0" t="n">
        <v>98547</v>
      </c>
      <c r="B2665" s="0" t="str">
        <f aca="false">A2665&amp;"U"</f>
        <v>98547U</v>
      </c>
      <c r="C2665" s="0" t="s">
        <v>8643</v>
      </c>
      <c r="D2665" s="0" t="s">
        <v>74</v>
      </c>
      <c r="E2665" s="0" t="n">
        <v>184.6</v>
      </c>
    </row>
    <row r="2666" customFormat="false" ht="15" hidden="false" customHeight="false" outlineLevel="0" collapsed="false">
      <c r="A2666" s="0" t="n">
        <v>98553</v>
      </c>
      <c r="B2666" s="0" t="str">
        <f aca="false">A2666&amp;"U"</f>
        <v>98553U</v>
      </c>
      <c r="C2666" s="0" t="s">
        <v>8644</v>
      </c>
      <c r="D2666" s="0" t="s">
        <v>74</v>
      </c>
      <c r="E2666" s="0" t="n">
        <v>131.93</v>
      </c>
    </row>
    <row r="2667" customFormat="false" ht="15" hidden="false" customHeight="false" outlineLevel="0" collapsed="false">
      <c r="A2667" s="0" t="n">
        <v>98554</v>
      </c>
      <c r="B2667" s="0" t="str">
        <f aca="false">A2667&amp;"U"</f>
        <v>98554U</v>
      </c>
      <c r="C2667" s="0" t="s">
        <v>8645</v>
      </c>
      <c r="D2667" s="0" t="s">
        <v>74</v>
      </c>
      <c r="E2667" s="0" t="n">
        <v>43.26</v>
      </c>
    </row>
    <row r="2668" customFormat="false" ht="15" hidden="false" customHeight="false" outlineLevel="0" collapsed="false">
      <c r="A2668" s="0" t="n">
        <v>98557</v>
      </c>
      <c r="B2668" s="0" t="str">
        <f aca="false">A2668&amp;"U"</f>
        <v>98557U</v>
      </c>
      <c r="C2668" s="0" t="s">
        <v>8646</v>
      </c>
      <c r="D2668" s="0" t="s">
        <v>74</v>
      </c>
      <c r="E2668" s="0" t="n">
        <v>36.37</v>
      </c>
    </row>
    <row r="2669" customFormat="false" ht="15" hidden="false" customHeight="false" outlineLevel="0" collapsed="false">
      <c r="A2669" s="0" t="n">
        <v>98563</v>
      </c>
      <c r="B2669" s="0" t="str">
        <f aca="false">A2669&amp;"U"</f>
        <v>98563U</v>
      </c>
      <c r="C2669" s="0" t="s">
        <v>8647</v>
      </c>
      <c r="D2669" s="0" t="s">
        <v>74</v>
      </c>
      <c r="E2669" s="0" t="n">
        <v>32.5</v>
      </c>
    </row>
    <row r="2670" customFormat="false" ht="15" hidden="false" customHeight="false" outlineLevel="0" collapsed="false">
      <c r="A2670" s="0" t="n">
        <v>98564</v>
      </c>
      <c r="B2670" s="0" t="str">
        <f aca="false">A2670&amp;"U"</f>
        <v>98564U</v>
      </c>
      <c r="C2670" s="0" t="s">
        <v>8648</v>
      </c>
      <c r="D2670" s="0" t="s">
        <v>74</v>
      </c>
      <c r="E2670" s="0" t="n">
        <v>45.97</v>
      </c>
    </row>
    <row r="2671" customFormat="false" ht="15" hidden="false" customHeight="false" outlineLevel="0" collapsed="false">
      <c r="A2671" s="0" t="n">
        <v>98565</v>
      </c>
      <c r="B2671" s="0" t="str">
        <f aca="false">A2671&amp;"U"</f>
        <v>98565U</v>
      </c>
      <c r="C2671" s="0" t="s">
        <v>8649</v>
      </c>
      <c r="D2671" s="0" t="s">
        <v>74</v>
      </c>
      <c r="E2671" s="0" t="n">
        <v>46.58</v>
      </c>
    </row>
    <row r="2672" customFormat="false" ht="15" hidden="false" customHeight="false" outlineLevel="0" collapsed="false">
      <c r="A2672" s="0" t="n">
        <v>98566</v>
      </c>
      <c r="B2672" s="0" t="str">
        <f aca="false">A2672&amp;"U"</f>
        <v>98566U</v>
      </c>
      <c r="C2672" s="0" t="s">
        <v>8650</v>
      </c>
      <c r="D2672" s="0" t="s">
        <v>74</v>
      </c>
      <c r="E2672" s="0" t="n">
        <v>60.05</v>
      </c>
    </row>
    <row r="2673" customFormat="false" ht="15" hidden="false" customHeight="false" outlineLevel="0" collapsed="false">
      <c r="A2673" s="0" t="n">
        <v>98567</v>
      </c>
      <c r="B2673" s="0" t="str">
        <f aca="false">A2673&amp;"U"</f>
        <v>98567U</v>
      </c>
      <c r="C2673" s="0" t="s">
        <v>8651</v>
      </c>
      <c r="D2673" s="0" t="s">
        <v>74</v>
      </c>
      <c r="E2673" s="0" t="n">
        <v>59.92</v>
      </c>
    </row>
    <row r="2674" customFormat="false" ht="15" hidden="false" customHeight="false" outlineLevel="0" collapsed="false">
      <c r="A2674" s="0" t="n">
        <v>98568</v>
      </c>
      <c r="B2674" s="0" t="str">
        <f aca="false">A2674&amp;"U"</f>
        <v>98568U</v>
      </c>
      <c r="C2674" s="0" t="s">
        <v>8652</v>
      </c>
      <c r="D2674" s="0" t="s">
        <v>74</v>
      </c>
      <c r="E2674" s="0" t="n">
        <v>73.37</v>
      </c>
    </row>
    <row r="2675" customFormat="false" ht="15" hidden="false" customHeight="false" outlineLevel="0" collapsed="false">
      <c r="A2675" s="0" t="n">
        <v>98569</v>
      </c>
      <c r="B2675" s="0" t="str">
        <f aca="false">A2675&amp;"U"</f>
        <v>98569U</v>
      </c>
      <c r="C2675" s="0" t="s">
        <v>8653</v>
      </c>
      <c r="D2675" s="0" t="s">
        <v>74</v>
      </c>
      <c r="E2675" s="0" t="n">
        <v>73.98</v>
      </c>
    </row>
    <row r="2676" customFormat="false" ht="15" hidden="false" customHeight="false" outlineLevel="0" collapsed="false">
      <c r="A2676" s="0" t="n">
        <v>98570</v>
      </c>
      <c r="B2676" s="0" t="str">
        <f aca="false">A2676&amp;"U"</f>
        <v>98570U</v>
      </c>
      <c r="C2676" s="0" t="s">
        <v>8654</v>
      </c>
      <c r="D2676" s="0" t="s">
        <v>74</v>
      </c>
      <c r="E2676" s="0" t="n">
        <v>87.47</v>
      </c>
    </row>
    <row r="2677" customFormat="false" ht="15" hidden="false" customHeight="false" outlineLevel="0" collapsed="false">
      <c r="A2677" s="0" t="n">
        <v>98571</v>
      </c>
      <c r="B2677" s="0" t="str">
        <f aca="false">A2677&amp;"U"</f>
        <v>98571U</v>
      </c>
      <c r="C2677" s="0" t="s">
        <v>8655</v>
      </c>
      <c r="D2677" s="0" t="s">
        <v>74</v>
      </c>
      <c r="E2677" s="0" t="n">
        <v>43.7</v>
      </c>
    </row>
    <row r="2678" customFormat="false" ht="15" hidden="false" customHeight="false" outlineLevel="0" collapsed="false">
      <c r="A2678" s="0" t="n">
        <v>98572</v>
      </c>
      <c r="B2678" s="0" t="str">
        <f aca="false">A2678&amp;"U"</f>
        <v>98572U</v>
      </c>
      <c r="C2678" s="0" t="s">
        <v>8656</v>
      </c>
      <c r="D2678" s="0" t="s">
        <v>74</v>
      </c>
      <c r="E2678" s="0" t="n">
        <v>53.77</v>
      </c>
    </row>
    <row r="2679" customFormat="false" ht="15" hidden="false" customHeight="false" outlineLevel="0" collapsed="false">
      <c r="A2679" s="0" t="n">
        <v>98573</v>
      </c>
      <c r="B2679" s="0" t="str">
        <f aca="false">A2679&amp;"U"</f>
        <v>98573U</v>
      </c>
      <c r="C2679" s="0" t="s">
        <v>8657</v>
      </c>
      <c r="D2679" s="0" t="s">
        <v>74</v>
      </c>
      <c r="E2679" s="0" t="n">
        <v>66.89</v>
      </c>
    </row>
    <row r="2680" customFormat="false" ht="15" hidden="false" customHeight="false" outlineLevel="0" collapsed="false">
      <c r="A2680" s="0" t="n">
        <v>91831</v>
      </c>
      <c r="B2680" s="0" t="str">
        <f aca="false">A2680&amp;"U"</f>
        <v>91831U</v>
      </c>
      <c r="C2680" s="0" t="s">
        <v>8658</v>
      </c>
      <c r="D2680" s="0" t="s">
        <v>78</v>
      </c>
      <c r="E2680" s="0" t="n">
        <v>7.02</v>
      </c>
    </row>
    <row r="2681" customFormat="false" ht="15" hidden="false" customHeight="false" outlineLevel="0" collapsed="false">
      <c r="A2681" s="0" t="n">
        <v>91833</v>
      </c>
      <c r="B2681" s="0" t="str">
        <f aca="false">A2681&amp;"U"</f>
        <v>91833U</v>
      </c>
      <c r="C2681" s="0" t="s">
        <v>8659</v>
      </c>
      <c r="D2681" s="0" t="s">
        <v>78</v>
      </c>
      <c r="E2681" s="0" t="n">
        <v>7.49</v>
      </c>
    </row>
    <row r="2682" customFormat="false" ht="15" hidden="false" customHeight="false" outlineLevel="0" collapsed="false">
      <c r="A2682" s="0" t="n">
        <v>91834</v>
      </c>
      <c r="B2682" s="0" t="str">
        <f aca="false">A2682&amp;"U"</f>
        <v>91834U</v>
      </c>
      <c r="C2682" s="0" t="s">
        <v>174</v>
      </c>
      <c r="D2682" s="0" t="s">
        <v>78</v>
      </c>
      <c r="E2682" s="0" t="n">
        <v>7.81</v>
      </c>
    </row>
    <row r="2683" customFormat="false" ht="15" hidden="false" customHeight="false" outlineLevel="0" collapsed="false">
      <c r="A2683" s="0" t="n">
        <v>91835</v>
      </c>
      <c r="B2683" s="0" t="str">
        <f aca="false">A2683&amp;"U"</f>
        <v>91835U</v>
      </c>
      <c r="C2683" s="0" t="s">
        <v>8660</v>
      </c>
      <c r="D2683" s="0" t="s">
        <v>78</v>
      </c>
      <c r="E2683" s="0" t="n">
        <v>9.01</v>
      </c>
    </row>
    <row r="2684" customFormat="false" ht="15" hidden="false" customHeight="false" outlineLevel="0" collapsed="false">
      <c r="A2684" s="0" t="n">
        <v>91836</v>
      </c>
      <c r="B2684" s="0" t="str">
        <f aca="false">A2684&amp;"U"</f>
        <v>91836U</v>
      </c>
      <c r="C2684" s="0" t="s">
        <v>8661</v>
      </c>
      <c r="D2684" s="0" t="s">
        <v>78</v>
      </c>
      <c r="E2684" s="0" t="n">
        <v>10.26</v>
      </c>
    </row>
    <row r="2685" customFormat="false" ht="15" hidden="false" customHeight="false" outlineLevel="0" collapsed="false">
      <c r="A2685" s="0" t="n">
        <v>91837</v>
      </c>
      <c r="B2685" s="0" t="str">
        <f aca="false">A2685&amp;"U"</f>
        <v>91837U</v>
      </c>
      <c r="C2685" s="0" t="s">
        <v>8662</v>
      </c>
      <c r="D2685" s="0" t="s">
        <v>78</v>
      </c>
      <c r="E2685" s="0" t="n">
        <v>13.04</v>
      </c>
    </row>
    <row r="2686" customFormat="false" ht="15" hidden="false" customHeight="false" outlineLevel="0" collapsed="false">
      <c r="A2686" s="0" t="n">
        <v>91839</v>
      </c>
      <c r="B2686" s="0" t="str">
        <f aca="false">A2686&amp;"U"</f>
        <v>91839U</v>
      </c>
      <c r="C2686" s="0" t="s">
        <v>8663</v>
      </c>
      <c r="D2686" s="0" t="s">
        <v>78</v>
      </c>
      <c r="E2686" s="0" t="n">
        <v>9.14</v>
      </c>
    </row>
    <row r="2687" customFormat="false" ht="15" hidden="false" customHeight="false" outlineLevel="0" collapsed="false">
      <c r="A2687" s="0" t="n">
        <v>91840</v>
      </c>
      <c r="B2687" s="0" t="str">
        <f aca="false">A2687&amp;"U"</f>
        <v>91840U</v>
      </c>
      <c r="C2687" s="0" t="s">
        <v>177</v>
      </c>
      <c r="D2687" s="0" t="s">
        <v>78</v>
      </c>
      <c r="E2687" s="0" t="n">
        <v>11.53</v>
      </c>
    </row>
    <row r="2688" customFormat="false" ht="15" hidden="false" customHeight="false" outlineLevel="0" collapsed="false">
      <c r="A2688" s="0" t="n">
        <v>91841</v>
      </c>
      <c r="B2688" s="0" t="str">
        <f aca="false">A2688&amp;"U"</f>
        <v>91841U</v>
      </c>
      <c r="C2688" s="0" t="s">
        <v>8664</v>
      </c>
      <c r="D2688" s="0" t="s">
        <v>78</v>
      </c>
      <c r="E2688" s="0" t="n">
        <v>10.88</v>
      </c>
    </row>
    <row r="2689" customFormat="false" ht="15" hidden="false" customHeight="false" outlineLevel="0" collapsed="false">
      <c r="A2689" s="0" t="n">
        <v>91842</v>
      </c>
      <c r="B2689" s="0" t="str">
        <f aca="false">A2689&amp;"U"</f>
        <v>91842U</v>
      </c>
      <c r="C2689" s="0" t="s">
        <v>8665</v>
      </c>
      <c r="D2689" s="0" t="s">
        <v>78</v>
      </c>
      <c r="E2689" s="0" t="n">
        <v>5.1</v>
      </c>
    </row>
    <row r="2690" customFormat="false" ht="15" hidden="false" customHeight="false" outlineLevel="0" collapsed="false">
      <c r="A2690" s="0" t="n">
        <v>91843</v>
      </c>
      <c r="B2690" s="0" t="str">
        <f aca="false">A2690&amp;"U"</f>
        <v>91843U</v>
      </c>
      <c r="C2690" s="0" t="s">
        <v>8666</v>
      </c>
      <c r="D2690" s="0" t="s">
        <v>78</v>
      </c>
      <c r="E2690" s="0" t="n">
        <v>5.57</v>
      </c>
    </row>
    <row r="2691" customFormat="false" ht="15" hidden="false" customHeight="false" outlineLevel="0" collapsed="false">
      <c r="A2691" s="0" t="n">
        <v>91844</v>
      </c>
      <c r="B2691" s="0" t="str">
        <f aca="false">A2691&amp;"U"</f>
        <v>91844U</v>
      </c>
      <c r="C2691" s="0" t="s">
        <v>8667</v>
      </c>
      <c r="D2691" s="0" t="s">
        <v>78</v>
      </c>
      <c r="E2691" s="0" t="n">
        <v>5.89</v>
      </c>
    </row>
    <row r="2692" customFormat="false" ht="15" hidden="false" customHeight="false" outlineLevel="0" collapsed="false">
      <c r="A2692" s="0" t="n">
        <v>91845</v>
      </c>
      <c r="B2692" s="0" t="str">
        <f aca="false">A2692&amp;"U"</f>
        <v>91845U</v>
      </c>
      <c r="C2692" s="0" t="s">
        <v>8668</v>
      </c>
      <c r="D2692" s="0" t="s">
        <v>78</v>
      </c>
      <c r="E2692" s="0" t="n">
        <v>7.09</v>
      </c>
    </row>
    <row r="2693" customFormat="false" ht="15" hidden="false" customHeight="false" outlineLevel="0" collapsed="false">
      <c r="A2693" s="0" t="n">
        <v>91846</v>
      </c>
      <c r="B2693" s="0" t="str">
        <f aca="false">A2693&amp;"U"</f>
        <v>91846U</v>
      </c>
      <c r="C2693" s="0" t="s">
        <v>8669</v>
      </c>
      <c r="D2693" s="0" t="s">
        <v>78</v>
      </c>
      <c r="E2693" s="0" t="n">
        <v>8.36</v>
      </c>
    </row>
    <row r="2694" customFormat="false" ht="15" hidden="false" customHeight="false" outlineLevel="0" collapsed="false">
      <c r="A2694" s="0" t="n">
        <v>91847</v>
      </c>
      <c r="B2694" s="0" t="str">
        <f aca="false">A2694&amp;"U"</f>
        <v>91847U</v>
      </c>
      <c r="C2694" s="0" t="s">
        <v>8670</v>
      </c>
      <c r="D2694" s="0" t="s">
        <v>78</v>
      </c>
      <c r="E2694" s="0" t="n">
        <v>11.14</v>
      </c>
    </row>
    <row r="2695" customFormat="false" ht="15" hidden="false" customHeight="false" outlineLevel="0" collapsed="false">
      <c r="A2695" s="0" t="n">
        <v>91849</v>
      </c>
      <c r="B2695" s="0" t="str">
        <f aca="false">A2695&amp;"U"</f>
        <v>91849U</v>
      </c>
      <c r="C2695" s="0" t="s">
        <v>8671</v>
      </c>
      <c r="D2695" s="0" t="s">
        <v>78</v>
      </c>
      <c r="E2695" s="0" t="n">
        <v>7.24</v>
      </c>
    </row>
    <row r="2696" customFormat="false" ht="15" hidden="false" customHeight="false" outlineLevel="0" collapsed="false">
      <c r="A2696" s="0" t="n">
        <v>91850</v>
      </c>
      <c r="B2696" s="0" t="str">
        <f aca="false">A2696&amp;"U"</f>
        <v>91850U</v>
      </c>
      <c r="C2696" s="0" t="s">
        <v>8672</v>
      </c>
      <c r="D2696" s="0" t="s">
        <v>78</v>
      </c>
      <c r="E2696" s="0" t="n">
        <v>9.67</v>
      </c>
    </row>
    <row r="2697" customFormat="false" ht="15" hidden="false" customHeight="false" outlineLevel="0" collapsed="false">
      <c r="A2697" s="0" t="n">
        <v>91851</v>
      </c>
      <c r="B2697" s="0" t="str">
        <f aca="false">A2697&amp;"U"</f>
        <v>91851U</v>
      </c>
      <c r="C2697" s="0" t="s">
        <v>8673</v>
      </c>
      <c r="D2697" s="0" t="s">
        <v>78</v>
      </c>
      <c r="E2697" s="0" t="n">
        <v>9.02</v>
      </c>
    </row>
    <row r="2698" customFormat="false" ht="15" hidden="false" customHeight="false" outlineLevel="0" collapsed="false">
      <c r="A2698" s="0" t="n">
        <v>91852</v>
      </c>
      <c r="B2698" s="0" t="str">
        <f aca="false">A2698&amp;"U"</f>
        <v>91852U</v>
      </c>
      <c r="C2698" s="0" t="s">
        <v>8674</v>
      </c>
      <c r="D2698" s="0" t="s">
        <v>78</v>
      </c>
      <c r="E2698" s="0" t="n">
        <v>7.25</v>
      </c>
    </row>
    <row r="2699" customFormat="false" ht="15" hidden="false" customHeight="false" outlineLevel="0" collapsed="false">
      <c r="A2699" s="0" t="n">
        <v>91853</v>
      </c>
      <c r="B2699" s="0" t="str">
        <f aca="false">A2699&amp;"U"</f>
        <v>91853U</v>
      </c>
      <c r="C2699" s="0" t="s">
        <v>8675</v>
      </c>
      <c r="D2699" s="0" t="s">
        <v>78</v>
      </c>
      <c r="E2699" s="0" t="n">
        <v>7.68</v>
      </c>
    </row>
    <row r="2700" customFormat="false" ht="15" hidden="false" customHeight="false" outlineLevel="0" collapsed="false">
      <c r="A2700" s="0" t="n">
        <v>91854</v>
      </c>
      <c r="B2700" s="0" t="str">
        <f aca="false">A2700&amp;"U"</f>
        <v>91854U</v>
      </c>
      <c r="C2700" s="0" t="s">
        <v>8676</v>
      </c>
      <c r="D2700" s="0" t="s">
        <v>78</v>
      </c>
      <c r="E2700" s="0" t="n">
        <v>8.04</v>
      </c>
    </row>
    <row r="2701" customFormat="false" ht="15" hidden="false" customHeight="false" outlineLevel="0" collapsed="false">
      <c r="A2701" s="0" t="n">
        <v>91855</v>
      </c>
      <c r="B2701" s="0" t="str">
        <f aca="false">A2701&amp;"U"</f>
        <v>91855U</v>
      </c>
      <c r="C2701" s="0" t="s">
        <v>8677</v>
      </c>
      <c r="D2701" s="0" t="s">
        <v>78</v>
      </c>
      <c r="E2701" s="0" t="n">
        <v>9.15</v>
      </c>
    </row>
    <row r="2702" customFormat="false" ht="15" hidden="false" customHeight="false" outlineLevel="0" collapsed="false">
      <c r="A2702" s="0" t="n">
        <v>91856</v>
      </c>
      <c r="B2702" s="0" t="str">
        <f aca="false">A2702&amp;"U"</f>
        <v>91856U</v>
      </c>
      <c r="C2702" s="0" t="s">
        <v>8678</v>
      </c>
      <c r="D2702" s="0" t="s">
        <v>78</v>
      </c>
      <c r="E2702" s="0" t="n">
        <v>10.37</v>
      </c>
    </row>
    <row r="2703" customFormat="false" ht="15" hidden="false" customHeight="false" outlineLevel="0" collapsed="false">
      <c r="A2703" s="0" t="n">
        <v>91857</v>
      </c>
      <c r="B2703" s="0" t="str">
        <f aca="false">A2703&amp;"U"</f>
        <v>91857U</v>
      </c>
      <c r="C2703" s="0" t="s">
        <v>8679</v>
      </c>
      <c r="D2703" s="0" t="s">
        <v>78</v>
      </c>
      <c r="E2703" s="0" t="n">
        <v>12.94</v>
      </c>
    </row>
    <row r="2704" customFormat="false" ht="15" hidden="false" customHeight="false" outlineLevel="0" collapsed="false">
      <c r="A2704" s="0" t="n">
        <v>91859</v>
      </c>
      <c r="B2704" s="0" t="str">
        <f aca="false">A2704&amp;"U"</f>
        <v>91859U</v>
      </c>
      <c r="C2704" s="0" t="s">
        <v>8680</v>
      </c>
      <c r="D2704" s="0" t="s">
        <v>78</v>
      </c>
      <c r="E2704" s="0" t="n">
        <v>9.33</v>
      </c>
    </row>
    <row r="2705" customFormat="false" ht="15" hidden="false" customHeight="false" outlineLevel="0" collapsed="false">
      <c r="A2705" s="0" t="n">
        <v>91860</v>
      </c>
      <c r="B2705" s="0" t="str">
        <f aca="false">A2705&amp;"U"</f>
        <v>91860U</v>
      </c>
      <c r="C2705" s="0" t="s">
        <v>8681</v>
      </c>
      <c r="D2705" s="0" t="s">
        <v>78</v>
      </c>
      <c r="E2705" s="0" t="n">
        <v>11.64</v>
      </c>
    </row>
    <row r="2706" customFormat="false" ht="15" hidden="false" customHeight="false" outlineLevel="0" collapsed="false">
      <c r="A2706" s="0" t="n">
        <v>91861</v>
      </c>
      <c r="B2706" s="0" t="str">
        <f aca="false">A2706&amp;"U"</f>
        <v>91861U</v>
      </c>
      <c r="C2706" s="0" t="s">
        <v>8682</v>
      </c>
      <c r="D2706" s="0" t="s">
        <v>78</v>
      </c>
      <c r="E2706" s="0" t="n">
        <v>11.04</v>
      </c>
    </row>
    <row r="2707" customFormat="false" ht="15" hidden="false" customHeight="false" outlineLevel="0" collapsed="false">
      <c r="A2707" s="0" t="n">
        <v>91862</v>
      </c>
      <c r="B2707" s="0" t="str">
        <f aca="false">A2707&amp;"U"</f>
        <v>91862U</v>
      </c>
      <c r="C2707" s="0" t="s">
        <v>8683</v>
      </c>
      <c r="D2707" s="0" t="s">
        <v>78</v>
      </c>
      <c r="E2707" s="0" t="n">
        <v>8.55</v>
      </c>
    </row>
    <row r="2708" customFormat="false" ht="15" hidden="false" customHeight="false" outlineLevel="0" collapsed="false">
      <c r="A2708" s="0" t="n">
        <v>91863</v>
      </c>
      <c r="B2708" s="0" t="str">
        <f aca="false">A2708&amp;"U"</f>
        <v>91863U</v>
      </c>
      <c r="C2708" s="0" t="s">
        <v>8684</v>
      </c>
      <c r="D2708" s="0" t="s">
        <v>78</v>
      </c>
      <c r="E2708" s="0" t="n">
        <v>10.04</v>
      </c>
    </row>
    <row r="2709" customFormat="false" ht="15" hidden="false" customHeight="false" outlineLevel="0" collapsed="false">
      <c r="A2709" s="0" t="n">
        <v>91864</v>
      </c>
      <c r="B2709" s="0" t="str">
        <f aca="false">A2709&amp;"U"</f>
        <v>91864U</v>
      </c>
      <c r="C2709" s="0" t="s">
        <v>8685</v>
      </c>
      <c r="D2709" s="0" t="s">
        <v>78</v>
      </c>
      <c r="E2709" s="0" t="n">
        <v>13.29</v>
      </c>
    </row>
    <row r="2710" customFormat="false" ht="15" hidden="false" customHeight="false" outlineLevel="0" collapsed="false">
      <c r="A2710" s="0" t="n">
        <v>91865</v>
      </c>
      <c r="B2710" s="0" t="str">
        <f aca="false">A2710&amp;"U"</f>
        <v>91865U</v>
      </c>
      <c r="C2710" s="0" t="s">
        <v>8686</v>
      </c>
      <c r="D2710" s="0" t="s">
        <v>78</v>
      </c>
      <c r="E2710" s="0" t="n">
        <v>16.52</v>
      </c>
    </row>
    <row r="2711" customFormat="false" ht="15" hidden="false" customHeight="false" outlineLevel="0" collapsed="false">
      <c r="A2711" s="0" t="n">
        <v>91866</v>
      </c>
      <c r="B2711" s="0" t="str">
        <f aca="false">A2711&amp;"U"</f>
        <v>91866U</v>
      </c>
      <c r="C2711" s="0" t="s">
        <v>8687</v>
      </c>
      <c r="D2711" s="0" t="s">
        <v>78</v>
      </c>
      <c r="E2711" s="0" t="n">
        <v>6.76</v>
      </c>
    </row>
    <row r="2712" customFormat="false" ht="15" hidden="false" customHeight="false" outlineLevel="0" collapsed="false">
      <c r="A2712" s="0" t="n">
        <v>91867</v>
      </c>
      <c r="B2712" s="0" t="str">
        <f aca="false">A2712&amp;"U"</f>
        <v>91867U</v>
      </c>
      <c r="C2712" s="0" t="s">
        <v>8688</v>
      </c>
      <c r="D2712" s="0" t="s">
        <v>78</v>
      </c>
      <c r="E2712" s="0" t="n">
        <v>8.24</v>
      </c>
    </row>
    <row r="2713" customFormat="false" ht="15" hidden="false" customHeight="false" outlineLevel="0" collapsed="false">
      <c r="A2713" s="0" t="n">
        <v>91868</v>
      </c>
      <c r="B2713" s="0" t="str">
        <f aca="false">A2713&amp;"U"</f>
        <v>91868U</v>
      </c>
      <c r="C2713" s="0" t="s">
        <v>8689</v>
      </c>
      <c r="D2713" s="0" t="s">
        <v>78</v>
      </c>
      <c r="E2713" s="0" t="n">
        <v>11.51</v>
      </c>
    </row>
    <row r="2714" customFormat="false" ht="15" hidden="false" customHeight="false" outlineLevel="0" collapsed="false">
      <c r="A2714" s="0" t="n">
        <v>91869</v>
      </c>
      <c r="B2714" s="0" t="str">
        <f aca="false">A2714&amp;"U"</f>
        <v>91869U</v>
      </c>
      <c r="C2714" s="0" t="s">
        <v>8690</v>
      </c>
      <c r="D2714" s="0" t="s">
        <v>78</v>
      </c>
      <c r="E2714" s="0" t="n">
        <v>14.75</v>
      </c>
    </row>
    <row r="2715" customFormat="false" ht="15" hidden="false" customHeight="false" outlineLevel="0" collapsed="false">
      <c r="A2715" s="0" t="n">
        <v>91870</v>
      </c>
      <c r="B2715" s="0" t="str">
        <f aca="false">A2715&amp;"U"</f>
        <v>91870U</v>
      </c>
      <c r="C2715" s="0" t="s">
        <v>8691</v>
      </c>
      <c r="D2715" s="0" t="s">
        <v>78</v>
      </c>
      <c r="E2715" s="0" t="n">
        <v>9.49</v>
      </c>
    </row>
    <row r="2716" customFormat="false" ht="15" hidden="false" customHeight="false" outlineLevel="0" collapsed="false">
      <c r="A2716" s="0" t="n">
        <v>91871</v>
      </c>
      <c r="B2716" s="0" t="str">
        <f aca="false">A2716&amp;"U"</f>
        <v>91871U</v>
      </c>
      <c r="C2716" s="0" t="s">
        <v>8692</v>
      </c>
      <c r="D2716" s="0" t="s">
        <v>78</v>
      </c>
      <c r="E2716" s="0" t="n">
        <v>11.01</v>
      </c>
    </row>
    <row r="2717" customFormat="false" ht="15" hidden="false" customHeight="false" outlineLevel="0" collapsed="false">
      <c r="A2717" s="0" t="n">
        <v>91872</v>
      </c>
      <c r="B2717" s="0" t="str">
        <f aca="false">A2717&amp;"U"</f>
        <v>91872U</v>
      </c>
      <c r="C2717" s="0" t="s">
        <v>8693</v>
      </c>
      <c r="D2717" s="0" t="s">
        <v>78</v>
      </c>
      <c r="E2717" s="0" t="n">
        <v>14.27</v>
      </c>
    </row>
    <row r="2718" customFormat="false" ht="15" hidden="false" customHeight="false" outlineLevel="0" collapsed="false">
      <c r="A2718" s="0" t="n">
        <v>91873</v>
      </c>
      <c r="B2718" s="0" t="str">
        <f aca="false">A2718&amp;"U"</f>
        <v>91873U</v>
      </c>
      <c r="C2718" s="0" t="s">
        <v>8694</v>
      </c>
      <c r="D2718" s="0" t="s">
        <v>78</v>
      </c>
      <c r="E2718" s="0" t="n">
        <v>17.45</v>
      </c>
    </row>
    <row r="2719" customFormat="false" ht="15" hidden="false" customHeight="false" outlineLevel="0" collapsed="false">
      <c r="A2719" s="0" t="n">
        <v>93008</v>
      </c>
      <c r="B2719" s="0" t="str">
        <f aca="false">A2719&amp;"U"</f>
        <v>93008U</v>
      </c>
      <c r="C2719" s="0" t="s">
        <v>8695</v>
      </c>
      <c r="D2719" s="0" t="s">
        <v>78</v>
      </c>
      <c r="E2719" s="0" t="n">
        <v>14.54</v>
      </c>
    </row>
    <row r="2720" customFormat="false" ht="15" hidden="false" customHeight="false" outlineLevel="0" collapsed="false">
      <c r="A2720" s="0" t="n">
        <v>93009</v>
      </c>
      <c r="B2720" s="0" t="str">
        <f aca="false">A2720&amp;"U"</f>
        <v>93009U</v>
      </c>
      <c r="C2720" s="0" t="s">
        <v>8696</v>
      </c>
      <c r="D2720" s="0" t="s">
        <v>78</v>
      </c>
      <c r="E2720" s="0" t="n">
        <v>21.53</v>
      </c>
    </row>
    <row r="2721" customFormat="false" ht="15" hidden="false" customHeight="false" outlineLevel="0" collapsed="false">
      <c r="A2721" s="0" t="n">
        <v>93010</v>
      </c>
      <c r="B2721" s="0" t="str">
        <f aca="false">A2721&amp;"U"</f>
        <v>93010U</v>
      </c>
      <c r="C2721" s="0" t="s">
        <v>8697</v>
      </c>
      <c r="D2721" s="0" t="s">
        <v>78</v>
      </c>
      <c r="E2721" s="0" t="n">
        <v>30.02</v>
      </c>
    </row>
    <row r="2722" customFormat="false" ht="15" hidden="false" customHeight="false" outlineLevel="0" collapsed="false">
      <c r="A2722" s="0" t="n">
        <v>93011</v>
      </c>
      <c r="B2722" s="0" t="str">
        <f aca="false">A2722&amp;"U"</f>
        <v>93011U</v>
      </c>
      <c r="C2722" s="0" t="s">
        <v>8698</v>
      </c>
      <c r="D2722" s="0" t="s">
        <v>78</v>
      </c>
      <c r="E2722" s="0" t="n">
        <v>36.73</v>
      </c>
    </row>
    <row r="2723" customFormat="false" ht="15" hidden="false" customHeight="false" outlineLevel="0" collapsed="false">
      <c r="A2723" s="0" t="n">
        <v>93012</v>
      </c>
      <c r="B2723" s="0" t="str">
        <f aca="false">A2723&amp;"U"</f>
        <v>93012U</v>
      </c>
      <c r="C2723" s="0" t="s">
        <v>8699</v>
      </c>
      <c r="D2723" s="0" t="s">
        <v>78</v>
      </c>
      <c r="E2723" s="0" t="n">
        <v>55.55</v>
      </c>
    </row>
    <row r="2724" customFormat="false" ht="15" hidden="false" customHeight="false" outlineLevel="0" collapsed="false">
      <c r="A2724" s="0" t="n">
        <v>95726</v>
      </c>
      <c r="B2724" s="0" t="str">
        <f aca="false">A2724&amp;"U"</f>
        <v>95726U</v>
      </c>
      <c r="C2724" s="0" t="s">
        <v>8700</v>
      </c>
      <c r="D2724" s="0" t="s">
        <v>78</v>
      </c>
      <c r="E2724" s="0" t="n">
        <v>5.84</v>
      </c>
    </row>
    <row r="2725" customFormat="false" ht="15" hidden="false" customHeight="false" outlineLevel="0" collapsed="false">
      <c r="A2725" s="0" t="n">
        <v>95727</v>
      </c>
      <c r="B2725" s="0" t="str">
        <f aca="false">A2725&amp;"U"</f>
        <v>95727U</v>
      </c>
      <c r="C2725" s="0" t="s">
        <v>8701</v>
      </c>
      <c r="D2725" s="0" t="s">
        <v>78</v>
      </c>
      <c r="E2725" s="0" t="n">
        <v>6.69</v>
      </c>
    </row>
    <row r="2726" customFormat="false" ht="15" hidden="false" customHeight="false" outlineLevel="0" collapsed="false">
      <c r="A2726" s="0" t="n">
        <v>95728</v>
      </c>
      <c r="B2726" s="0" t="str">
        <f aca="false">A2726&amp;"U"</f>
        <v>95728U</v>
      </c>
      <c r="C2726" s="0" t="s">
        <v>8702</v>
      </c>
      <c r="D2726" s="0" t="s">
        <v>78</v>
      </c>
      <c r="E2726" s="0" t="n">
        <v>8.47</v>
      </c>
    </row>
    <row r="2727" customFormat="false" ht="15" hidden="false" customHeight="false" outlineLevel="0" collapsed="false">
      <c r="A2727" s="0" t="n">
        <v>95729</v>
      </c>
      <c r="B2727" s="0" t="str">
        <f aca="false">A2727&amp;"U"</f>
        <v>95729U</v>
      </c>
      <c r="C2727" s="0" t="s">
        <v>8703</v>
      </c>
      <c r="D2727" s="0" t="s">
        <v>78</v>
      </c>
      <c r="E2727" s="0" t="n">
        <v>7.62</v>
      </c>
    </row>
    <row r="2728" customFormat="false" ht="15" hidden="false" customHeight="false" outlineLevel="0" collapsed="false">
      <c r="A2728" s="0" t="n">
        <v>95730</v>
      </c>
      <c r="B2728" s="0" t="str">
        <f aca="false">A2728&amp;"U"</f>
        <v>95730U</v>
      </c>
      <c r="C2728" s="0" t="s">
        <v>8704</v>
      </c>
      <c r="D2728" s="0" t="s">
        <v>78</v>
      </c>
      <c r="E2728" s="0" t="n">
        <v>8.46</v>
      </c>
    </row>
    <row r="2729" customFormat="false" ht="15" hidden="false" customHeight="false" outlineLevel="0" collapsed="false">
      <c r="A2729" s="0" t="n">
        <v>95731</v>
      </c>
      <c r="B2729" s="0" t="str">
        <f aca="false">A2729&amp;"U"</f>
        <v>95731U</v>
      </c>
      <c r="C2729" s="0" t="s">
        <v>8705</v>
      </c>
      <c r="D2729" s="0" t="s">
        <v>78</v>
      </c>
      <c r="E2729" s="0" t="n">
        <v>10.24</v>
      </c>
    </row>
    <row r="2730" customFormat="false" ht="15" hidden="false" customHeight="false" outlineLevel="0" collapsed="false">
      <c r="A2730" s="0" t="n">
        <v>97667</v>
      </c>
      <c r="B2730" s="0" t="str">
        <f aca="false">A2730&amp;"U"</f>
        <v>97667U</v>
      </c>
      <c r="C2730" s="0" t="s">
        <v>8706</v>
      </c>
      <c r="D2730" s="0" t="s">
        <v>78</v>
      </c>
      <c r="E2730" s="0" t="n">
        <v>7.59</v>
      </c>
    </row>
    <row r="2731" customFormat="false" ht="15" hidden="false" customHeight="false" outlineLevel="0" collapsed="false">
      <c r="A2731" s="0" t="n">
        <v>97668</v>
      </c>
      <c r="B2731" s="0" t="str">
        <f aca="false">A2731&amp;"U"</f>
        <v>97668U</v>
      </c>
      <c r="C2731" s="0" t="s">
        <v>213</v>
      </c>
      <c r="D2731" s="0" t="s">
        <v>78</v>
      </c>
      <c r="E2731" s="0" t="n">
        <v>10.83</v>
      </c>
    </row>
    <row r="2732" customFormat="false" ht="15" hidden="false" customHeight="false" outlineLevel="0" collapsed="false">
      <c r="A2732" s="0" t="n">
        <v>97669</v>
      </c>
      <c r="B2732" s="0" t="str">
        <f aca="false">A2732&amp;"U"</f>
        <v>97669U</v>
      </c>
      <c r="C2732" s="0" t="s">
        <v>8707</v>
      </c>
      <c r="D2732" s="0" t="s">
        <v>78</v>
      </c>
      <c r="E2732" s="0" t="n">
        <v>15.95</v>
      </c>
    </row>
    <row r="2733" customFormat="false" ht="15" hidden="false" customHeight="false" outlineLevel="0" collapsed="false">
      <c r="A2733" s="0" t="n">
        <v>97670</v>
      </c>
      <c r="B2733" s="0" t="str">
        <f aca="false">A2733&amp;"U"</f>
        <v>97670U</v>
      </c>
      <c r="C2733" s="0" t="s">
        <v>8708</v>
      </c>
      <c r="D2733" s="0" t="s">
        <v>78</v>
      </c>
      <c r="E2733" s="0" t="n">
        <v>20.65</v>
      </c>
    </row>
    <row r="2734" customFormat="false" ht="15" hidden="false" customHeight="false" outlineLevel="0" collapsed="false">
      <c r="A2734" s="0" t="n">
        <v>91874</v>
      </c>
      <c r="B2734" s="0" t="str">
        <f aca="false">A2734&amp;"U"</f>
        <v>91874U</v>
      </c>
      <c r="C2734" s="0" t="s">
        <v>8709</v>
      </c>
      <c r="D2734" s="0" t="s">
        <v>30</v>
      </c>
      <c r="E2734" s="0" t="n">
        <v>3.94</v>
      </c>
    </row>
    <row r="2735" customFormat="false" ht="15" hidden="false" customHeight="false" outlineLevel="0" collapsed="false">
      <c r="A2735" s="0" t="n">
        <v>91875</v>
      </c>
      <c r="B2735" s="0" t="str">
        <f aca="false">A2735&amp;"U"</f>
        <v>91875U</v>
      </c>
      <c r="C2735" s="0" t="s">
        <v>8710</v>
      </c>
      <c r="D2735" s="0" t="s">
        <v>30</v>
      </c>
      <c r="E2735" s="0" t="n">
        <v>5.19</v>
      </c>
    </row>
    <row r="2736" customFormat="false" ht="15" hidden="false" customHeight="false" outlineLevel="0" collapsed="false">
      <c r="A2736" s="0" t="n">
        <v>91876</v>
      </c>
      <c r="B2736" s="0" t="str">
        <f aca="false">A2736&amp;"U"</f>
        <v>91876U</v>
      </c>
      <c r="C2736" s="0" t="s">
        <v>8711</v>
      </c>
      <c r="D2736" s="0" t="s">
        <v>30</v>
      </c>
      <c r="E2736" s="0" t="n">
        <v>6.82</v>
      </c>
    </row>
    <row r="2737" customFormat="false" ht="15" hidden="false" customHeight="false" outlineLevel="0" collapsed="false">
      <c r="A2737" s="0" t="n">
        <v>91877</v>
      </c>
      <c r="B2737" s="0" t="str">
        <f aca="false">A2737&amp;"U"</f>
        <v>91877U</v>
      </c>
      <c r="C2737" s="0" t="s">
        <v>8712</v>
      </c>
      <c r="D2737" s="0" t="s">
        <v>30</v>
      </c>
      <c r="E2737" s="0" t="n">
        <v>8.94</v>
      </c>
    </row>
    <row r="2738" customFormat="false" ht="15" hidden="false" customHeight="false" outlineLevel="0" collapsed="false">
      <c r="A2738" s="0" t="n">
        <v>91878</v>
      </c>
      <c r="B2738" s="0" t="str">
        <f aca="false">A2738&amp;"U"</f>
        <v>91878U</v>
      </c>
      <c r="C2738" s="0" t="s">
        <v>8713</v>
      </c>
      <c r="D2738" s="0" t="s">
        <v>30</v>
      </c>
      <c r="E2738" s="0" t="n">
        <v>5.15</v>
      </c>
    </row>
    <row r="2739" customFormat="false" ht="15" hidden="false" customHeight="false" outlineLevel="0" collapsed="false">
      <c r="A2739" s="0" t="n">
        <v>91879</v>
      </c>
      <c r="B2739" s="0" t="str">
        <f aca="false">A2739&amp;"U"</f>
        <v>91879U</v>
      </c>
      <c r="C2739" s="0" t="s">
        <v>8714</v>
      </c>
      <c r="D2739" s="0" t="s">
        <v>30</v>
      </c>
      <c r="E2739" s="0" t="n">
        <v>6.34</v>
      </c>
    </row>
    <row r="2740" customFormat="false" ht="15" hidden="false" customHeight="false" outlineLevel="0" collapsed="false">
      <c r="A2740" s="0" t="n">
        <v>91880</v>
      </c>
      <c r="B2740" s="0" t="str">
        <f aca="false">A2740&amp;"U"</f>
        <v>91880U</v>
      </c>
      <c r="C2740" s="0" t="s">
        <v>8715</v>
      </c>
      <c r="D2740" s="0" t="s">
        <v>30</v>
      </c>
      <c r="E2740" s="0" t="n">
        <v>8.01</v>
      </c>
    </row>
    <row r="2741" customFormat="false" ht="15" hidden="false" customHeight="false" outlineLevel="0" collapsed="false">
      <c r="A2741" s="0" t="n">
        <v>91881</v>
      </c>
      <c r="B2741" s="0" t="str">
        <f aca="false">A2741&amp;"U"</f>
        <v>91881U</v>
      </c>
      <c r="C2741" s="0" t="s">
        <v>8716</v>
      </c>
      <c r="D2741" s="0" t="s">
        <v>30</v>
      </c>
      <c r="E2741" s="0" t="n">
        <v>10.14</v>
      </c>
    </row>
    <row r="2742" customFormat="false" ht="15" hidden="false" customHeight="false" outlineLevel="0" collapsed="false">
      <c r="A2742" s="0" t="n">
        <v>91882</v>
      </c>
      <c r="B2742" s="0" t="str">
        <f aca="false">A2742&amp;"U"</f>
        <v>91882U</v>
      </c>
      <c r="C2742" s="0" t="s">
        <v>8717</v>
      </c>
      <c r="D2742" s="0" t="s">
        <v>30</v>
      </c>
      <c r="E2742" s="0" t="n">
        <v>6.42</v>
      </c>
    </row>
    <row r="2743" customFormat="false" ht="15" hidden="false" customHeight="false" outlineLevel="0" collapsed="false">
      <c r="A2743" s="0" t="n">
        <v>91884</v>
      </c>
      <c r="B2743" s="0" t="str">
        <f aca="false">A2743&amp;"U"</f>
        <v>91884U</v>
      </c>
      <c r="C2743" s="0" t="s">
        <v>8718</v>
      </c>
      <c r="D2743" s="0" t="s">
        <v>30</v>
      </c>
      <c r="E2743" s="0" t="n">
        <v>7.34</v>
      </c>
    </row>
    <row r="2744" customFormat="false" ht="15" hidden="false" customHeight="false" outlineLevel="0" collapsed="false">
      <c r="A2744" s="0" t="n">
        <v>91885</v>
      </c>
      <c r="B2744" s="0" t="str">
        <f aca="false">A2744&amp;"U"</f>
        <v>91885U</v>
      </c>
      <c r="C2744" s="0" t="s">
        <v>8719</v>
      </c>
      <c r="D2744" s="0" t="s">
        <v>30</v>
      </c>
      <c r="E2744" s="0" t="n">
        <v>8.59</v>
      </c>
    </row>
    <row r="2745" customFormat="false" ht="15" hidden="false" customHeight="false" outlineLevel="0" collapsed="false">
      <c r="A2745" s="0" t="n">
        <v>91886</v>
      </c>
      <c r="B2745" s="0" t="str">
        <f aca="false">A2745&amp;"U"</f>
        <v>91886U</v>
      </c>
      <c r="C2745" s="0" t="s">
        <v>8720</v>
      </c>
      <c r="D2745" s="0" t="s">
        <v>30</v>
      </c>
      <c r="E2745" s="0" t="n">
        <v>10.26</v>
      </c>
    </row>
    <row r="2746" customFormat="false" ht="15" hidden="false" customHeight="false" outlineLevel="0" collapsed="false">
      <c r="A2746" s="0" t="n">
        <v>91887</v>
      </c>
      <c r="B2746" s="0" t="str">
        <f aca="false">A2746&amp;"U"</f>
        <v>91887U</v>
      </c>
      <c r="C2746" s="0" t="s">
        <v>8721</v>
      </c>
      <c r="D2746" s="0" t="s">
        <v>30</v>
      </c>
      <c r="E2746" s="0" t="n">
        <v>6.94</v>
      </c>
    </row>
    <row r="2747" customFormat="false" ht="15" hidden="false" customHeight="false" outlineLevel="0" collapsed="false">
      <c r="A2747" s="0" t="n">
        <v>91889</v>
      </c>
      <c r="B2747" s="0" t="str">
        <f aca="false">A2747&amp;"U"</f>
        <v>91889U</v>
      </c>
      <c r="C2747" s="0" t="s">
        <v>8722</v>
      </c>
      <c r="D2747" s="0" t="s">
        <v>30</v>
      </c>
      <c r="E2747" s="0" t="n">
        <v>6.74</v>
      </c>
    </row>
    <row r="2748" customFormat="false" ht="15" hidden="false" customHeight="false" outlineLevel="0" collapsed="false">
      <c r="A2748" s="0" t="n">
        <v>91890</v>
      </c>
      <c r="B2748" s="0" t="str">
        <f aca="false">A2748&amp;"U"</f>
        <v>91890U</v>
      </c>
      <c r="C2748" s="0" t="s">
        <v>8723</v>
      </c>
      <c r="D2748" s="0" t="s">
        <v>30</v>
      </c>
      <c r="E2748" s="0" t="n">
        <v>8.4</v>
      </c>
    </row>
    <row r="2749" customFormat="false" ht="15" hidden="false" customHeight="false" outlineLevel="0" collapsed="false">
      <c r="A2749" s="0" t="n">
        <v>91892</v>
      </c>
      <c r="B2749" s="0" t="str">
        <f aca="false">A2749&amp;"U"</f>
        <v>91892U</v>
      </c>
      <c r="C2749" s="0" t="s">
        <v>8724</v>
      </c>
      <c r="D2749" s="0" t="s">
        <v>30</v>
      </c>
      <c r="E2749" s="0" t="n">
        <v>9.69</v>
      </c>
    </row>
    <row r="2750" customFormat="false" ht="15" hidden="false" customHeight="false" outlineLevel="0" collapsed="false">
      <c r="A2750" s="0" t="n">
        <v>91893</v>
      </c>
      <c r="B2750" s="0" t="str">
        <f aca="false">A2750&amp;"U"</f>
        <v>91893U</v>
      </c>
      <c r="C2750" s="0" t="s">
        <v>8725</v>
      </c>
      <c r="D2750" s="0" t="s">
        <v>30</v>
      </c>
      <c r="E2750" s="0" t="n">
        <v>11.35</v>
      </c>
    </row>
    <row r="2751" customFormat="false" ht="15" hidden="false" customHeight="false" outlineLevel="0" collapsed="false">
      <c r="A2751" s="0" t="n">
        <v>91895</v>
      </c>
      <c r="B2751" s="0" t="str">
        <f aca="false">A2751&amp;"U"</f>
        <v>91895U</v>
      </c>
      <c r="C2751" s="0" t="s">
        <v>8726</v>
      </c>
      <c r="D2751" s="0" t="s">
        <v>30</v>
      </c>
      <c r="E2751" s="0" t="n">
        <v>12.66</v>
      </c>
    </row>
    <row r="2752" customFormat="false" ht="15" hidden="false" customHeight="false" outlineLevel="0" collapsed="false">
      <c r="A2752" s="0" t="n">
        <v>91896</v>
      </c>
      <c r="B2752" s="0" t="str">
        <f aca="false">A2752&amp;"U"</f>
        <v>91896U</v>
      </c>
      <c r="C2752" s="0" t="s">
        <v>8727</v>
      </c>
      <c r="D2752" s="0" t="s">
        <v>30</v>
      </c>
      <c r="E2752" s="0" t="n">
        <v>13.97</v>
      </c>
    </row>
    <row r="2753" customFormat="false" ht="15" hidden="false" customHeight="false" outlineLevel="0" collapsed="false">
      <c r="A2753" s="0" t="n">
        <v>91898</v>
      </c>
      <c r="B2753" s="0" t="str">
        <f aca="false">A2753&amp;"U"</f>
        <v>91898U</v>
      </c>
      <c r="C2753" s="0" t="s">
        <v>8728</v>
      </c>
      <c r="D2753" s="0" t="s">
        <v>30</v>
      </c>
      <c r="E2753" s="0" t="n">
        <v>15.37</v>
      </c>
    </row>
    <row r="2754" customFormat="false" ht="15" hidden="false" customHeight="false" outlineLevel="0" collapsed="false">
      <c r="A2754" s="0" t="n">
        <v>91899</v>
      </c>
      <c r="B2754" s="0" t="str">
        <f aca="false">A2754&amp;"U"</f>
        <v>91899U</v>
      </c>
      <c r="C2754" s="0" t="s">
        <v>8729</v>
      </c>
      <c r="D2754" s="0" t="s">
        <v>30</v>
      </c>
      <c r="E2754" s="0" t="n">
        <v>8.67</v>
      </c>
    </row>
    <row r="2755" customFormat="false" ht="15" hidden="false" customHeight="false" outlineLevel="0" collapsed="false">
      <c r="A2755" s="0" t="n">
        <v>91901</v>
      </c>
      <c r="B2755" s="0" t="str">
        <f aca="false">A2755&amp;"U"</f>
        <v>91901U</v>
      </c>
      <c r="C2755" s="0" t="s">
        <v>8730</v>
      </c>
      <c r="D2755" s="0" t="s">
        <v>30</v>
      </c>
      <c r="E2755" s="0" t="n">
        <v>8.47</v>
      </c>
    </row>
    <row r="2756" customFormat="false" ht="15" hidden="false" customHeight="false" outlineLevel="0" collapsed="false">
      <c r="A2756" s="0" t="n">
        <v>91902</v>
      </c>
      <c r="B2756" s="0" t="str">
        <f aca="false">A2756&amp;"U"</f>
        <v>91902U</v>
      </c>
      <c r="C2756" s="0" t="s">
        <v>8731</v>
      </c>
      <c r="D2756" s="0" t="s">
        <v>30</v>
      </c>
      <c r="E2756" s="0" t="n">
        <v>10.13</v>
      </c>
    </row>
    <row r="2757" customFormat="false" ht="15" hidden="false" customHeight="false" outlineLevel="0" collapsed="false">
      <c r="A2757" s="0" t="n">
        <v>91904</v>
      </c>
      <c r="B2757" s="0" t="str">
        <f aca="false">A2757&amp;"U"</f>
        <v>91904U</v>
      </c>
      <c r="C2757" s="0" t="s">
        <v>8732</v>
      </c>
      <c r="D2757" s="0" t="s">
        <v>30</v>
      </c>
      <c r="E2757" s="0" t="n">
        <v>11.42</v>
      </c>
    </row>
    <row r="2758" customFormat="false" ht="15" hidden="false" customHeight="false" outlineLevel="0" collapsed="false">
      <c r="A2758" s="0" t="n">
        <v>91905</v>
      </c>
      <c r="B2758" s="0" t="str">
        <f aca="false">A2758&amp;"U"</f>
        <v>91905U</v>
      </c>
      <c r="C2758" s="0" t="s">
        <v>8733</v>
      </c>
      <c r="D2758" s="0" t="s">
        <v>30</v>
      </c>
      <c r="E2758" s="0" t="n">
        <v>13.08</v>
      </c>
    </row>
    <row r="2759" customFormat="false" ht="15" hidden="false" customHeight="false" outlineLevel="0" collapsed="false">
      <c r="A2759" s="0" t="n">
        <v>91907</v>
      </c>
      <c r="B2759" s="0" t="str">
        <f aca="false">A2759&amp;"U"</f>
        <v>91907U</v>
      </c>
      <c r="C2759" s="0" t="s">
        <v>8734</v>
      </c>
      <c r="D2759" s="0" t="s">
        <v>30</v>
      </c>
      <c r="E2759" s="0" t="n">
        <v>14.39</v>
      </c>
    </row>
    <row r="2760" customFormat="false" ht="15" hidden="false" customHeight="false" outlineLevel="0" collapsed="false">
      <c r="A2760" s="0" t="n">
        <v>91908</v>
      </c>
      <c r="B2760" s="0" t="str">
        <f aca="false">A2760&amp;"U"</f>
        <v>91908U</v>
      </c>
      <c r="C2760" s="0" t="s">
        <v>8735</v>
      </c>
      <c r="D2760" s="0" t="s">
        <v>30</v>
      </c>
      <c r="E2760" s="0" t="n">
        <v>15.74</v>
      </c>
    </row>
    <row r="2761" customFormat="false" ht="15" hidden="false" customHeight="false" outlineLevel="0" collapsed="false">
      <c r="A2761" s="0" t="n">
        <v>91910</v>
      </c>
      <c r="B2761" s="0" t="str">
        <f aca="false">A2761&amp;"U"</f>
        <v>91910U</v>
      </c>
      <c r="C2761" s="0" t="s">
        <v>8736</v>
      </c>
      <c r="D2761" s="0" t="s">
        <v>30</v>
      </c>
      <c r="E2761" s="0" t="n">
        <v>17.14</v>
      </c>
    </row>
    <row r="2762" customFormat="false" ht="15" hidden="false" customHeight="false" outlineLevel="0" collapsed="false">
      <c r="A2762" s="0" t="n">
        <v>91911</v>
      </c>
      <c r="B2762" s="0" t="str">
        <f aca="false">A2762&amp;"U"</f>
        <v>91911U</v>
      </c>
      <c r="C2762" s="0" t="s">
        <v>8737</v>
      </c>
      <c r="D2762" s="0" t="s">
        <v>30</v>
      </c>
      <c r="E2762" s="0" t="n">
        <v>10.64</v>
      </c>
    </row>
    <row r="2763" customFormat="false" ht="15" hidden="false" customHeight="false" outlineLevel="0" collapsed="false">
      <c r="A2763" s="0" t="n">
        <v>91913</v>
      </c>
      <c r="B2763" s="0" t="str">
        <f aca="false">A2763&amp;"U"</f>
        <v>91913U</v>
      </c>
      <c r="C2763" s="0" t="s">
        <v>8738</v>
      </c>
      <c r="D2763" s="0" t="s">
        <v>30</v>
      </c>
      <c r="E2763" s="0" t="n">
        <v>10.44</v>
      </c>
    </row>
    <row r="2764" customFormat="false" ht="15" hidden="false" customHeight="false" outlineLevel="0" collapsed="false">
      <c r="A2764" s="0" t="n">
        <v>91914</v>
      </c>
      <c r="B2764" s="0" t="str">
        <f aca="false">A2764&amp;"U"</f>
        <v>91914U</v>
      </c>
      <c r="C2764" s="0" t="s">
        <v>8739</v>
      </c>
      <c r="D2764" s="0" t="s">
        <v>30</v>
      </c>
      <c r="E2764" s="0" t="n">
        <v>11.65</v>
      </c>
    </row>
    <row r="2765" customFormat="false" ht="15" hidden="false" customHeight="false" outlineLevel="0" collapsed="false">
      <c r="A2765" s="0" t="n">
        <v>91916</v>
      </c>
      <c r="B2765" s="0" t="str">
        <f aca="false">A2765&amp;"U"</f>
        <v>91916U</v>
      </c>
      <c r="C2765" s="0" t="s">
        <v>8740</v>
      </c>
      <c r="D2765" s="0" t="s">
        <v>30</v>
      </c>
      <c r="E2765" s="0" t="n">
        <v>12.94</v>
      </c>
    </row>
    <row r="2766" customFormat="false" ht="15" hidden="false" customHeight="false" outlineLevel="0" collapsed="false">
      <c r="A2766" s="0" t="n">
        <v>91917</v>
      </c>
      <c r="B2766" s="0" t="str">
        <f aca="false">A2766&amp;"U"</f>
        <v>91917U</v>
      </c>
      <c r="C2766" s="0" t="s">
        <v>8741</v>
      </c>
      <c r="D2766" s="0" t="s">
        <v>30</v>
      </c>
      <c r="E2766" s="0" t="n">
        <v>13.99</v>
      </c>
    </row>
    <row r="2767" customFormat="false" ht="15" hidden="false" customHeight="false" outlineLevel="0" collapsed="false">
      <c r="A2767" s="0" t="n">
        <v>91919</v>
      </c>
      <c r="B2767" s="0" t="str">
        <f aca="false">A2767&amp;"U"</f>
        <v>91919U</v>
      </c>
      <c r="C2767" s="0" t="s">
        <v>8742</v>
      </c>
      <c r="D2767" s="0" t="s">
        <v>30</v>
      </c>
      <c r="E2767" s="0" t="n">
        <v>15.3</v>
      </c>
    </row>
    <row r="2768" customFormat="false" ht="15" hidden="false" customHeight="false" outlineLevel="0" collapsed="false">
      <c r="A2768" s="0" t="n">
        <v>91920</v>
      </c>
      <c r="B2768" s="0" t="str">
        <f aca="false">A2768&amp;"U"</f>
        <v>91920U</v>
      </c>
      <c r="C2768" s="0" t="s">
        <v>8743</v>
      </c>
      <c r="D2768" s="0" t="s">
        <v>30</v>
      </c>
      <c r="E2768" s="0" t="n">
        <v>15.95</v>
      </c>
    </row>
    <row r="2769" customFormat="false" ht="15" hidden="false" customHeight="false" outlineLevel="0" collapsed="false">
      <c r="A2769" s="0" t="n">
        <v>91922</v>
      </c>
      <c r="B2769" s="0" t="str">
        <f aca="false">A2769&amp;"U"</f>
        <v>91922U</v>
      </c>
      <c r="C2769" s="0" t="s">
        <v>8744</v>
      </c>
      <c r="D2769" s="0" t="s">
        <v>30</v>
      </c>
      <c r="E2769" s="0" t="n">
        <v>17.35</v>
      </c>
    </row>
    <row r="2770" customFormat="false" ht="15" hidden="false" customHeight="false" outlineLevel="0" collapsed="false">
      <c r="A2770" s="0" t="n">
        <v>93013</v>
      </c>
      <c r="B2770" s="0" t="str">
        <f aca="false">A2770&amp;"U"</f>
        <v>93013U</v>
      </c>
      <c r="C2770" s="0" t="s">
        <v>8745</v>
      </c>
      <c r="D2770" s="0" t="s">
        <v>30</v>
      </c>
      <c r="E2770" s="0" t="n">
        <v>11.58</v>
      </c>
    </row>
    <row r="2771" customFormat="false" ht="15" hidden="false" customHeight="false" outlineLevel="0" collapsed="false">
      <c r="A2771" s="0" t="n">
        <v>93014</v>
      </c>
      <c r="B2771" s="0" t="str">
        <f aca="false">A2771&amp;"U"</f>
        <v>93014U</v>
      </c>
      <c r="C2771" s="0" t="s">
        <v>8746</v>
      </c>
      <c r="D2771" s="0" t="s">
        <v>30</v>
      </c>
      <c r="E2771" s="0" t="n">
        <v>14</v>
      </c>
    </row>
    <row r="2772" customFormat="false" ht="15" hidden="false" customHeight="false" outlineLevel="0" collapsed="false">
      <c r="A2772" s="0" t="n">
        <v>93015</v>
      </c>
      <c r="B2772" s="0" t="str">
        <f aca="false">A2772&amp;"U"</f>
        <v>93015U</v>
      </c>
      <c r="C2772" s="0" t="s">
        <v>8747</v>
      </c>
      <c r="D2772" s="0" t="s">
        <v>30</v>
      </c>
      <c r="E2772" s="0" t="n">
        <v>20.22</v>
      </c>
    </row>
    <row r="2773" customFormat="false" ht="15" hidden="false" customHeight="false" outlineLevel="0" collapsed="false">
      <c r="A2773" s="0" t="n">
        <v>93016</v>
      </c>
      <c r="B2773" s="0" t="str">
        <f aca="false">A2773&amp;"U"</f>
        <v>93016U</v>
      </c>
      <c r="C2773" s="0" t="s">
        <v>8748</v>
      </c>
      <c r="D2773" s="0" t="s">
        <v>30</v>
      </c>
      <c r="E2773" s="0" t="n">
        <v>24.18</v>
      </c>
    </row>
    <row r="2774" customFormat="false" ht="15" hidden="false" customHeight="false" outlineLevel="0" collapsed="false">
      <c r="A2774" s="0" t="n">
        <v>93017</v>
      </c>
      <c r="B2774" s="0" t="str">
        <f aca="false">A2774&amp;"U"</f>
        <v>93017U</v>
      </c>
      <c r="C2774" s="0" t="s">
        <v>8749</v>
      </c>
      <c r="D2774" s="0" t="s">
        <v>30</v>
      </c>
      <c r="E2774" s="0" t="n">
        <v>35.26</v>
      </c>
    </row>
    <row r="2775" customFormat="false" ht="15" hidden="false" customHeight="false" outlineLevel="0" collapsed="false">
      <c r="A2775" s="0" t="n">
        <v>93018</v>
      </c>
      <c r="B2775" s="0" t="str">
        <f aca="false">A2775&amp;"U"</f>
        <v>93018U</v>
      </c>
      <c r="C2775" s="0" t="s">
        <v>8750</v>
      </c>
      <c r="D2775" s="0" t="s">
        <v>30</v>
      </c>
      <c r="E2775" s="0" t="n">
        <v>17.61</v>
      </c>
    </row>
    <row r="2776" customFormat="false" ht="15" hidden="false" customHeight="false" outlineLevel="0" collapsed="false">
      <c r="A2776" s="0" t="n">
        <v>93020</v>
      </c>
      <c r="B2776" s="0" t="str">
        <f aca="false">A2776&amp;"U"</f>
        <v>93020U</v>
      </c>
      <c r="C2776" s="0" t="s">
        <v>8751</v>
      </c>
      <c r="D2776" s="0" t="s">
        <v>30</v>
      </c>
      <c r="E2776" s="0" t="n">
        <v>22.02</v>
      </c>
    </row>
    <row r="2777" customFormat="false" ht="15" hidden="false" customHeight="false" outlineLevel="0" collapsed="false">
      <c r="A2777" s="0" t="n">
        <v>93022</v>
      </c>
      <c r="B2777" s="0" t="str">
        <f aca="false">A2777&amp;"U"</f>
        <v>93022U</v>
      </c>
      <c r="C2777" s="0" t="s">
        <v>8752</v>
      </c>
      <c r="D2777" s="0" t="s">
        <v>30</v>
      </c>
      <c r="E2777" s="0" t="n">
        <v>34.55</v>
      </c>
    </row>
    <row r="2778" customFormat="false" ht="15" hidden="false" customHeight="false" outlineLevel="0" collapsed="false">
      <c r="A2778" s="0" t="n">
        <v>93024</v>
      </c>
      <c r="B2778" s="0" t="str">
        <f aca="false">A2778&amp;"U"</f>
        <v>93024U</v>
      </c>
      <c r="C2778" s="0" t="s">
        <v>8753</v>
      </c>
      <c r="D2778" s="0" t="s">
        <v>30</v>
      </c>
      <c r="E2778" s="0" t="n">
        <v>36.65</v>
      </c>
    </row>
    <row r="2779" customFormat="false" ht="15" hidden="false" customHeight="false" outlineLevel="0" collapsed="false">
      <c r="A2779" s="0" t="n">
        <v>93026</v>
      </c>
      <c r="B2779" s="0" t="str">
        <f aca="false">A2779&amp;"U"</f>
        <v>93026U</v>
      </c>
      <c r="C2779" s="0" t="s">
        <v>8754</v>
      </c>
      <c r="D2779" s="0" t="s">
        <v>30</v>
      </c>
      <c r="E2779" s="0" t="n">
        <v>57.5</v>
      </c>
    </row>
    <row r="2780" customFormat="false" ht="15" hidden="false" customHeight="false" outlineLevel="0" collapsed="false">
      <c r="A2780" s="0" t="n">
        <v>97559</v>
      </c>
      <c r="B2780" s="0" t="str">
        <f aca="false">A2780&amp;"U"</f>
        <v>97559U</v>
      </c>
      <c r="C2780" s="0" t="s">
        <v>8755</v>
      </c>
      <c r="D2780" s="0" t="s">
        <v>30</v>
      </c>
      <c r="E2780" s="0" t="n">
        <v>8.26</v>
      </c>
    </row>
    <row r="2781" customFormat="false" ht="15" hidden="false" customHeight="false" outlineLevel="0" collapsed="false">
      <c r="A2781" s="0" t="n">
        <v>97562</v>
      </c>
      <c r="B2781" s="0" t="str">
        <f aca="false">A2781&amp;"U"</f>
        <v>97562U</v>
      </c>
      <c r="C2781" s="0" t="s">
        <v>8756</v>
      </c>
      <c r="D2781" s="0" t="s">
        <v>30</v>
      </c>
      <c r="E2781" s="0" t="n">
        <v>9.99</v>
      </c>
    </row>
    <row r="2782" customFormat="false" ht="15" hidden="false" customHeight="false" outlineLevel="0" collapsed="false">
      <c r="A2782" s="0" t="n">
        <v>97564</v>
      </c>
      <c r="B2782" s="0" t="str">
        <f aca="false">A2782&amp;"U"</f>
        <v>97564U</v>
      </c>
      <c r="C2782" s="0" t="s">
        <v>8757</v>
      </c>
      <c r="D2782" s="0" t="s">
        <v>30</v>
      </c>
      <c r="E2782" s="0" t="n">
        <v>11.51</v>
      </c>
    </row>
    <row r="2783" customFormat="false" ht="15" hidden="false" customHeight="false" outlineLevel="0" collapsed="false">
      <c r="A2783" s="0" t="n">
        <v>91924</v>
      </c>
      <c r="B2783" s="0" t="str">
        <f aca="false">A2783&amp;"U"</f>
        <v>91924U</v>
      </c>
      <c r="C2783" s="0" t="s">
        <v>8758</v>
      </c>
      <c r="D2783" s="0" t="s">
        <v>78</v>
      </c>
      <c r="E2783" s="0" t="n">
        <v>2.42</v>
      </c>
    </row>
    <row r="2784" customFormat="false" ht="15" hidden="false" customHeight="false" outlineLevel="0" collapsed="false">
      <c r="A2784" s="0" t="n">
        <v>91925</v>
      </c>
      <c r="B2784" s="0" t="str">
        <f aca="false">A2784&amp;"U"</f>
        <v>91925U</v>
      </c>
      <c r="C2784" s="0" t="s">
        <v>8759</v>
      </c>
      <c r="D2784" s="0" t="s">
        <v>78</v>
      </c>
      <c r="E2784" s="0" t="n">
        <v>3.43</v>
      </c>
    </row>
    <row r="2785" customFormat="false" ht="15" hidden="false" customHeight="false" outlineLevel="0" collapsed="false">
      <c r="A2785" s="0" t="n">
        <v>91926</v>
      </c>
      <c r="B2785" s="0" t="str">
        <f aca="false">A2785&amp;"U"</f>
        <v>91926U</v>
      </c>
      <c r="C2785" s="0" t="s">
        <v>180</v>
      </c>
      <c r="D2785" s="0" t="s">
        <v>78</v>
      </c>
      <c r="E2785" s="0" t="n">
        <v>3.53</v>
      </c>
    </row>
    <row r="2786" customFormat="false" ht="15" hidden="false" customHeight="false" outlineLevel="0" collapsed="false">
      <c r="A2786" s="0" t="n">
        <v>91927</v>
      </c>
      <c r="B2786" s="0" t="str">
        <f aca="false">A2786&amp;"U"</f>
        <v>91927U</v>
      </c>
      <c r="C2786" s="0" t="s">
        <v>8760</v>
      </c>
      <c r="D2786" s="0" t="s">
        <v>78</v>
      </c>
      <c r="E2786" s="0" t="n">
        <v>4.64</v>
      </c>
    </row>
    <row r="2787" customFormat="false" ht="15" hidden="false" customHeight="false" outlineLevel="0" collapsed="false">
      <c r="A2787" s="0" t="n">
        <v>91928</v>
      </c>
      <c r="B2787" s="0" t="str">
        <f aca="false">A2787&amp;"U"</f>
        <v>91928U</v>
      </c>
      <c r="C2787" s="0" t="s">
        <v>8761</v>
      </c>
      <c r="D2787" s="0" t="s">
        <v>78</v>
      </c>
      <c r="E2787" s="0" t="n">
        <v>5.74</v>
      </c>
    </row>
    <row r="2788" customFormat="false" ht="15" hidden="false" customHeight="false" outlineLevel="0" collapsed="false">
      <c r="A2788" s="0" t="n">
        <v>91929</v>
      </c>
      <c r="B2788" s="0" t="str">
        <f aca="false">A2788&amp;"U"</f>
        <v>91929U</v>
      </c>
      <c r="C2788" s="0" t="s">
        <v>8762</v>
      </c>
      <c r="D2788" s="0" t="s">
        <v>78</v>
      </c>
      <c r="E2788" s="0" t="n">
        <v>6.51</v>
      </c>
    </row>
    <row r="2789" customFormat="false" ht="15" hidden="false" customHeight="false" outlineLevel="0" collapsed="false">
      <c r="A2789" s="0" t="n">
        <v>91930</v>
      </c>
      <c r="B2789" s="0" t="str">
        <f aca="false">A2789&amp;"U"</f>
        <v>91930U</v>
      </c>
      <c r="C2789" s="0" t="s">
        <v>8763</v>
      </c>
      <c r="D2789" s="0" t="s">
        <v>78</v>
      </c>
      <c r="E2789" s="0" t="n">
        <v>7.86</v>
      </c>
    </row>
    <row r="2790" customFormat="false" ht="15" hidden="false" customHeight="false" outlineLevel="0" collapsed="false">
      <c r="A2790" s="0" t="n">
        <v>91931</v>
      </c>
      <c r="B2790" s="0" t="str">
        <f aca="false">A2790&amp;"U"</f>
        <v>91931U</v>
      </c>
      <c r="C2790" s="0" t="s">
        <v>8764</v>
      </c>
      <c r="D2790" s="0" t="s">
        <v>78</v>
      </c>
      <c r="E2790" s="0" t="n">
        <v>8.79</v>
      </c>
    </row>
    <row r="2791" customFormat="false" ht="15" hidden="false" customHeight="false" outlineLevel="0" collapsed="false">
      <c r="A2791" s="0" t="n">
        <v>91932</v>
      </c>
      <c r="B2791" s="0" t="str">
        <f aca="false">A2791&amp;"U"</f>
        <v>91932U</v>
      </c>
      <c r="C2791" s="0" t="s">
        <v>8765</v>
      </c>
      <c r="D2791" s="0" t="s">
        <v>78</v>
      </c>
      <c r="E2791" s="0" t="n">
        <v>12.94</v>
      </c>
    </row>
    <row r="2792" customFormat="false" ht="15" hidden="false" customHeight="false" outlineLevel="0" collapsed="false">
      <c r="A2792" s="0" t="n">
        <v>91933</v>
      </c>
      <c r="B2792" s="0" t="str">
        <f aca="false">A2792&amp;"U"</f>
        <v>91933U</v>
      </c>
      <c r="C2792" s="0" t="s">
        <v>183</v>
      </c>
      <c r="D2792" s="0" t="s">
        <v>78</v>
      </c>
      <c r="E2792" s="0" t="n">
        <v>13.82</v>
      </c>
    </row>
    <row r="2793" customFormat="false" ht="15" hidden="false" customHeight="false" outlineLevel="0" collapsed="false">
      <c r="A2793" s="0" t="n">
        <v>91934</v>
      </c>
      <c r="B2793" s="0" t="str">
        <f aca="false">A2793&amp;"U"</f>
        <v>91934U</v>
      </c>
      <c r="C2793" s="0" t="s">
        <v>8766</v>
      </c>
      <c r="D2793" s="0" t="s">
        <v>78</v>
      </c>
      <c r="E2793" s="0" t="n">
        <v>19.78</v>
      </c>
    </row>
    <row r="2794" customFormat="false" ht="15" hidden="false" customHeight="false" outlineLevel="0" collapsed="false">
      <c r="A2794" s="0" t="n">
        <v>91935</v>
      </c>
      <c r="B2794" s="0" t="str">
        <f aca="false">A2794&amp;"U"</f>
        <v>91935U</v>
      </c>
      <c r="C2794" s="0" t="s">
        <v>186</v>
      </c>
      <c r="D2794" s="0" t="s">
        <v>78</v>
      </c>
      <c r="E2794" s="0" t="n">
        <v>21.07</v>
      </c>
    </row>
    <row r="2795" customFormat="false" ht="15" hidden="false" customHeight="false" outlineLevel="0" collapsed="false">
      <c r="A2795" s="0" t="n">
        <v>92979</v>
      </c>
      <c r="B2795" s="0" t="str">
        <f aca="false">A2795&amp;"U"</f>
        <v>92979U</v>
      </c>
      <c r="C2795" s="0" t="s">
        <v>8767</v>
      </c>
      <c r="D2795" s="0" t="s">
        <v>78</v>
      </c>
      <c r="E2795" s="0" t="n">
        <v>8.81</v>
      </c>
    </row>
    <row r="2796" customFormat="false" ht="15" hidden="false" customHeight="false" outlineLevel="0" collapsed="false">
      <c r="A2796" s="0" t="n">
        <v>92980</v>
      </c>
      <c r="B2796" s="0" t="str">
        <f aca="false">A2796&amp;"U"</f>
        <v>92980U</v>
      </c>
      <c r="C2796" s="0" t="s">
        <v>8768</v>
      </c>
      <c r="D2796" s="0" t="s">
        <v>78</v>
      </c>
      <c r="E2796" s="0" t="n">
        <v>9.57</v>
      </c>
    </row>
    <row r="2797" customFormat="false" ht="15" hidden="false" customHeight="false" outlineLevel="0" collapsed="false">
      <c r="A2797" s="0" t="n">
        <v>92981</v>
      </c>
      <c r="B2797" s="0" t="str">
        <f aca="false">A2797&amp;"U"</f>
        <v>92981U</v>
      </c>
      <c r="C2797" s="0" t="s">
        <v>8769</v>
      </c>
      <c r="D2797" s="0" t="s">
        <v>78</v>
      </c>
      <c r="E2797" s="0" t="n">
        <v>13.52</v>
      </c>
    </row>
    <row r="2798" customFormat="false" ht="15" hidden="false" customHeight="false" outlineLevel="0" collapsed="false">
      <c r="A2798" s="0" t="n">
        <v>92982</v>
      </c>
      <c r="B2798" s="0" t="str">
        <f aca="false">A2798&amp;"U"</f>
        <v>92982U</v>
      </c>
      <c r="C2798" s="0" t="s">
        <v>8770</v>
      </c>
      <c r="D2798" s="0" t="s">
        <v>78</v>
      </c>
      <c r="E2798" s="0" t="n">
        <v>14.63</v>
      </c>
    </row>
    <row r="2799" customFormat="false" ht="15" hidden="false" customHeight="false" outlineLevel="0" collapsed="false">
      <c r="A2799" s="0" t="n">
        <v>92984</v>
      </c>
      <c r="B2799" s="0" t="str">
        <f aca="false">A2799&amp;"U"</f>
        <v>92984U</v>
      </c>
      <c r="C2799" s="0" t="s">
        <v>8771</v>
      </c>
      <c r="D2799" s="0" t="s">
        <v>78</v>
      </c>
      <c r="E2799" s="0" t="n">
        <v>23.71</v>
      </c>
    </row>
    <row r="2800" customFormat="false" ht="15" hidden="false" customHeight="false" outlineLevel="0" collapsed="false">
      <c r="A2800" s="0" t="n">
        <v>92986</v>
      </c>
      <c r="B2800" s="0" t="str">
        <f aca="false">A2800&amp;"U"</f>
        <v>92986U</v>
      </c>
      <c r="C2800" s="0" t="s">
        <v>8772</v>
      </c>
      <c r="D2800" s="0" t="s">
        <v>78</v>
      </c>
      <c r="E2800" s="0" t="n">
        <v>32.1</v>
      </c>
    </row>
    <row r="2801" customFormat="false" ht="15" hidden="false" customHeight="false" outlineLevel="0" collapsed="false">
      <c r="A2801" s="0" t="n">
        <v>92988</v>
      </c>
      <c r="B2801" s="0" t="str">
        <f aca="false">A2801&amp;"U"</f>
        <v>92988U</v>
      </c>
      <c r="C2801" s="0" t="s">
        <v>8773</v>
      </c>
      <c r="D2801" s="0" t="s">
        <v>78</v>
      </c>
      <c r="E2801" s="0" t="n">
        <v>45.06</v>
      </c>
    </row>
    <row r="2802" customFormat="false" ht="15" hidden="false" customHeight="false" outlineLevel="0" collapsed="false">
      <c r="A2802" s="0" t="n">
        <v>92990</v>
      </c>
      <c r="B2802" s="0" t="str">
        <f aca="false">A2802&amp;"U"</f>
        <v>92990U</v>
      </c>
      <c r="C2802" s="0" t="s">
        <v>8774</v>
      </c>
      <c r="D2802" s="0" t="s">
        <v>78</v>
      </c>
      <c r="E2802" s="0" t="n">
        <v>61.84</v>
      </c>
    </row>
    <row r="2803" customFormat="false" ht="15" hidden="false" customHeight="false" outlineLevel="0" collapsed="false">
      <c r="A2803" s="0" t="n">
        <v>92992</v>
      </c>
      <c r="B2803" s="0" t="str">
        <f aca="false">A2803&amp;"U"</f>
        <v>92992U</v>
      </c>
      <c r="C2803" s="0" t="s">
        <v>8775</v>
      </c>
      <c r="D2803" s="0" t="s">
        <v>78</v>
      </c>
      <c r="E2803" s="0" t="n">
        <v>81.69</v>
      </c>
    </row>
    <row r="2804" customFormat="false" ht="15" hidden="false" customHeight="false" outlineLevel="0" collapsed="false">
      <c r="A2804" s="0" t="n">
        <v>92994</v>
      </c>
      <c r="B2804" s="0" t="str">
        <f aca="false">A2804&amp;"U"</f>
        <v>92994U</v>
      </c>
      <c r="C2804" s="0" t="s">
        <v>8776</v>
      </c>
      <c r="D2804" s="0" t="s">
        <v>78</v>
      </c>
      <c r="E2804" s="0" t="n">
        <v>105.72</v>
      </c>
    </row>
    <row r="2805" customFormat="false" ht="15" hidden="false" customHeight="false" outlineLevel="0" collapsed="false">
      <c r="A2805" s="0" t="n">
        <v>92996</v>
      </c>
      <c r="B2805" s="0" t="str">
        <f aca="false">A2805&amp;"U"</f>
        <v>92996U</v>
      </c>
      <c r="C2805" s="0" t="s">
        <v>8777</v>
      </c>
      <c r="D2805" s="0" t="s">
        <v>78</v>
      </c>
      <c r="E2805" s="0" t="n">
        <v>130.65</v>
      </c>
    </row>
    <row r="2806" customFormat="false" ht="15" hidden="false" customHeight="false" outlineLevel="0" collapsed="false">
      <c r="A2806" s="0" t="n">
        <v>92998</v>
      </c>
      <c r="B2806" s="0" t="str">
        <f aca="false">A2806&amp;"U"</f>
        <v>92998U</v>
      </c>
      <c r="C2806" s="0" t="s">
        <v>8778</v>
      </c>
      <c r="D2806" s="0" t="s">
        <v>78</v>
      </c>
      <c r="E2806" s="0" t="n">
        <v>159.84</v>
      </c>
    </row>
    <row r="2807" customFormat="false" ht="15" hidden="false" customHeight="false" outlineLevel="0" collapsed="false">
      <c r="A2807" s="0" t="n">
        <v>93000</v>
      </c>
      <c r="B2807" s="0" t="str">
        <f aca="false">A2807&amp;"U"</f>
        <v>93000U</v>
      </c>
      <c r="C2807" s="0" t="s">
        <v>8779</v>
      </c>
      <c r="D2807" s="0" t="s">
        <v>78</v>
      </c>
      <c r="E2807" s="0" t="n">
        <v>209.84</v>
      </c>
    </row>
    <row r="2808" customFormat="false" ht="15" hidden="false" customHeight="false" outlineLevel="0" collapsed="false">
      <c r="A2808" s="0" t="n">
        <v>93002</v>
      </c>
      <c r="B2808" s="0" t="str">
        <f aca="false">A2808&amp;"U"</f>
        <v>93002U</v>
      </c>
      <c r="C2808" s="0" t="s">
        <v>8780</v>
      </c>
      <c r="D2808" s="0" t="s">
        <v>78</v>
      </c>
      <c r="E2808" s="0" t="n">
        <v>262.18</v>
      </c>
    </row>
    <row r="2809" customFormat="false" ht="15" hidden="false" customHeight="false" outlineLevel="0" collapsed="false">
      <c r="A2809" s="0" t="n">
        <v>101884</v>
      </c>
      <c r="B2809" s="0" t="str">
        <f aca="false">A2809&amp;"U"</f>
        <v>101884U</v>
      </c>
      <c r="C2809" s="0" t="s">
        <v>8781</v>
      </c>
      <c r="D2809" s="0" t="s">
        <v>78</v>
      </c>
      <c r="E2809" s="0" t="n">
        <v>8.6</v>
      </c>
    </row>
    <row r="2810" customFormat="false" ht="15" hidden="false" customHeight="false" outlineLevel="0" collapsed="false">
      <c r="A2810" s="0" t="n">
        <v>101885</v>
      </c>
      <c r="B2810" s="0" t="str">
        <f aca="false">A2810&amp;"U"</f>
        <v>101885U</v>
      </c>
      <c r="C2810" s="0" t="s">
        <v>8782</v>
      </c>
      <c r="D2810" s="0" t="s">
        <v>78</v>
      </c>
      <c r="E2810" s="0" t="n">
        <v>9.36</v>
      </c>
    </row>
    <row r="2811" customFormat="false" ht="15" hidden="false" customHeight="false" outlineLevel="0" collapsed="false">
      <c r="A2811" s="0" t="n">
        <v>101886</v>
      </c>
      <c r="B2811" s="0" t="str">
        <f aca="false">A2811&amp;"U"</f>
        <v>101886U</v>
      </c>
      <c r="C2811" s="0" t="s">
        <v>8783</v>
      </c>
      <c r="D2811" s="0" t="s">
        <v>78</v>
      </c>
      <c r="E2811" s="0" t="n">
        <v>13.28</v>
      </c>
    </row>
    <row r="2812" customFormat="false" ht="15" hidden="false" customHeight="false" outlineLevel="0" collapsed="false">
      <c r="A2812" s="0" t="n">
        <v>101887</v>
      </c>
      <c r="B2812" s="0" t="str">
        <f aca="false">A2812&amp;"U"</f>
        <v>101887U</v>
      </c>
      <c r="C2812" s="0" t="s">
        <v>8784</v>
      </c>
      <c r="D2812" s="0" t="s">
        <v>78</v>
      </c>
      <c r="E2812" s="0" t="n">
        <v>14.39</v>
      </c>
    </row>
    <row r="2813" customFormat="false" ht="15" hidden="false" customHeight="false" outlineLevel="0" collapsed="false">
      <c r="A2813" s="0" t="n">
        <v>101888</v>
      </c>
      <c r="B2813" s="0" t="str">
        <f aca="false">A2813&amp;"U"</f>
        <v>101888U</v>
      </c>
      <c r="C2813" s="0" t="s">
        <v>8785</v>
      </c>
      <c r="D2813" s="0" t="s">
        <v>78</v>
      </c>
      <c r="E2813" s="0" t="n">
        <v>21.32</v>
      </c>
    </row>
    <row r="2814" customFormat="false" ht="15" hidden="false" customHeight="false" outlineLevel="0" collapsed="false">
      <c r="A2814" s="0" t="n">
        <v>101889</v>
      </c>
      <c r="B2814" s="0" t="str">
        <f aca="false">A2814&amp;"U"</f>
        <v>101889U</v>
      </c>
      <c r="C2814" s="0" t="s">
        <v>8786</v>
      </c>
      <c r="D2814" s="0" t="s">
        <v>78</v>
      </c>
      <c r="E2814" s="0" t="n">
        <v>21.95</v>
      </c>
    </row>
    <row r="2815" customFormat="false" ht="15" hidden="false" customHeight="false" outlineLevel="0" collapsed="false">
      <c r="A2815" s="0" t="n">
        <v>91936</v>
      </c>
      <c r="B2815" s="0" t="str">
        <f aca="false">A2815&amp;"U"</f>
        <v>91936U</v>
      </c>
      <c r="C2815" s="0" t="s">
        <v>8787</v>
      </c>
      <c r="D2815" s="0" t="s">
        <v>30</v>
      </c>
      <c r="E2815" s="0" t="n">
        <v>9.91</v>
      </c>
    </row>
    <row r="2816" customFormat="false" ht="15" hidden="false" customHeight="false" outlineLevel="0" collapsed="false">
      <c r="A2816" s="0" t="n">
        <v>91937</v>
      </c>
      <c r="B2816" s="0" t="str">
        <f aca="false">A2816&amp;"U"</f>
        <v>91937U</v>
      </c>
      <c r="C2816" s="0" t="s">
        <v>8788</v>
      </c>
      <c r="D2816" s="0" t="s">
        <v>30</v>
      </c>
      <c r="E2816" s="0" t="n">
        <v>8.67</v>
      </c>
    </row>
    <row r="2817" customFormat="false" ht="15" hidden="false" customHeight="false" outlineLevel="0" collapsed="false">
      <c r="A2817" s="0" t="n">
        <v>91939</v>
      </c>
      <c r="B2817" s="0" t="str">
        <f aca="false">A2817&amp;"U"</f>
        <v>91939U</v>
      </c>
      <c r="C2817" s="0" t="s">
        <v>8789</v>
      </c>
      <c r="D2817" s="0" t="s">
        <v>30</v>
      </c>
      <c r="E2817" s="0" t="n">
        <v>23.53</v>
      </c>
    </row>
    <row r="2818" customFormat="false" ht="15" hidden="false" customHeight="false" outlineLevel="0" collapsed="false">
      <c r="A2818" s="0" t="n">
        <v>91940</v>
      </c>
      <c r="B2818" s="0" t="str">
        <f aca="false">A2818&amp;"U"</f>
        <v>91940U</v>
      </c>
      <c r="C2818" s="0" t="s">
        <v>8790</v>
      </c>
      <c r="D2818" s="0" t="s">
        <v>30</v>
      </c>
      <c r="E2818" s="0" t="n">
        <v>12.29</v>
      </c>
    </row>
    <row r="2819" customFormat="false" ht="15" hidden="false" customHeight="false" outlineLevel="0" collapsed="false">
      <c r="A2819" s="0" t="n">
        <v>91941</v>
      </c>
      <c r="B2819" s="0" t="str">
        <f aca="false">A2819&amp;"U"</f>
        <v>91941U</v>
      </c>
      <c r="C2819" s="0" t="s">
        <v>189</v>
      </c>
      <c r="D2819" s="0" t="s">
        <v>30</v>
      </c>
      <c r="E2819" s="0" t="n">
        <v>8.08</v>
      </c>
    </row>
    <row r="2820" customFormat="false" ht="15" hidden="false" customHeight="false" outlineLevel="0" collapsed="false">
      <c r="A2820" s="0" t="n">
        <v>91942</v>
      </c>
      <c r="B2820" s="0" t="str">
        <f aca="false">A2820&amp;"U"</f>
        <v>91942U</v>
      </c>
      <c r="C2820" s="0" t="s">
        <v>8791</v>
      </c>
      <c r="D2820" s="0" t="s">
        <v>30</v>
      </c>
      <c r="E2820" s="0" t="n">
        <v>28.43</v>
      </c>
    </row>
    <row r="2821" customFormat="false" ht="15" hidden="false" customHeight="false" outlineLevel="0" collapsed="false">
      <c r="A2821" s="0" t="n">
        <v>91943</v>
      </c>
      <c r="B2821" s="0" t="str">
        <f aca="false">A2821&amp;"U"</f>
        <v>91943U</v>
      </c>
      <c r="C2821" s="0" t="s">
        <v>8792</v>
      </c>
      <c r="D2821" s="0" t="s">
        <v>30</v>
      </c>
      <c r="E2821" s="0" t="n">
        <v>15.51</v>
      </c>
    </row>
    <row r="2822" customFormat="false" ht="15" hidden="false" customHeight="false" outlineLevel="0" collapsed="false">
      <c r="A2822" s="0" t="n">
        <v>91944</v>
      </c>
      <c r="B2822" s="0" t="str">
        <f aca="false">A2822&amp;"U"</f>
        <v>91944U</v>
      </c>
      <c r="C2822" s="0" t="s">
        <v>192</v>
      </c>
      <c r="D2822" s="0" t="s">
        <v>30</v>
      </c>
      <c r="E2822" s="0" t="n">
        <v>10.68</v>
      </c>
    </row>
    <row r="2823" customFormat="false" ht="15" hidden="false" customHeight="false" outlineLevel="0" collapsed="false">
      <c r="A2823" s="0" t="n">
        <v>92865</v>
      </c>
      <c r="B2823" s="0" t="str">
        <f aca="false">A2823&amp;"U"</f>
        <v>92865U</v>
      </c>
      <c r="C2823" s="0" t="s">
        <v>8793</v>
      </c>
      <c r="D2823" s="0" t="s">
        <v>30</v>
      </c>
      <c r="E2823" s="0" t="n">
        <v>9.81</v>
      </c>
    </row>
    <row r="2824" customFormat="false" ht="15" hidden="false" customHeight="false" outlineLevel="0" collapsed="false">
      <c r="A2824" s="0" t="n">
        <v>92866</v>
      </c>
      <c r="B2824" s="0" t="str">
        <f aca="false">A2824&amp;"U"</f>
        <v>92866U</v>
      </c>
      <c r="C2824" s="0" t="s">
        <v>8794</v>
      </c>
      <c r="D2824" s="0" t="s">
        <v>30</v>
      </c>
      <c r="E2824" s="0" t="n">
        <v>7.68</v>
      </c>
    </row>
    <row r="2825" customFormat="false" ht="15" hidden="false" customHeight="false" outlineLevel="0" collapsed="false">
      <c r="A2825" s="0" t="n">
        <v>92867</v>
      </c>
      <c r="B2825" s="0" t="str">
        <f aca="false">A2825&amp;"U"</f>
        <v>92867U</v>
      </c>
      <c r="C2825" s="0" t="s">
        <v>8795</v>
      </c>
      <c r="D2825" s="0" t="s">
        <v>30</v>
      </c>
      <c r="E2825" s="0" t="n">
        <v>23.83</v>
      </c>
    </row>
    <row r="2826" customFormat="false" ht="15" hidden="false" customHeight="false" outlineLevel="0" collapsed="false">
      <c r="A2826" s="0" t="n">
        <v>92868</v>
      </c>
      <c r="B2826" s="0" t="str">
        <f aca="false">A2826&amp;"U"</f>
        <v>92868U</v>
      </c>
      <c r="C2826" s="0" t="s">
        <v>8796</v>
      </c>
      <c r="D2826" s="0" t="s">
        <v>30</v>
      </c>
      <c r="E2826" s="0" t="n">
        <v>12.59</v>
      </c>
    </row>
    <row r="2827" customFormat="false" ht="15" hidden="false" customHeight="false" outlineLevel="0" collapsed="false">
      <c r="A2827" s="0" t="n">
        <v>92869</v>
      </c>
      <c r="B2827" s="0" t="str">
        <f aca="false">A2827&amp;"U"</f>
        <v>92869U</v>
      </c>
      <c r="C2827" s="0" t="s">
        <v>8797</v>
      </c>
      <c r="D2827" s="0" t="s">
        <v>30</v>
      </c>
      <c r="E2827" s="0" t="n">
        <v>8.38</v>
      </c>
    </row>
    <row r="2828" customFormat="false" ht="15" hidden="false" customHeight="false" outlineLevel="0" collapsed="false">
      <c r="A2828" s="0" t="n">
        <v>92870</v>
      </c>
      <c r="B2828" s="0" t="str">
        <f aca="false">A2828&amp;"U"</f>
        <v>92870U</v>
      </c>
      <c r="C2828" s="0" t="s">
        <v>8798</v>
      </c>
      <c r="D2828" s="0" t="s">
        <v>30</v>
      </c>
      <c r="E2828" s="0" t="n">
        <v>29.26</v>
      </c>
    </row>
    <row r="2829" customFormat="false" ht="15" hidden="false" customHeight="false" outlineLevel="0" collapsed="false">
      <c r="A2829" s="0" t="n">
        <v>92871</v>
      </c>
      <c r="B2829" s="0" t="str">
        <f aca="false">A2829&amp;"U"</f>
        <v>92871U</v>
      </c>
      <c r="C2829" s="0" t="s">
        <v>8799</v>
      </c>
      <c r="D2829" s="0" t="s">
        <v>30</v>
      </c>
      <c r="E2829" s="0" t="n">
        <v>16.34</v>
      </c>
    </row>
    <row r="2830" customFormat="false" ht="15" hidden="false" customHeight="false" outlineLevel="0" collapsed="false">
      <c r="A2830" s="0" t="n">
        <v>92872</v>
      </c>
      <c r="B2830" s="0" t="str">
        <f aca="false">A2830&amp;"U"</f>
        <v>92872U</v>
      </c>
      <c r="C2830" s="0" t="s">
        <v>8800</v>
      </c>
      <c r="D2830" s="0" t="s">
        <v>30</v>
      </c>
      <c r="E2830" s="0" t="n">
        <v>11.51</v>
      </c>
    </row>
    <row r="2831" customFormat="false" ht="15" hidden="false" customHeight="false" outlineLevel="0" collapsed="false">
      <c r="A2831" s="0" t="n">
        <v>95777</v>
      </c>
      <c r="B2831" s="0" t="str">
        <f aca="false">A2831&amp;"U"</f>
        <v>95777U</v>
      </c>
      <c r="C2831" s="0" t="s">
        <v>8801</v>
      </c>
      <c r="D2831" s="0" t="s">
        <v>30</v>
      </c>
      <c r="E2831" s="0" t="n">
        <v>25.59</v>
      </c>
    </row>
    <row r="2832" customFormat="false" ht="15" hidden="false" customHeight="false" outlineLevel="0" collapsed="false">
      <c r="A2832" s="0" t="n">
        <v>95778</v>
      </c>
      <c r="B2832" s="0" t="str">
        <f aca="false">A2832&amp;"U"</f>
        <v>95778U</v>
      </c>
      <c r="C2832" s="0" t="s">
        <v>8802</v>
      </c>
      <c r="D2832" s="0" t="s">
        <v>30</v>
      </c>
      <c r="E2832" s="0" t="n">
        <v>26.23</v>
      </c>
    </row>
    <row r="2833" customFormat="false" ht="15" hidden="false" customHeight="false" outlineLevel="0" collapsed="false">
      <c r="A2833" s="0" t="n">
        <v>95779</v>
      </c>
      <c r="B2833" s="0" t="str">
        <f aca="false">A2833&amp;"U"</f>
        <v>95779U</v>
      </c>
      <c r="C2833" s="0" t="s">
        <v>8803</v>
      </c>
      <c r="D2833" s="0" t="s">
        <v>30</v>
      </c>
      <c r="E2833" s="0" t="n">
        <v>24.09</v>
      </c>
    </row>
    <row r="2834" customFormat="false" ht="15" hidden="false" customHeight="false" outlineLevel="0" collapsed="false">
      <c r="A2834" s="0" t="n">
        <v>95780</v>
      </c>
      <c r="B2834" s="0" t="str">
        <f aca="false">A2834&amp;"U"</f>
        <v>95780U</v>
      </c>
      <c r="C2834" s="0" t="s">
        <v>8804</v>
      </c>
      <c r="D2834" s="0" t="s">
        <v>30</v>
      </c>
      <c r="E2834" s="0" t="n">
        <v>29.14</v>
      </c>
    </row>
    <row r="2835" customFormat="false" ht="15" hidden="false" customHeight="false" outlineLevel="0" collapsed="false">
      <c r="A2835" s="0" t="n">
        <v>95781</v>
      </c>
      <c r="B2835" s="0" t="str">
        <f aca="false">A2835&amp;"U"</f>
        <v>95781U</v>
      </c>
      <c r="C2835" s="0" t="s">
        <v>8805</v>
      </c>
      <c r="D2835" s="0" t="s">
        <v>30</v>
      </c>
      <c r="E2835" s="0" t="n">
        <v>29.62</v>
      </c>
    </row>
    <row r="2836" customFormat="false" ht="15" hidden="false" customHeight="false" outlineLevel="0" collapsed="false">
      <c r="A2836" s="0" t="n">
        <v>95782</v>
      </c>
      <c r="B2836" s="0" t="str">
        <f aca="false">A2836&amp;"U"</f>
        <v>95782U</v>
      </c>
      <c r="C2836" s="0" t="s">
        <v>8806</v>
      </c>
      <c r="D2836" s="0" t="s">
        <v>30</v>
      </c>
      <c r="E2836" s="0" t="n">
        <v>30.86</v>
      </c>
    </row>
    <row r="2837" customFormat="false" ht="15" hidden="false" customHeight="false" outlineLevel="0" collapsed="false">
      <c r="A2837" s="0" t="n">
        <v>95785</v>
      </c>
      <c r="B2837" s="0" t="str">
        <f aca="false">A2837&amp;"U"</f>
        <v>95785U</v>
      </c>
      <c r="C2837" s="0" t="s">
        <v>8807</v>
      </c>
      <c r="D2837" s="0" t="s">
        <v>30</v>
      </c>
      <c r="E2837" s="0" t="n">
        <v>35.11</v>
      </c>
    </row>
    <row r="2838" customFormat="false" ht="15" hidden="false" customHeight="false" outlineLevel="0" collapsed="false">
      <c r="A2838" s="0" t="n">
        <v>95787</v>
      </c>
      <c r="B2838" s="0" t="str">
        <f aca="false">A2838&amp;"U"</f>
        <v>95787U</v>
      </c>
      <c r="C2838" s="0" t="s">
        <v>8808</v>
      </c>
      <c r="D2838" s="0" t="s">
        <v>30</v>
      </c>
      <c r="E2838" s="0" t="n">
        <v>25.78</v>
      </c>
    </row>
    <row r="2839" customFormat="false" ht="15" hidden="false" customHeight="false" outlineLevel="0" collapsed="false">
      <c r="A2839" s="0" t="n">
        <v>95789</v>
      </c>
      <c r="B2839" s="0" t="str">
        <f aca="false">A2839&amp;"U"</f>
        <v>95789U</v>
      </c>
      <c r="C2839" s="0" t="s">
        <v>8809</v>
      </c>
      <c r="D2839" s="0" t="s">
        <v>30</v>
      </c>
      <c r="E2839" s="0" t="n">
        <v>32.03</v>
      </c>
    </row>
    <row r="2840" customFormat="false" ht="15" hidden="false" customHeight="false" outlineLevel="0" collapsed="false">
      <c r="A2840" s="0" t="n">
        <v>95791</v>
      </c>
      <c r="B2840" s="0" t="str">
        <f aca="false">A2840&amp;"U"</f>
        <v>95791U</v>
      </c>
      <c r="C2840" s="0" t="s">
        <v>8810</v>
      </c>
      <c r="D2840" s="0" t="s">
        <v>30</v>
      </c>
      <c r="E2840" s="0" t="n">
        <v>41.35</v>
      </c>
    </row>
    <row r="2841" customFormat="false" ht="15" hidden="false" customHeight="false" outlineLevel="0" collapsed="false">
      <c r="A2841" s="0" t="n">
        <v>95795</v>
      </c>
      <c r="B2841" s="0" t="str">
        <f aca="false">A2841&amp;"U"</f>
        <v>95795U</v>
      </c>
      <c r="C2841" s="0" t="s">
        <v>8811</v>
      </c>
      <c r="D2841" s="0" t="s">
        <v>30</v>
      </c>
      <c r="E2841" s="0" t="n">
        <v>29.7</v>
      </c>
    </row>
    <row r="2842" customFormat="false" ht="15" hidden="false" customHeight="false" outlineLevel="0" collapsed="false">
      <c r="A2842" s="0" t="n">
        <v>95796</v>
      </c>
      <c r="B2842" s="0" t="str">
        <f aca="false">A2842&amp;"U"</f>
        <v>95796U</v>
      </c>
      <c r="C2842" s="0" t="s">
        <v>8812</v>
      </c>
      <c r="D2842" s="0" t="s">
        <v>30</v>
      </c>
      <c r="E2842" s="0" t="n">
        <v>37.63</v>
      </c>
    </row>
    <row r="2843" customFormat="false" ht="15" hidden="false" customHeight="false" outlineLevel="0" collapsed="false">
      <c r="A2843" s="0" t="n">
        <v>95797</v>
      </c>
      <c r="B2843" s="0" t="str">
        <f aca="false">A2843&amp;"U"</f>
        <v>95797U</v>
      </c>
      <c r="C2843" s="0" t="s">
        <v>8813</v>
      </c>
      <c r="D2843" s="0" t="s">
        <v>30</v>
      </c>
      <c r="E2843" s="0" t="n">
        <v>47.93</v>
      </c>
    </row>
    <row r="2844" customFormat="false" ht="15" hidden="false" customHeight="false" outlineLevel="0" collapsed="false">
      <c r="A2844" s="0" t="n">
        <v>95801</v>
      </c>
      <c r="B2844" s="0" t="str">
        <f aca="false">A2844&amp;"U"</f>
        <v>95801U</v>
      </c>
      <c r="C2844" s="0" t="s">
        <v>8814</v>
      </c>
      <c r="D2844" s="0" t="s">
        <v>30</v>
      </c>
      <c r="E2844" s="0" t="n">
        <v>35.65</v>
      </c>
    </row>
    <row r="2845" customFormat="false" ht="15" hidden="false" customHeight="false" outlineLevel="0" collapsed="false">
      <c r="A2845" s="0" t="n">
        <v>95802</v>
      </c>
      <c r="B2845" s="0" t="str">
        <f aca="false">A2845&amp;"U"</f>
        <v>95802U</v>
      </c>
      <c r="C2845" s="0" t="s">
        <v>8815</v>
      </c>
      <c r="D2845" s="0" t="s">
        <v>30</v>
      </c>
      <c r="E2845" s="0" t="n">
        <v>39.78</v>
      </c>
    </row>
    <row r="2846" customFormat="false" ht="15" hidden="false" customHeight="false" outlineLevel="0" collapsed="false">
      <c r="A2846" s="0" t="n">
        <v>95803</v>
      </c>
      <c r="B2846" s="0" t="str">
        <f aca="false">A2846&amp;"U"</f>
        <v>95803U</v>
      </c>
      <c r="C2846" s="0" t="s">
        <v>8816</v>
      </c>
      <c r="D2846" s="0" t="s">
        <v>30</v>
      </c>
      <c r="E2846" s="0" t="n">
        <v>52.93</v>
      </c>
    </row>
    <row r="2847" customFormat="false" ht="15" hidden="false" customHeight="false" outlineLevel="0" collapsed="false">
      <c r="A2847" s="0" t="n">
        <v>95804</v>
      </c>
      <c r="B2847" s="0" t="str">
        <f aca="false">A2847&amp;"U"</f>
        <v>95804U</v>
      </c>
      <c r="C2847" s="0" t="s">
        <v>8817</v>
      </c>
      <c r="D2847" s="0" t="s">
        <v>30</v>
      </c>
      <c r="E2847" s="0" t="n">
        <v>19.08</v>
      </c>
    </row>
    <row r="2848" customFormat="false" ht="15" hidden="false" customHeight="false" outlineLevel="0" collapsed="false">
      <c r="A2848" s="0" t="n">
        <v>95805</v>
      </c>
      <c r="B2848" s="0" t="str">
        <f aca="false">A2848&amp;"U"</f>
        <v>95805U</v>
      </c>
      <c r="C2848" s="0" t="s">
        <v>8818</v>
      </c>
      <c r="D2848" s="0" t="s">
        <v>30</v>
      </c>
      <c r="E2848" s="0" t="n">
        <v>19.27</v>
      </c>
    </row>
    <row r="2849" customFormat="false" ht="15" hidden="false" customHeight="false" outlineLevel="0" collapsed="false">
      <c r="A2849" s="0" t="n">
        <v>95806</v>
      </c>
      <c r="B2849" s="0" t="str">
        <f aca="false">A2849&amp;"U"</f>
        <v>95806U</v>
      </c>
      <c r="C2849" s="0" t="s">
        <v>8819</v>
      </c>
      <c r="D2849" s="0" t="s">
        <v>30</v>
      </c>
      <c r="E2849" s="0" t="n">
        <v>19.85</v>
      </c>
    </row>
    <row r="2850" customFormat="false" ht="15" hidden="false" customHeight="false" outlineLevel="0" collapsed="false">
      <c r="A2850" s="0" t="n">
        <v>95807</v>
      </c>
      <c r="B2850" s="0" t="str">
        <f aca="false">A2850&amp;"U"</f>
        <v>95807U</v>
      </c>
      <c r="C2850" s="0" t="s">
        <v>8820</v>
      </c>
      <c r="D2850" s="0" t="s">
        <v>30</v>
      </c>
      <c r="E2850" s="0" t="n">
        <v>21.97</v>
      </c>
    </row>
    <row r="2851" customFormat="false" ht="15" hidden="false" customHeight="false" outlineLevel="0" collapsed="false">
      <c r="A2851" s="0" t="n">
        <v>95808</v>
      </c>
      <c r="B2851" s="0" t="str">
        <f aca="false">A2851&amp;"U"</f>
        <v>95808U</v>
      </c>
      <c r="C2851" s="0" t="s">
        <v>8821</v>
      </c>
      <c r="D2851" s="0" t="s">
        <v>30</v>
      </c>
      <c r="E2851" s="0" t="n">
        <v>22.55</v>
      </c>
    </row>
    <row r="2852" customFormat="false" ht="15" hidden="false" customHeight="false" outlineLevel="0" collapsed="false">
      <c r="A2852" s="0" t="n">
        <v>95809</v>
      </c>
      <c r="B2852" s="0" t="str">
        <f aca="false">A2852&amp;"U"</f>
        <v>95809U</v>
      </c>
      <c r="C2852" s="0" t="s">
        <v>8822</v>
      </c>
      <c r="D2852" s="0" t="s">
        <v>30</v>
      </c>
      <c r="E2852" s="0" t="n">
        <v>24.56</v>
      </c>
    </row>
    <row r="2853" customFormat="false" ht="15" hidden="false" customHeight="false" outlineLevel="0" collapsed="false">
      <c r="A2853" s="0" t="n">
        <v>95810</v>
      </c>
      <c r="B2853" s="0" t="str">
        <f aca="false">A2853&amp;"U"</f>
        <v>95810U</v>
      </c>
      <c r="C2853" s="0" t="s">
        <v>8823</v>
      </c>
      <c r="D2853" s="0" t="s">
        <v>30</v>
      </c>
      <c r="E2853" s="0" t="n">
        <v>10.54</v>
      </c>
    </row>
    <row r="2854" customFormat="false" ht="15" hidden="false" customHeight="false" outlineLevel="0" collapsed="false">
      <c r="A2854" s="0" t="n">
        <v>95811</v>
      </c>
      <c r="B2854" s="0" t="str">
        <f aca="false">A2854&amp;"U"</f>
        <v>95811U</v>
      </c>
      <c r="C2854" s="0" t="s">
        <v>8824</v>
      </c>
      <c r="D2854" s="0" t="s">
        <v>30</v>
      </c>
      <c r="E2854" s="0" t="n">
        <v>11.12</v>
      </c>
    </row>
    <row r="2855" customFormat="false" ht="15" hidden="false" customHeight="false" outlineLevel="0" collapsed="false">
      <c r="A2855" s="0" t="n">
        <v>95812</v>
      </c>
      <c r="B2855" s="0" t="str">
        <f aca="false">A2855&amp;"U"</f>
        <v>95812U</v>
      </c>
      <c r="C2855" s="0" t="s">
        <v>8825</v>
      </c>
      <c r="D2855" s="0" t="s">
        <v>30</v>
      </c>
      <c r="E2855" s="0" t="n">
        <v>13.12</v>
      </c>
    </row>
    <row r="2856" customFormat="false" ht="15" hidden="false" customHeight="false" outlineLevel="0" collapsed="false">
      <c r="A2856" s="0" t="n">
        <v>95813</v>
      </c>
      <c r="B2856" s="0" t="str">
        <f aca="false">A2856&amp;"U"</f>
        <v>95813U</v>
      </c>
      <c r="C2856" s="0" t="s">
        <v>8826</v>
      </c>
      <c r="D2856" s="0" t="s">
        <v>30</v>
      </c>
      <c r="E2856" s="0" t="n">
        <v>12.96</v>
      </c>
    </row>
    <row r="2857" customFormat="false" ht="15" hidden="false" customHeight="false" outlineLevel="0" collapsed="false">
      <c r="A2857" s="0" t="n">
        <v>95814</v>
      </c>
      <c r="B2857" s="0" t="str">
        <f aca="false">A2857&amp;"U"</f>
        <v>95814U</v>
      </c>
      <c r="C2857" s="0" t="s">
        <v>8827</v>
      </c>
      <c r="D2857" s="0" t="s">
        <v>30</v>
      </c>
      <c r="E2857" s="0" t="n">
        <v>13.84</v>
      </c>
    </row>
    <row r="2858" customFormat="false" ht="15" hidden="false" customHeight="false" outlineLevel="0" collapsed="false">
      <c r="A2858" s="0" t="n">
        <v>95815</v>
      </c>
      <c r="B2858" s="0" t="str">
        <f aca="false">A2858&amp;"U"</f>
        <v>95815U</v>
      </c>
      <c r="C2858" s="0" t="s">
        <v>8828</v>
      </c>
      <c r="D2858" s="0" t="s">
        <v>30</v>
      </c>
      <c r="E2858" s="0" t="n">
        <v>17.59</v>
      </c>
    </row>
    <row r="2859" customFormat="false" ht="15" hidden="false" customHeight="false" outlineLevel="0" collapsed="false">
      <c r="A2859" s="0" t="n">
        <v>95816</v>
      </c>
      <c r="B2859" s="0" t="str">
        <f aca="false">A2859&amp;"U"</f>
        <v>95816U</v>
      </c>
      <c r="C2859" s="0" t="s">
        <v>8829</v>
      </c>
      <c r="D2859" s="0" t="s">
        <v>30</v>
      </c>
      <c r="E2859" s="0" t="n">
        <v>26.97</v>
      </c>
    </row>
    <row r="2860" customFormat="false" ht="15" hidden="false" customHeight="false" outlineLevel="0" collapsed="false">
      <c r="A2860" s="0" t="n">
        <v>95817</v>
      </c>
      <c r="B2860" s="0" t="str">
        <f aca="false">A2860&amp;"U"</f>
        <v>95817U</v>
      </c>
      <c r="C2860" s="0" t="s">
        <v>8830</v>
      </c>
      <c r="D2860" s="0" t="s">
        <v>30</v>
      </c>
      <c r="E2860" s="0" t="n">
        <v>27.84</v>
      </c>
    </row>
    <row r="2861" customFormat="false" ht="15" hidden="false" customHeight="false" outlineLevel="0" collapsed="false">
      <c r="A2861" s="0" t="n">
        <v>95818</v>
      </c>
      <c r="B2861" s="0" t="str">
        <f aca="false">A2861&amp;"U"</f>
        <v>95818U</v>
      </c>
      <c r="C2861" s="0" t="s">
        <v>8831</v>
      </c>
      <c r="D2861" s="0" t="s">
        <v>30</v>
      </c>
      <c r="E2861" s="0" t="n">
        <v>32.9</v>
      </c>
    </row>
    <row r="2862" customFormat="false" ht="15" hidden="false" customHeight="false" outlineLevel="0" collapsed="false">
      <c r="A2862" s="0" t="n">
        <v>97881</v>
      </c>
      <c r="B2862" s="0" t="str">
        <f aca="false">A2862&amp;"U"</f>
        <v>97881U</v>
      </c>
      <c r="C2862" s="0" t="s">
        <v>8832</v>
      </c>
      <c r="D2862" s="0" t="s">
        <v>30</v>
      </c>
      <c r="E2862" s="0" t="n">
        <v>95.54</v>
      </c>
    </row>
    <row r="2863" customFormat="false" ht="15" hidden="false" customHeight="false" outlineLevel="0" collapsed="false">
      <c r="A2863" s="0" t="n">
        <v>97882</v>
      </c>
      <c r="B2863" s="0" t="str">
        <f aca="false">A2863&amp;"U"</f>
        <v>97882U</v>
      </c>
      <c r="C2863" s="0" t="s">
        <v>8833</v>
      </c>
      <c r="D2863" s="0" t="s">
        <v>30</v>
      </c>
      <c r="E2863" s="0" t="n">
        <v>148.8</v>
      </c>
    </row>
    <row r="2864" customFormat="false" ht="15" hidden="false" customHeight="false" outlineLevel="0" collapsed="false">
      <c r="A2864" s="0" t="n">
        <v>97883</v>
      </c>
      <c r="B2864" s="0" t="str">
        <f aca="false">A2864&amp;"U"</f>
        <v>97883U</v>
      </c>
      <c r="C2864" s="0" t="s">
        <v>8834</v>
      </c>
      <c r="D2864" s="0" t="s">
        <v>30</v>
      </c>
      <c r="E2864" s="0" t="n">
        <v>289.98</v>
      </c>
    </row>
    <row r="2865" customFormat="false" ht="15" hidden="false" customHeight="false" outlineLevel="0" collapsed="false">
      <c r="A2865" s="0" t="n">
        <v>97884</v>
      </c>
      <c r="B2865" s="0" t="str">
        <f aca="false">A2865&amp;"U"</f>
        <v>97884U</v>
      </c>
      <c r="C2865" s="0" t="s">
        <v>8835</v>
      </c>
      <c r="D2865" s="0" t="s">
        <v>30</v>
      </c>
      <c r="E2865" s="0" t="n">
        <v>560.34</v>
      </c>
    </row>
    <row r="2866" customFormat="false" ht="15" hidden="false" customHeight="false" outlineLevel="0" collapsed="false">
      <c r="A2866" s="0" t="n">
        <v>97885</v>
      </c>
      <c r="B2866" s="0" t="str">
        <f aca="false">A2866&amp;"U"</f>
        <v>97885U</v>
      </c>
      <c r="C2866" s="0" t="s">
        <v>8836</v>
      </c>
      <c r="D2866" s="0" t="s">
        <v>30</v>
      </c>
      <c r="E2866" s="0" t="n">
        <v>859.24</v>
      </c>
    </row>
    <row r="2867" customFormat="false" ht="15" hidden="false" customHeight="false" outlineLevel="0" collapsed="false">
      <c r="A2867" s="0" t="n">
        <v>97886</v>
      </c>
      <c r="B2867" s="0" t="str">
        <f aca="false">A2867&amp;"U"</f>
        <v>97886U</v>
      </c>
      <c r="C2867" s="0" t="s">
        <v>8837</v>
      </c>
      <c r="D2867" s="0" t="s">
        <v>30</v>
      </c>
      <c r="E2867" s="0" t="n">
        <v>152.02</v>
      </c>
    </row>
    <row r="2868" customFormat="false" ht="15" hidden="false" customHeight="false" outlineLevel="0" collapsed="false">
      <c r="A2868" s="0" t="n">
        <v>97887</v>
      </c>
      <c r="B2868" s="0" t="str">
        <f aca="false">A2868&amp;"U"</f>
        <v>97887U</v>
      </c>
      <c r="C2868" s="0" t="s">
        <v>8838</v>
      </c>
      <c r="D2868" s="0" t="s">
        <v>30</v>
      </c>
      <c r="E2868" s="0" t="n">
        <v>239.98</v>
      </c>
    </row>
    <row r="2869" customFormat="false" ht="15" hidden="false" customHeight="false" outlineLevel="0" collapsed="false">
      <c r="A2869" s="0" t="n">
        <v>97888</v>
      </c>
      <c r="B2869" s="0" t="str">
        <f aca="false">A2869&amp;"U"</f>
        <v>97888U</v>
      </c>
      <c r="C2869" s="0" t="s">
        <v>8839</v>
      </c>
      <c r="D2869" s="0" t="s">
        <v>30</v>
      </c>
      <c r="E2869" s="0" t="n">
        <v>467.61</v>
      </c>
    </row>
    <row r="2870" customFormat="false" ht="15" hidden="false" customHeight="false" outlineLevel="0" collapsed="false">
      <c r="A2870" s="0" t="n">
        <v>97889</v>
      </c>
      <c r="B2870" s="0" t="str">
        <f aca="false">A2870&amp;"U"</f>
        <v>97889U</v>
      </c>
      <c r="C2870" s="0" t="s">
        <v>8840</v>
      </c>
      <c r="D2870" s="0" t="s">
        <v>30</v>
      </c>
      <c r="E2870" s="0" t="n">
        <v>632.71</v>
      </c>
    </row>
    <row r="2871" customFormat="false" ht="15" hidden="false" customHeight="false" outlineLevel="0" collapsed="false">
      <c r="A2871" s="0" t="n">
        <v>97890</v>
      </c>
      <c r="B2871" s="0" t="str">
        <f aca="false">A2871&amp;"U"</f>
        <v>97890U</v>
      </c>
      <c r="C2871" s="0" t="s">
        <v>8841</v>
      </c>
      <c r="D2871" s="0" t="s">
        <v>30</v>
      </c>
      <c r="E2871" s="0" t="n">
        <v>731.23</v>
      </c>
    </row>
    <row r="2872" customFormat="false" ht="15" hidden="false" customHeight="false" outlineLevel="0" collapsed="false">
      <c r="A2872" s="0" t="n">
        <v>97891</v>
      </c>
      <c r="B2872" s="0" t="str">
        <f aca="false">A2872&amp;"U"</f>
        <v>97891U</v>
      </c>
      <c r="C2872" s="0" t="s">
        <v>8842</v>
      </c>
      <c r="D2872" s="0" t="s">
        <v>30</v>
      </c>
      <c r="E2872" s="0" t="n">
        <v>178.97</v>
      </c>
    </row>
    <row r="2873" customFormat="false" ht="15" hidden="false" customHeight="false" outlineLevel="0" collapsed="false">
      <c r="A2873" s="0" t="n">
        <v>97892</v>
      </c>
      <c r="B2873" s="0" t="str">
        <f aca="false">A2873&amp;"U"</f>
        <v>97892U</v>
      </c>
      <c r="C2873" s="0" t="s">
        <v>8843</v>
      </c>
      <c r="D2873" s="0" t="s">
        <v>30</v>
      </c>
      <c r="E2873" s="0" t="n">
        <v>338.62</v>
      </c>
    </row>
    <row r="2874" customFormat="false" ht="15" hidden="false" customHeight="false" outlineLevel="0" collapsed="false">
      <c r="A2874" s="0" t="n">
        <v>97893</v>
      </c>
      <c r="B2874" s="0" t="str">
        <f aca="false">A2874&amp;"U"</f>
        <v>97893U</v>
      </c>
      <c r="C2874" s="0" t="s">
        <v>8844</v>
      </c>
      <c r="D2874" s="0" t="s">
        <v>30</v>
      </c>
      <c r="E2874" s="0" t="n">
        <v>468.18</v>
      </c>
    </row>
    <row r="2875" customFormat="false" ht="15" hidden="false" customHeight="false" outlineLevel="0" collapsed="false">
      <c r="A2875" s="0" t="n">
        <v>97894</v>
      </c>
      <c r="B2875" s="0" t="str">
        <f aca="false">A2875&amp;"U"</f>
        <v>97894U</v>
      </c>
      <c r="C2875" s="0" t="s">
        <v>8845</v>
      </c>
      <c r="D2875" s="0" t="s">
        <v>30</v>
      </c>
      <c r="E2875" s="0" t="n">
        <v>531.87</v>
      </c>
    </row>
    <row r="2876" customFormat="false" ht="15" hidden="false" customHeight="false" outlineLevel="0" collapsed="false">
      <c r="A2876" s="0" t="n">
        <v>93653</v>
      </c>
      <c r="B2876" s="0" t="str">
        <f aca="false">A2876&amp;"U"</f>
        <v>93653U</v>
      </c>
      <c r="C2876" s="0" t="s">
        <v>8846</v>
      </c>
      <c r="D2876" s="0" t="s">
        <v>30</v>
      </c>
      <c r="E2876" s="0" t="n">
        <v>10.12</v>
      </c>
    </row>
    <row r="2877" customFormat="false" ht="15" hidden="false" customHeight="false" outlineLevel="0" collapsed="false">
      <c r="A2877" s="0" t="n">
        <v>93654</v>
      </c>
      <c r="B2877" s="0" t="str">
        <f aca="false">A2877&amp;"U"</f>
        <v>93654U</v>
      </c>
      <c r="C2877" s="0" t="s">
        <v>8847</v>
      </c>
      <c r="D2877" s="0" t="s">
        <v>30</v>
      </c>
      <c r="E2877" s="0" t="n">
        <v>10.64</v>
      </c>
    </row>
    <row r="2878" customFormat="false" ht="15" hidden="false" customHeight="false" outlineLevel="0" collapsed="false">
      <c r="A2878" s="0" t="n">
        <v>93655</v>
      </c>
      <c r="B2878" s="0" t="str">
        <f aca="false">A2878&amp;"U"</f>
        <v>93655U</v>
      </c>
      <c r="C2878" s="0" t="s">
        <v>8848</v>
      </c>
      <c r="D2878" s="0" t="s">
        <v>30</v>
      </c>
      <c r="E2878" s="0" t="n">
        <v>11.7</v>
      </c>
    </row>
    <row r="2879" customFormat="false" ht="15" hidden="false" customHeight="false" outlineLevel="0" collapsed="false">
      <c r="A2879" s="0" t="n">
        <v>93656</v>
      </c>
      <c r="B2879" s="0" t="str">
        <f aca="false">A2879&amp;"U"</f>
        <v>93656U</v>
      </c>
      <c r="C2879" s="0" t="s">
        <v>8849</v>
      </c>
      <c r="D2879" s="0" t="s">
        <v>30</v>
      </c>
      <c r="E2879" s="0" t="n">
        <v>11.7</v>
      </c>
    </row>
    <row r="2880" customFormat="false" ht="15" hidden="false" customHeight="false" outlineLevel="0" collapsed="false">
      <c r="A2880" s="0" t="n">
        <v>93657</v>
      </c>
      <c r="B2880" s="0" t="str">
        <f aca="false">A2880&amp;"U"</f>
        <v>93657U</v>
      </c>
      <c r="C2880" s="0" t="s">
        <v>8850</v>
      </c>
      <c r="D2880" s="0" t="s">
        <v>30</v>
      </c>
      <c r="E2880" s="0" t="n">
        <v>12.96</v>
      </c>
    </row>
    <row r="2881" customFormat="false" ht="15" hidden="false" customHeight="false" outlineLevel="0" collapsed="false">
      <c r="A2881" s="0" t="n">
        <v>93658</v>
      </c>
      <c r="B2881" s="0" t="str">
        <f aca="false">A2881&amp;"U"</f>
        <v>93658U</v>
      </c>
      <c r="C2881" s="0" t="s">
        <v>8851</v>
      </c>
      <c r="D2881" s="0" t="s">
        <v>30</v>
      </c>
      <c r="E2881" s="0" t="n">
        <v>18.63</v>
      </c>
    </row>
    <row r="2882" customFormat="false" ht="15" hidden="false" customHeight="false" outlineLevel="0" collapsed="false">
      <c r="A2882" s="0" t="n">
        <v>93659</v>
      </c>
      <c r="B2882" s="0" t="str">
        <f aca="false">A2882&amp;"U"</f>
        <v>93659U</v>
      </c>
      <c r="C2882" s="0" t="s">
        <v>8852</v>
      </c>
      <c r="D2882" s="0" t="s">
        <v>30</v>
      </c>
      <c r="E2882" s="0" t="n">
        <v>21.16</v>
      </c>
    </row>
    <row r="2883" customFormat="false" ht="15" hidden="false" customHeight="false" outlineLevel="0" collapsed="false">
      <c r="A2883" s="0" t="n">
        <v>93660</v>
      </c>
      <c r="B2883" s="0" t="str">
        <f aca="false">A2883&amp;"U"</f>
        <v>93660U</v>
      </c>
      <c r="C2883" s="0" t="s">
        <v>8853</v>
      </c>
      <c r="D2883" s="0" t="s">
        <v>30</v>
      </c>
      <c r="E2883" s="0" t="n">
        <v>49.07</v>
      </c>
    </row>
    <row r="2884" customFormat="false" ht="15" hidden="false" customHeight="false" outlineLevel="0" collapsed="false">
      <c r="A2884" s="0" t="n">
        <v>93661</v>
      </c>
      <c r="B2884" s="0" t="str">
        <f aca="false">A2884&amp;"U"</f>
        <v>93661U</v>
      </c>
      <c r="C2884" s="0" t="s">
        <v>8854</v>
      </c>
      <c r="D2884" s="0" t="s">
        <v>30</v>
      </c>
      <c r="E2884" s="0" t="n">
        <v>50.1</v>
      </c>
    </row>
    <row r="2885" customFormat="false" ht="15" hidden="false" customHeight="false" outlineLevel="0" collapsed="false">
      <c r="A2885" s="0" t="n">
        <v>93662</v>
      </c>
      <c r="B2885" s="0" t="str">
        <f aca="false">A2885&amp;"U"</f>
        <v>93662U</v>
      </c>
      <c r="C2885" s="0" t="s">
        <v>8855</v>
      </c>
      <c r="D2885" s="0" t="s">
        <v>30</v>
      </c>
      <c r="E2885" s="0" t="n">
        <v>52.22</v>
      </c>
    </row>
    <row r="2886" customFormat="false" ht="15" hidden="false" customHeight="false" outlineLevel="0" collapsed="false">
      <c r="A2886" s="0" t="n">
        <v>93663</v>
      </c>
      <c r="B2886" s="0" t="str">
        <f aca="false">A2886&amp;"U"</f>
        <v>93663U</v>
      </c>
      <c r="C2886" s="0" t="s">
        <v>8856</v>
      </c>
      <c r="D2886" s="0" t="s">
        <v>30</v>
      </c>
      <c r="E2886" s="0" t="n">
        <v>52.22</v>
      </c>
    </row>
    <row r="2887" customFormat="false" ht="15" hidden="false" customHeight="false" outlineLevel="0" collapsed="false">
      <c r="A2887" s="0" t="n">
        <v>93664</v>
      </c>
      <c r="B2887" s="0" t="str">
        <f aca="false">A2887&amp;"U"</f>
        <v>93664U</v>
      </c>
      <c r="C2887" s="0" t="s">
        <v>8857</v>
      </c>
      <c r="D2887" s="0" t="s">
        <v>30</v>
      </c>
      <c r="E2887" s="0" t="n">
        <v>54.75</v>
      </c>
    </row>
    <row r="2888" customFormat="false" ht="15" hidden="false" customHeight="false" outlineLevel="0" collapsed="false">
      <c r="A2888" s="0" t="n">
        <v>93665</v>
      </c>
      <c r="B2888" s="0" t="str">
        <f aca="false">A2888&amp;"U"</f>
        <v>93665U</v>
      </c>
      <c r="C2888" s="0" t="s">
        <v>8858</v>
      </c>
      <c r="D2888" s="0" t="s">
        <v>30</v>
      </c>
      <c r="E2888" s="0" t="n">
        <v>57.95</v>
      </c>
    </row>
    <row r="2889" customFormat="false" ht="15" hidden="false" customHeight="false" outlineLevel="0" collapsed="false">
      <c r="A2889" s="0" t="n">
        <v>93666</v>
      </c>
      <c r="B2889" s="0" t="str">
        <f aca="false">A2889&amp;"U"</f>
        <v>93666U</v>
      </c>
      <c r="C2889" s="0" t="s">
        <v>8859</v>
      </c>
      <c r="D2889" s="0" t="s">
        <v>30</v>
      </c>
      <c r="E2889" s="0" t="n">
        <v>63.01</v>
      </c>
    </row>
    <row r="2890" customFormat="false" ht="15" hidden="false" customHeight="false" outlineLevel="0" collapsed="false">
      <c r="A2890" s="0" t="n">
        <v>93667</v>
      </c>
      <c r="B2890" s="0" t="str">
        <f aca="false">A2890&amp;"U"</f>
        <v>93667U</v>
      </c>
      <c r="C2890" s="0" t="s">
        <v>8860</v>
      </c>
      <c r="D2890" s="0" t="s">
        <v>30</v>
      </c>
      <c r="E2890" s="0" t="n">
        <v>61.44</v>
      </c>
    </row>
    <row r="2891" customFormat="false" ht="15" hidden="false" customHeight="false" outlineLevel="0" collapsed="false">
      <c r="A2891" s="0" t="n">
        <v>93668</v>
      </c>
      <c r="B2891" s="0" t="str">
        <f aca="false">A2891&amp;"U"</f>
        <v>93668U</v>
      </c>
      <c r="C2891" s="0" t="s">
        <v>8861</v>
      </c>
      <c r="D2891" s="0" t="s">
        <v>30</v>
      </c>
      <c r="E2891" s="0" t="n">
        <v>62.99</v>
      </c>
    </row>
    <row r="2892" customFormat="false" ht="15" hidden="false" customHeight="false" outlineLevel="0" collapsed="false">
      <c r="A2892" s="0" t="n">
        <v>93669</v>
      </c>
      <c r="B2892" s="0" t="str">
        <f aca="false">A2892&amp;"U"</f>
        <v>93669U</v>
      </c>
      <c r="C2892" s="0" t="s">
        <v>8862</v>
      </c>
      <c r="D2892" s="0" t="s">
        <v>30</v>
      </c>
      <c r="E2892" s="0" t="n">
        <v>66.16</v>
      </c>
    </row>
    <row r="2893" customFormat="false" ht="15" hidden="false" customHeight="false" outlineLevel="0" collapsed="false">
      <c r="A2893" s="0" t="n">
        <v>93670</v>
      </c>
      <c r="B2893" s="0" t="str">
        <f aca="false">A2893&amp;"U"</f>
        <v>93670U</v>
      </c>
      <c r="C2893" s="0" t="s">
        <v>8863</v>
      </c>
      <c r="D2893" s="0" t="s">
        <v>30</v>
      </c>
      <c r="E2893" s="0" t="n">
        <v>66.16</v>
      </c>
    </row>
    <row r="2894" customFormat="false" ht="15" hidden="false" customHeight="false" outlineLevel="0" collapsed="false">
      <c r="A2894" s="0" t="n">
        <v>93671</v>
      </c>
      <c r="B2894" s="0" t="str">
        <f aca="false">A2894&amp;"U"</f>
        <v>93671U</v>
      </c>
      <c r="C2894" s="0" t="s">
        <v>8864</v>
      </c>
      <c r="D2894" s="0" t="s">
        <v>30</v>
      </c>
      <c r="E2894" s="0" t="n">
        <v>69.96</v>
      </c>
    </row>
    <row r="2895" customFormat="false" ht="15" hidden="false" customHeight="false" outlineLevel="0" collapsed="false">
      <c r="A2895" s="0" t="n">
        <v>93672</v>
      </c>
      <c r="B2895" s="0" t="str">
        <f aca="false">A2895&amp;"U"</f>
        <v>93672U</v>
      </c>
      <c r="C2895" s="0" t="s">
        <v>8865</v>
      </c>
      <c r="D2895" s="0" t="s">
        <v>30</v>
      </c>
      <c r="E2895" s="0" t="n">
        <v>75.79</v>
      </c>
    </row>
    <row r="2896" customFormat="false" ht="15" hidden="false" customHeight="false" outlineLevel="0" collapsed="false">
      <c r="A2896" s="0" t="n">
        <v>93673</v>
      </c>
      <c r="B2896" s="0" t="str">
        <f aca="false">A2896&amp;"U"</f>
        <v>93673U</v>
      </c>
      <c r="C2896" s="0" t="s">
        <v>8866</v>
      </c>
      <c r="D2896" s="0" t="s">
        <v>30</v>
      </c>
      <c r="E2896" s="0" t="n">
        <v>83.38</v>
      </c>
    </row>
    <row r="2897" customFormat="false" ht="15" hidden="false" customHeight="false" outlineLevel="0" collapsed="false">
      <c r="A2897" s="0" t="n">
        <v>97359</v>
      </c>
      <c r="B2897" s="0" t="str">
        <f aca="false">A2897&amp;"U"</f>
        <v>97359U</v>
      </c>
      <c r="C2897" s="0" t="s">
        <v>8867</v>
      </c>
      <c r="D2897" s="0" t="s">
        <v>30</v>
      </c>
      <c r="E2897" s="0" t="n">
        <v>3300.78</v>
      </c>
    </row>
    <row r="2898" customFormat="false" ht="15" hidden="false" customHeight="false" outlineLevel="0" collapsed="false">
      <c r="A2898" s="0" t="n">
        <v>97360</v>
      </c>
      <c r="B2898" s="0" t="str">
        <f aca="false">A2898&amp;"U"</f>
        <v>97360U</v>
      </c>
      <c r="C2898" s="0" t="s">
        <v>8868</v>
      </c>
      <c r="D2898" s="0" t="s">
        <v>30</v>
      </c>
      <c r="E2898" s="0" t="n">
        <v>6368.57</v>
      </c>
    </row>
    <row r="2899" customFormat="false" ht="15" hidden="false" customHeight="false" outlineLevel="0" collapsed="false">
      <c r="A2899" s="0" t="n">
        <v>97361</v>
      </c>
      <c r="B2899" s="0" t="str">
        <f aca="false">A2899&amp;"U"</f>
        <v>97361U</v>
      </c>
      <c r="C2899" s="0" t="s">
        <v>8869</v>
      </c>
      <c r="D2899" s="0" t="s">
        <v>30</v>
      </c>
      <c r="E2899" s="0" t="n">
        <v>8491.42</v>
      </c>
    </row>
    <row r="2900" customFormat="false" ht="15" hidden="false" customHeight="false" outlineLevel="0" collapsed="false">
      <c r="A2900" s="0" t="n">
        <v>97362</v>
      </c>
      <c r="B2900" s="0" t="str">
        <f aca="false">A2900&amp;"U"</f>
        <v>97362U</v>
      </c>
      <c r="C2900" s="0" t="s">
        <v>8870</v>
      </c>
      <c r="D2900" s="0" t="s">
        <v>30</v>
      </c>
      <c r="E2900" s="0" t="n">
        <v>2107.08</v>
      </c>
    </row>
    <row r="2901" customFormat="false" ht="15" hidden="false" customHeight="false" outlineLevel="0" collapsed="false">
      <c r="A2901" s="0" t="n">
        <v>101875</v>
      </c>
      <c r="B2901" s="0" t="str">
        <f aca="false">A2901&amp;"U"</f>
        <v>101875U</v>
      </c>
      <c r="C2901" s="0" t="s">
        <v>8871</v>
      </c>
      <c r="D2901" s="0" t="s">
        <v>30</v>
      </c>
      <c r="E2901" s="0" t="n">
        <v>447.45</v>
      </c>
    </row>
    <row r="2902" customFormat="false" ht="15" hidden="false" customHeight="false" outlineLevel="0" collapsed="false">
      <c r="A2902" s="0" t="n">
        <v>101876</v>
      </c>
      <c r="B2902" s="0" t="str">
        <f aca="false">A2902&amp;"U"</f>
        <v>101876U</v>
      </c>
      <c r="C2902" s="0" t="s">
        <v>8872</v>
      </c>
      <c r="D2902" s="0" t="s">
        <v>30</v>
      </c>
      <c r="E2902" s="0" t="n">
        <v>73.36</v>
      </c>
    </row>
    <row r="2903" customFormat="false" ht="15" hidden="false" customHeight="false" outlineLevel="0" collapsed="false">
      <c r="A2903" s="0" t="n">
        <v>101877</v>
      </c>
      <c r="B2903" s="0" t="str">
        <f aca="false">A2903&amp;"U"</f>
        <v>101877U</v>
      </c>
      <c r="C2903" s="0" t="s">
        <v>8873</v>
      </c>
      <c r="D2903" s="0" t="s">
        <v>30</v>
      </c>
      <c r="E2903" s="0" t="n">
        <v>50.35</v>
      </c>
    </row>
    <row r="2904" customFormat="false" ht="15" hidden="false" customHeight="false" outlineLevel="0" collapsed="false">
      <c r="A2904" s="0" t="n">
        <v>101878</v>
      </c>
      <c r="B2904" s="0" t="str">
        <f aca="false">A2904&amp;"U"</f>
        <v>101878U</v>
      </c>
      <c r="C2904" s="0" t="s">
        <v>8874</v>
      </c>
      <c r="D2904" s="0" t="s">
        <v>30</v>
      </c>
      <c r="E2904" s="0" t="n">
        <v>607.37</v>
      </c>
    </row>
    <row r="2905" customFormat="false" ht="15" hidden="false" customHeight="false" outlineLevel="0" collapsed="false">
      <c r="A2905" s="0" t="n">
        <v>101879</v>
      </c>
      <c r="B2905" s="0" t="str">
        <f aca="false">A2905&amp;"U"</f>
        <v>101879U</v>
      </c>
      <c r="C2905" s="0" t="s">
        <v>8875</v>
      </c>
      <c r="D2905" s="0" t="s">
        <v>30</v>
      </c>
      <c r="E2905" s="0" t="n">
        <v>649.91</v>
      </c>
    </row>
    <row r="2906" customFormat="false" ht="15" hidden="false" customHeight="false" outlineLevel="0" collapsed="false">
      <c r="A2906" s="0" t="n">
        <v>101880</v>
      </c>
      <c r="B2906" s="0" t="str">
        <f aca="false">A2906&amp;"U"</f>
        <v>101880U</v>
      </c>
      <c r="C2906" s="0" t="s">
        <v>8876</v>
      </c>
      <c r="D2906" s="0" t="s">
        <v>30</v>
      </c>
      <c r="E2906" s="0" t="n">
        <v>747.97</v>
      </c>
    </row>
    <row r="2907" customFormat="false" ht="15" hidden="false" customHeight="false" outlineLevel="0" collapsed="false">
      <c r="A2907" s="0" t="n">
        <v>101881</v>
      </c>
      <c r="B2907" s="0" t="str">
        <f aca="false">A2907&amp;"U"</f>
        <v>101881U</v>
      </c>
      <c r="C2907" s="0" t="s">
        <v>8877</v>
      </c>
      <c r="D2907" s="0" t="s">
        <v>30</v>
      </c>
      <c r="E2907" s="0" t="n">
        <v>1079.31</v>
      </c>
    </row>
    <row r="2908" customFormat="false" ht="15" hidden="false" customHeight="false" outlineLevel="0" collapsed="false">
      <c r="A2908" s="0" t="n">
        <v>101882</v>
      </c>
      <c r="B2908" s="0" t="str">
        <f aca="false">A2908&amp;"U"</f>
        <v>101882U</v>
      </c>
      <c r="C2908" s="0" t="s">
        <v>8878</v>
      </c>
      <c r="D2908" s="0" t="s">
        <v>30</v>
      </c>
      <c r="E2908" s="0" t="n">
        <v>1536.08</v>
      </c>
    </row>
    <row r="2909" customFormat="false" ht="15" hidden="false" customHeight="false" outlineLevel="0" collapsed="false">
      <c r="A2909" s="0" t="n">
        <v>101883</v>
      </c>
      <c r="B2909" s="0" t="str">
        <f aca="false">A2909&amp;"U"</f>
        <v>101883U</v>
      </c>
      <c r="C2909" s="0" t="s">
        <v>8879</v>
      </c>
      <c r="D2909" s="0" t="s">
        <v>30</v>
      </c>
      <c r="E2909" s="0" t="n">
        <v>619.25</v>
      </c>
    </row>
    <row r="2910" customFormat="false" ht="15" hidden="false" customHeight="false" outlineLevel="0" collapsed="false">
      <c r="A2910" s="0" t="n">
        <v>101890</v>
      </c>
      <c r="B2910" s="0" t="str">
        <f aca="false">A2910&amp;"U"</f>
        <v>101890U</v>
      </c>
      <c r="C2910" s="0" t="s">
        <v>8880</v>
      </c>
      <c r="D2910" s="0" t="s">
        <v>30</v>
      </c>
      <c r="E2910" s="0" t="n">
        <v>13.98</v>
      </c>
    </row>
    <row r="2911" customFormat="false" ht="15" hidden="false" customHeight="false" outlineLevel="0" collapsed="false">
      <c r="A2911" s="0" t="n">
        <v>101891</v>
      </c>
      <c r="B2911" s="0" t="str">
        <f aca="false">A2911&amp;"U"</f>
        <v>101891U</v>
      </c>
      <c r="C2911" s="0" t="s">
        <v>8881</v>
      </c>
      <c r="D2911" s="0" t="s">
        <v>30</v>
      </c>
      <c r="E2911" s="0" t="n">
        <v>23.95</v>
      </c>
    </row>
    <row r="2912" customFormat="false" ht="15" hidden="false" customHeight="false" outlineLevel="0" collapsed="false">
      <c r="A2912" s="0" t="n">
        <v>101892</v>
      </c>
      <c r="B2912" s="0" t="str">
        <f aca="false">A2912&amp;"U"</f>
        <v>101892U</v>
      </c>
      <c r="C2912" s="0" t="s">
        <v>8882</v>
      </c>
      <c r="D2912" s="0" t="s">
        <v>30</v>
      </c>
      <c r="E2912" s="0" t="n">
        <v>61.78</v>
      </c>
    </row>
    <row r="2913" customFormat="false" ht="15" hidden="false" customHeight="false" outlineLevel="0" collapsed="false">
      <c r="A2913" s="0" t="n">
        <v>101893</v>
      </c>
      <c r="B2913" s="0" t="str">
        <f aca="false">A2913&amp;"U"</f>
        <v>101893U</v>
      </c>
      <c r="C2913" s="0" t="s">
        <v>8883</v>
      </c>
      <c r="D2913" s="0" t="s">
        <v>30</v>
      </c>
      <c r="E2913" s="0" t="n">
        <v>79.07</v>
      </c>
    </row>
    <row r="2914" customFormat="false" ht="15" hidden="false" customHeight="false" outlineLevel="0" collapsed="false">
      <c r="A2914" s="0" t="n">
        <v>101894</v>
      </c>
      <c r="B2914" s="0" t="str">
        <f aca="false">A2914&amp;"U"</f>
        <v>101894U</v>
      </c>
      <c r="C2914" s="0" t="s">
        <v>8884</v>
      </c>
      <c r="D2914" s="0" t="s">
        <v>30</v>
      </c>
      <c r="E2914" s="0" t="n">
        <v>134.81</v>
      </c>
    </row>
    <row r="2915" customFormat="false" ht="15" hidden="false" customHeight="false" outlineLevel="0" collapsed="false">
      <c r="A2915" s="0" t="n">
        <v>101895</v>
      </c>
      <c r="B2915" s="0" t="str">
        <f aca="false">A2915&amp;"U"</f>
        <v>101895U</v>
      </c>
      <c r="C2915" s="0" t="s">
        <v>8885</v>
      </c>
      <c r="D2915" s="0" t="s">
        <v>30</v>
      </c>
      <c r="E2915" s="0" t="n">
        <v>365.86</v>
      </c>
    </row>
    <row r="2916" customFormat="false" ht="15" hidden="false" customHeight="false" outlineLevel="0" collapsed="false">
      <c r="A2916" s="0" t="n">
        <v>101896</v>
      </c>
      <c r="B2916" s="0" t="str">
        <f aca="false">A2916&amp;"U"</f>
        <v>101896U</v>
      </c>
      <c r="C2916" s="0" t="s">
        <v>8886</v>
      </c>
      <c r="D2916" s="0" t="s">
        <v>30</v>
      </c>
      <c r="E2916" s="0" t="n">
        <v>549.31</v>
      </c>
    </row>
    <row r="2917" customFormat="false" ht="15" hidden="false" customHeight="false" outlineLevel="0" collapsed="false">
      <c r="A2917" s="0" t="n">
        <v>101897</v>
      </c>
      <c r="B2917" s="0" t="str">
        <f aca="false">A2917&amp;"U"</f>
        <v>101897U</v>
      </c>
      <c r="C2917" s="0" t="s">
        <v>8887</v>
      </c>
      <c r="D2917" s="0" t="s">
        <v>30</v>
      </c>
      <c r="E2917" s="0" t="n">
        <v>876.66</v>
      </c>
    </row>
    <row r="2918" customFormat="false" ht="15" hidden="false" customHeight="false" outlineLevel="0" collapsed="false">
      <c r="A2918" s="0" t="n">
        <v>101898</v>
      </c>
      <c r="B2918" s="0" t="str">
        <f aca="false">A2918&amp;"U"</f>
        <v>101898U</v>
      </c>
      <c r="C2918" s="0" t="s">
        <v>8888</v>
      </c>
      <c r="D2918" s="0" t="s">
        <v>30</v>
      </c>
      <c r="E2918" s="0" t="n">
        <v>1171.3</v>
      </c>
    </row>
    <row r="2919" customFormat="false" ht="15" hidden="false" customHeight="false" outlineLevel="0" collapsed="false">
      <c r="A2919" s="0" t="n">
        <v>101899</v>
      </c>
      <c r="B2919" s="0" t="str">
        <f aca="false">A2919&amp;"U"</f>
        <v>101899U</v>
      </c>
      <c r="C2919" s="0" t="s">
        <v>8889</v>
      </c>
      <c r="D2919" s="0" t="s">
        <v>30</v>
      </c>
      <c r="E2919" s="0" t="n">
        <v>1872.16</v>
      </c>
    </row>
    <row r="2920" customFormat="false" ht="15" hidden="false" customHeight="false" outlineLevel="0" collapsed="false">
      <c r="A2920" s="0" t="n">
        <v>101900</v>
      </c>
      <c r="B2920" s="0" t="str">
        <f aca="false">A2920&amp;"U"</f>
        <v>101900U</v>
      </c>
      <c r="C2920" s="0" t="s">
        <v>8890</v>
      </c>
      <c r="D2920" s="0" t="s">
        <v>30</v>
      </c>
      <c r="E2920" s="0" t="n">
        <v>3902.14</v>
      </c>
    </row>
    <row r="2921" customFormat="false" ht="15" hidden="false" customHeight="false" outlineLevel="0" collapsed="false">
      <c r="A2921" s="0" t="n">
        <v>101901</v>
      </c>
      <c r="B2921" s="0" t="str">
        <f aca="false">A2921&amp;"U"</f>
        <v>101901U</v>
      </c>
      <c r="C2921" s="0" t="s">
        <v>8891</v>
      </c>
      <c r="D2921" s="0" t="s">
        <v>30</v>
      </c>
      <c r="E2921" s="0" t="n">
        <v>91.18</v>
      </c>
    </row>
    <row r="2922" customFormat="false" ht="15" hidden="false" customHeight="false" outlineLevel="0" collapsed="false">
      <c r="A2922" s="0" t="n">
        <v>101902</v>
      </c>
      <c r="B2922" s="0" t="str">
        <f aca="false">A2922&amp;"U"</f>
        <v>101902U</v>
      </c>
      <c r="C2922" s="0" t="s">
        <v>8892</v>
      </c>
      <c r="D2922" s="0" t="s">
        <v>30</v>
      </c>
      <c r="E2922" s="0" t="n">
        <v>112.99</v>
      </c>
    </row>
    <row r="2923" customFormat="false" ht="15" hidden="false" customHeight="false" outlineLevel="0" collapsed="false">
      <c r="A2923" s="0" t="n">
        <v>101903</v>
      </c>
      <c r="B2923" s="0" t="str">
        <f aca="false">A2923&amp;"U"</f>
        <v>101903U</v>
      </c>
      <c r="C2923" s="0" t="s">
        <v>8893</v>
      </c>
      <c r="D2923" s="0" t="s">
        <v>30</v>
      </c>
      <c r="E2923" s="0" t="n">
        <v>234.44</v>
      </c>
    </row>
    <row r="2924" customFormat="false" ht="15" hidden="false" customHeight="false" outlineLevel="0" collapsed="false">
      <c r="A2924" s="0" t="n">
        <v>101904</v>
      </c>
      <c r="B2924" s="0" t="str">
        <f aca="false">A2924&amp;"U"</f>
        <v>101904U</v>
      </c>
      <c r="C2924" s="0" t="s">
        <v>8894</v>
      </c>
      <c r="D2924" s="0" t="s">
        <v>30</v>
      </c>
      <c r="E2924" s="0" t="n">
        <v>849.95</v>
      </c>
    </row>
    <row r="2925" customFormat="false" ht="15" hidden="false" customHeight="false" outlineLevel="0" collapsed="false">
      <c r="A2925" s="0" t="n">
        <v>101938</v>
      </c>
      <c r="B2925" s="0" t="str">
        <f aca="false">A2925&amp;"U"</f>
        <v>101938U</v>
      </c>
      <c r="C2925" s="0" t="s">
        <v>8895</v>
      </c>
      <c r="D2925" s="0" t="s">
        <v>30</v>
      </c>
      <c r="E2925" s="0" t="n">
        <v>98.77</v>
      </c>
    </row>
    <row r="2926" customFormat="false" ht="15" hidden="false" customHeight="false" outlineLevel="0" collapsed="false">
      <c r="A2926" s="0" t="n">
        <v>101946</v>
      </c>
      <c r="B2926" s="0" t="str">
        <f aca="false">A2926&amp;"U"</f>
        <v>101946U</v>
      </c>
      <c r="C2926" s="0" t="s">
        <v>8896</v>
      </c>
      <c r="D2926" s="0" t="s">
        <v>30</v>
      </c>
      <c r="E2926" s="0" t="n">
        <v>141.28</v>
      </c>
    </row>
    <row r="2927" customFormat="false" ht="15" hidden="false" customHeight="false" outlineLevel="0" collapsed="false">
      <c r="A2927" s="0" t="n">
        <v>91945</v>
      </c>
      <c r="B2927" s="0" t="str">
        <f aca="false">A2927&amp;"U"</f>
        <v>91945U</v>
      </c>
      <c r="C2927" s="0" t="s">
        <v>8897</v>
      </c>
      <c r="D2927" s="0" t="s">
        <v>30</v>
      </c>
      <c r="E2927" s="0" t="n">
        <v>8.55</v>
      </c>
    </row>
    <row r="2928" customFormat="false" ht="15" hidden="false" customHeight="false" outlineLevel="0" collapsed="false">
      <c r="A2928" s="0" t="n">
        <v>91946</v>
      </c>
      <c r="B2928" s="0" t="str">
        <f aca="false">A2928&amp;"U"</f>
        <v>91946U</v>
      </c>
      <c r="C2928" s="0" t="s">
        <v>8898</v>
      </c>
      <c r="D2928" s="0" t="s">
        <v>30</v>
      </c>
      <c r="E2928" s="0" t="n">
        <v>7.17</v>
      </c>
    </row>
    <row r="2929" customFormat="false" ht="15" hidden="false" customHeight="false" outlineLevel="0" collapsed="false">
      <c r="A2929" s="0" t="n">
        <v>91947</v>
      </c>
      <c r="B2929" s="0" t="str">
        <f aca="false">A2929&amp;"U"</f>
        <v>91947U</v>
      </c>
      <c r="C2929" s="0" t="s">
        <v>8899</v>
      </c>
      <c r="D2929" s="0" t="s">
        <v>30</v>
      </c>
      <c r="E2929" s="0" t="n">
        <v>6.31</v>
      </c>
    </row>
    <row r="2930" customFormat="false" ht="15" hidden="false" customHeight="false" outlineLevel="0" collapsed="false">
      <c r="A2930" s="0" t="n">
        <v>91949</v>
      </c>
      <c r="B2930" s="0" t="str">
        <f aca="false">A2930&amp;"U"</f>
        <v>91949U</v>
      </c>
      <c r="C2930" s="0" t="s">
        <v>8900</v>
      </c>
      <c r="D2930" s="0" t="s">
        <v>30</v>
      </c>
      <c r="E2930" s="0" t="n">
        <v>13.15</v>
      </c>
    </row>
    <row r="2931" customFormat="false" ht="15" hidden="false" customHeight="false" outlineLevel="0" collapsed="false">
      <c r="A2931" s="0" t="n">
        <v>91950</v>
      </c>
      <c r="B2931" s="0" t="str">
        <f aca="false">A2931&amp;"U"</f>
        <v>91950U</v>
      </c>
      <c r="C2931" s="0" t="s">
        <v>8901</v>
      </c>
      <c r="D2931" s="0" t="s">
        <v>30</v>
      </c>
      <c r="E2931" s="0" t="n">
        <v>11.49</v>
      </c>
    </row>
    <row r="2932" customFormat="false" ht="15" hidden="false" customHeight="false" outlineLevel="0" collapsed="false">
      <c r="A2932" s="0" t="n">
        <v>91951</v>
      </c>
      <c r="B2932" s="0" t="str">
        <f aca="false">A2932&amp;"U"</f>
        <v>91951U</v>
      </c>
      <c r="C2932" s="0" t="s">
        <v>8902</v>
      </c>
      <c r="D2932" s="0" t="s">
        <v>30</v>
      </c>
      <c r="E2932" s="0" t="n">
        <v>10.48</v>
      </c>
    </row>
    <row r="2933" customFormat="false" ht="15" hidden="false" customHeight="false" outlineLevel="0" collapsed="false">
      <c r="A2933" s="0" t="n">
        <v>91952</v>
      </c>
      <c r="B2933" s="0" t="str">
        <f aca="false">A2933&amp;"U"</f>
        <v>91952U</v>
      </c>
      <c r="C2933" s="0" t="s">
        <v>8903</v>
      </c>
      <c r="D2933" s="0" t="s">
        <v>30</v>
      </c>
      <c r="E2933" s="0" t="n">
        <v>15.84</v>
      </c>
    </row>
    <row r="2934" customFormat="false" ht="15" hidden="false" customHeight="false" outlineLevel="0" collapsed="false">
      <c r="A2934" s="0" t="n">
        <v>91953</v>
      </c>
      <c r="B2934" s="0" t="str">
        <f aca="false">A2934&amp;"U"</f>
        <v>91953U</v>
      </c>
      <c r="C2934" s="0" t="s">
        <v>195</v>
      </c>
      <c r="D2934" s="0" t="s">
        <v>30</v>
      </c>
      <c r="E2934" s="0" t="n">
        <v>23.01</v>
      </c>
    </row>
    <row r="2935" customFormat="false" ht="15" hidden="false" customHeight="false" outlineLevel="0" collapsed="false">
      <c r="A2935" s="0" t="n">
        <v>91954</v>
      </c>
      <c r="B2935" s="0" t="str">
        <f aca="false">A2935&amp;"U"</f>
        <v>91954U</v>
      </c>
      <c r="C2935" s="0" t="s">
        <v>8904</v>
      </c>
      <c r="D2935" s="0" t="s">
        <v>30</v>
      </c>
      <c r="E2935" s="0" t="n">
        <v>21.26</v>
      </c>
    </row>
    <row r="2936" customFormat="false" ht="15" hidden="false" customHeight="false" outlineLevel="0" collapsed="false">
      <c r="A2936" s="0" t="n">
        <v>91955</v>
      </c>
      <c r="B2936" s="0" t="str">
        <f aca="false">A2936&amp;"U"</f>
        <v>91955U</v>
      </c>
      <c r="C2936" s="0" t="s">
        <v>8905</v>
      </c>
      <c r="D2936" s="0" t="s">
        <v>30</v>
      </c>
      <c r="E2936" s="0" t="n">
        <v>28.43</v>
      </c>
    </row>
    <row r="2937" customFormat="false" ht="15" hidden="false" customHeight="false" outlineLevel="0" collapsed="false">
      <c r="A2937" s="0" t="n">
        <v>91956</v>
      </c>
      <c r="B2937" s="0" t="str">
        <f aca="false">A2937&amp;"U"</f>
        <v>91956U</v>
      </c>
      <c r="C2937" s="0" t="s">
        <v>8906</v>
      </c>
      <c r="D2937" s="0" t="s">
        <v>30</v>
      </c>
      <c r="E2937" s="0" t="n">
        <v>34.59</v>
      </c>
    </row>
    <row r="2938" customFormat="false" ht="15" hidden="false" customHeight="false" outlineLevel="0" collapsed="false">
      <c r="A2938" s="0" t="n">
        <v>91957</v>
      </c>
      <c r="B2938" s="0" t="str">
        <f aca="false">A2938&amp;"U"</f>
        <v>91957U</v>
      </c>
      <c r="C2938" s="0" t="s">
        <v>8907</v>
      </c>
      <c r="D2938" s="0" t="s">
        <v>30</v>
      </c>
      <c r="E2938" s="0" t="n">
        <v>41.76</v>
      </c>
    </row>
    <row r="2939" customFormat="false" ht="15" hidden="false" customHeight="false" outlineLevel="0" collapsed="false">
      <c r="A2939" s="0" t="n">
        <v>91958</v>
      </c>
      <c r="B2939" s="0" t="str">
        <f aca="false">A2939&amp;"U"</f>
        <v>91958U</v>
      </c>
      <c r="C2939" s="0" t="s">
        <v>8908</v>
      </c>
      <c r="D2939" s="0" t="s">
        <v>30</v>
      </c>
      <c r="E2939" s="0" t="n">
        <v>29.21</v>
      </c>
    </row>
    <row r="2940" customFormat="false" ht="15" hidden="false" customHeight="false" outlineLevel="0" collapsed="false">
      <c r="A2940" s="0" t="n">
        <v>91959</v>
      </c>
      <c r="B2940" s="0" t="str">
        <f aca="false">A2940&amp;"U"</f>
        <v>91959U</v>
      </c>
      <c r="C2940" s="0" t="s">
        <v>8909</v>
      </c>
      <c r="D2940" s="0" t="s">
        <v>30</v>
      </c>
      <c r="E2940" s="0" t="n">
        <v>36.38</v>
      </c>
    </row>
    <row r="2941" customFormat="false" ht="15" hidden="false" customHeight="false" outlineLevel="0" collapsed="false">
      <c r="A2941" s="0" t="n">
        <v>91960</v>
      </c>
      <c r="B2941" s="0" t="str">
        <f aca="false">A2941&amp;"U"</f>
        <v>91960U</v>
      </c>
      <c r="C2941" s="0" t="s">
        <v>8910</v>
      </c>
      <c r="D2941" s="0" t="s">
        <v>30</v>
      </c>
      <c r="E2941" s="0" t="n">
        <v>40</v>
      </c>
    </row>
    <row r="2942" customFormat="false" ht="15" hidden="false" customHeight="false" outlineLevel="0" collapsed="false">
      <c r="A2942" s="0" t="n">
        <v>91961</v>
      </c>
      <c r="B2942" s="0" t="str">
        <f aca="false">A2942&amp;"U"</f>
        <v>91961U</v>
      </c>
      <c r="C2942" s="0" t="s">
        <v>8911</v>
      </c>
      <c r="D2942" s="0" t="s">
        <v>30</v>
      </c>
      <c r="E2942" s="0" t="n">
        <v>47.17</v>
      </c>
    </row>
    <row r="2943" customFormat="false" ht="15" hidden="false" customHeight="false" outlineLevel="0" collapsed="false">
      <c r="A2943" s="0" t="n">
        <v>91962</v>
      </c>
      <c r="B2943" s="0" t="str">
        <f aca="false">A2943&amp;"U"</f>
        <v>91962U</v>
      </c>
      <c r="C2943" s="0" t="s">
        <v>8912</v>
      </c>
      <c r="D2943" s="0" t="s">
        <v>30</v>
      </c>
      <c r="E2943" s="0" t="n">
        <v>53.37</v>
      </c>
    </row>
    <row r="2944" customFormat="false" ht="15" hidden="false" customHeight="false" outlineLevel="0" collapsed="false">
      <c r="A2944" s="0" t="n">
        <v>91963</v>
      </c>
      <c r="B2944" s="0" t="str">
        <f aca="false">A2944&amp;"U"</f>
        <v>91963U</v>
      </c>
      <c r="C2944" s="0" t="s">
        <v>8913</v>
      </c>
      <c r="D2944" s="0" t="s">
        <v>30</v>
      </c>
      <c r="E2944" s="0" t="n">
        <v>60.54</v>
      </c>
    </row>
    <row r="2945" customFormat="false" ht="15" hidden="false" customHeight="false" outlineLevel="0" collapsed="false">
      <c r="A2945" s="0" t="n">
        <v>91964</v>
      </c>
      <c r="B2945" s="0" t="str">
        <f aca="false">A2945&amp;"U"</f>
        <v>91964U</v>
      </c>
      <c r="C2945" s="0" t="s">
        <v>8914</v>
      </c>
      <c r="D2945" s="0" t="s">
        <v>30</v>
      </c>
      <c r="E2945" s="0" t="n">
        <v>47.95</v>
      </c>
    </row>
    <row r="2946" customFormat="false" ht="15" hidden="false" customHeight="false" outlineLevel="0" collapsed="false">
      <c r="A2946" s="0" t="n">
        <v>91965</v>
      </c>
      <c r="B2946" s="0" t="str">
        <f aca="false">A2946&amp;"U"</f>
        <v>91965U</v>
      </c>
      <c r="C2946" s="0" t="s">
        <v>8915</v>
      </c>
      <c r="D2946" s="0" t="s">
        <v>30</v>
      </c>
      <c r="E2946" s="0" t="n">
        <v>55.12</v>
      </c>
    </row>
    <row r="2947" customFormat="false" ht="15" hidden="false" customHeight="false" outlineLevel="0" collapsed="false">
      <c r="A2947" s="0" t="n">
        <v>91966</v>
      </c>
      <c r="B2947" s="0" t="str">
        <f aca="false">A2947&amp;"U"</f>
        <v>91966U</v>
      </c>
      <c r="C2947" s="0" t="s">
        <v>8916</v>
      </c>
      <c r="D2947" s="0" t="s">
        <v>30</v>
      </c>
      <c r="E2947" s="0" t="n">
        <v>42.58</v>
      </c>
    </row>
    <row r="2948" customFormat="false" ht="15" hidden="false" customHeight="false" outlineLevel="0" collapsed="false">
      <c r="A2948" s="0" t="n">
        <v>91967</v>
      </c>
      <c r="B2948" s="0" t="str">
        <f aca="false">A2948&amp;"U"</f>
        <v>91967U</v>
      </c>
      <c r="C2948" s="0" t="s">
        <v>8917</v>
      </c>
      <c r="D2948" s="0" t="s">
        <v>30</v>
      </c>
      <c r="E2948" s="0" t="n">
        <v>49.75</v>
      </c>
    </row>
    <row r="2949" customFormat="false" ht="15" hidden="false" customHeight="false" outlineLevel="0" collapsed="false">
      <c r="A2949" s="0" t="n">
        <v>91968</v>
      </c>
      <c r="B2949" s="0" t="str">
        <f aca="false">A2949&amp;"U"</f>
        <v>91968U</v>
      </c>
      <c r="C2949" s="0" t="s">
        <v>8918</v>
      </c>
      <c r="D2949" s="0" t="s">
        <v>30</v>
      </c>
      <c r="E2949" s="0" t="n">
        <v>58.74</v>
      </c>
    </row>
    <row r="2950" customFormat="false" ht="15" hidden="false" customHeight="false" outlineLevel="0" collapsed="false">
      <c r="A2950" s="0" t="n">
        <v>91969</v>
      </c>
      <c r="B2950" s="0" t="str">
        <f aca="false">A2950&amp;"U"</f>
        <v>91969U</v>
      </c>
      <c r="C2950" s="0" t="s">
        <v>8919</v>
      </c>
      <c r="D2950" s="0" t="s">
        <v>30</v>
      </c>
      <c r="E2950" s="0" t="n">
        <v>65.91</v>
      </c>
    </row>
    <row r="2951" customFormat="false" ht="15" hidden="false" customHeight="false" outlineLevel="0" collapsed="false">
      <c r="A2951" s="0" t="n">
        <v>91970</v>
      </c>
      <c r="B2951" s="0" t="str">
        <f aca="false">A2951&amp;"U"</f>
        <v>91970U</v>
      </c>
      <c r="C2951" s="0" t="s">
        <v>8920</v>
      </c>
      <c r="D2951" s="0" t="s">
        <v>30</v>
      </c>
      <c r="E2951" s="0" t="n">
        <v>61.61</v>
      </c>
    </row>
    <row r="2952" customFormat="false" ht="15" hidden="false" customHeight="false" outlineLevel="0" collapsed="false">
      <c r="A2952" s="0" t="n">
        <v>91971</v>
      </c>
      <c r="B2952" s="0" t="str">
        <f aca="false">A2952&amp;"U"</f>
        <v>91971U</v>
      </c>
      <c r="C2952" s="0" t="s">
        <v>8921</v>
      </c>
      <c r="D2952" s="0" t="s">
        <v>30</v>
      </c>
      <c r="E2952" s="0" t="n">
        <v>73.1</v>
      </c>
    </row>
    <row r="2953" customFormat="false" ht="15" hidden="false" customHeight="false" outlineLevel="0" collapsed="false">
      <c r="A2953" s="0" t="n">
        <v>91972</v>
      </c>
      <c r="B2953" s="0" t="str">
        <f aca="false">A2953&amp;"U"</f>
        <v>91972U</v>
      </c>
      <c r="C2953" s="0" t="s">
        <v>8922</v>
      </c>
      <c r="D2953" s="0" t="s">
        <v>30</v>
      </c>
      <c r="E2953" s="0" t="n">
        <v>67.03</v>
      </c>
    </row>
    <row r="2954" customFormat="false" ht="15" hidden="false" customHeight="false" outlineLevel="0" collapsed="false">
      <c r="A2954" s="0" t="n">
        <v>91973</v>
      </c>
      <c r="B2954" s="0" t="str">
        <f aca="false">A2954&amp;"U"</f>
        <v>91973U</v>
      </c>
      <c r="C2954" s="0" t="s">
        <v>8923</v>
      </c>
      <c r="D2954" s="0" t="s">
        <v>30</v>
      </c>
      <c r="E2954" s="0" t="n">
        <v>78.52</v>
      </c>
    </row>
    <row r="2955" customFormat="false" ht="15" hidden="false" customHeight="false" outlineLevel="0" collapsed="false">
      <c r="A2955" s="0" t="n">
        <v>91974</v>
      </c>
      <c r="B2955" s="0" t="str">
        <f aca="false">A2955&amp;"U"</f>
        <v>91974U</v>
      </c>
      <c r="C2955" s="0" t="s">
        <v>8924</v>
      </c>
      <c r="D2955" s="0" t="s">
        <v>30</v>
      </c>
      <c r="E2955" s="0" t="n">
        <v>56.2</v>
      </c>
    </row>
    <row r="2956" customFormat="false" ht="15" hidden="false" customHeight="false" outlineLevel="0" collapsed="false">
      <c r="A2956" s="0" t="n">
        <v>91975</v>
      </c>
      <c r="B2956" s="0" t="str">
        <f aca="false">A2956&amp;"U"</f>
        <v>91975U</v>
      </c>
      <c r="C2956" s="0" t="s">
        <v>198</v>
      </c>
      <c r="D2956" s="0" t="s">
        <v>30</v>
      </c>
      <c r="E2956" s="0" t="n">
        <v>67.69</v>
      </c>
    </row>
    <row r="2957" customFormat="false" ht="15" hidden="false" customHeight="false" outlineLevel="0" collapsed="false">
      <c r="A2957" s="0" t="n">
        <v>91976</v>
      </c>
      <c r="B2957" s="0" t="str">
        <f aca="false">A2957&amp;"U"</f>
        <v>91976U</v>
      </c>
      <c r="C2957" s="0" t="s">
        <v>8925</v>
      </c>
      <c r="D2957" s="0" t="s">
        <v>30</v>
      </c>
      <c r="E2957" s="0" t="n">
        <v>83.03</v>
      </c>
    </row>
    <row r="2958" customFormat="false" ht="15" hidden="false" customHeight="false" outlineLevel="0" collapsed="false">
      <c r="A2958" s="0" t="n">
        <v>91977</v>
      </c>
      <c r="B2958" s="0" t="str">
        <f aca="false">A2958&amp;"U"</f>
        <v>91977U</v>
      </c>
      <c r="C2958" s="0" t="s">
        <v>8926</v>
      </c>
      <c r="D2958" s="0" t="s">
        <v>30</v>
      </c>
      <c r="E2958" s="0" t="n">
        <v>94.52</v>
      </c>
    </row>
    <row r="2959" customFormat="false" ht="15" hidden="false" customHeight="false" outlineLevel="0" collapsed="false">
      <c r="A2959" s="0" t="n">
        <v>91978</v>
      </c>
      <c r="B2959" s="0" t="str">
        <f aca="false">A2959&amp;"U"</f>
        <v>91978U</v>
      </c>
      <c r="C2959" s="0" t="s">
        <v>8927</v>
      </c>
      <c r="D2959" s="0" t="s">
        <v>30</v>
      </c>
      <c r="E2959" s="0" t="n">
        <v>34.25</v>
      </c>
    </row>
    <row r="2960" customFormat="false" ht="15" hidden="false" customHeight="false" outlineLevel="0" collapsed="false">
      <c r="A2960" s="0" t="n">
        <v>91979</v>
      </c>
      <c r="B2960" s="0" t="str">
        <f aca="false">A2960&amp;"U"</f>
        <v>91979U</v>
      </c>
      <c r="C2960" s="0" t="s">
        <v>8928</v>
      </c>
      <c r="D2960" s="0" t="s">
        <v>30</v>
      </c>
      <c r="E2960" s="0" t="n">
        <v>41.42</v>
      </c>
    </row>
    <row r="2961" customFormat="false" ht="15" hidden="false" customHeight="false" outlineLevel="0" collapsed="false">
      <c r="A2961" s="0" t="n">
        <v>91980</v>
      </c>
      <c r="B2961" s="0" t="str">
        <f aca="false">A2961&amp;"U"</f>
        <v>91980U</v>
      </c>
      <c r="C2961" s="0" t="s">
        <v>8929</v>
      </c>
      <c r="D2961" s="0" t="s">
        <v>30</v>
      </c>
      <c r="E2961" s="0" t="n">
        <v>33.1</v>
      </c>
    </row>
    <row r="2962" customFormat="false" ht="15" hidden="false" customHeight="false" outlineLevel="0" collapsed="false">
      <c r="A2962" s="0" t="n">
        <v>91981</v>
      </c>
      <c r="B2962" s="0" t="str">
        <f aca="false">A2962&amp;"U"</f>
        <v>91981U</v>
      </c>
      <c r="C2962" s="0" t="s">
        <v>8930</v>
      </c>
      <c r="D2962" s="0" t="s">
        <v>30</v>
      </c>
      <c r="E2962" s="0" t="n">
        <v>40.27</v>
      </c>
    </row>
    <row r="2963" customFormat="false" ht="15" hidden="false" customHeight="false" outlineLevel="0" collapsed="false">
      <c r="A2963" s="0" t="n">
        <v>91982</v>
      </c>
      <c r="B2963" s="0" t="str">
        <f aca="false">A2963&amp;"U"</f>
        <v>91982U</v>
      </c>
      <c r="C2963" s="0" t="s">
        <v>8931</v>
      </c>
      <c r="D2963" s="0" t="s">
        <v>30</v>
      </c>
      <c r="E2963" s="0" t="n">
        <v>82.36</v>
      </c>
    </row>
    <row r="2964" customFormat="false" ht="15" hidden="false" customHeight="false" outlineLevel="0" collapsed="false">
      <c r="A2964" s="0" t="n">
        <v>91983</v>
      </c>
      <c r="B2964" s="0" t="str">
        <f aca="false">A2964&amp;"U"</f>
        <v>91983U</v>
      </c>
      <c r="C2964" s="0" t="s">
        <v>8932</v>
      </c>
      <c r="D2964" s="0" t="s">
        <v>30</v>
      </c>
      <c r="E2964" s="0" t="n">
        <v>89.53</v>
      </c>
    </row>
    <row r="2965" customFormat="false" ht="15" hidden="false" customHeight="false" outlineLevel="0" collapsed="false">
      <c r="A2965" s="0" t="n">
        <v>91984</v>
      </c>
      <c r="B2965" s="0" t="str">
        <f aca="false">A2965&amp;"U"</f>
        <v>91984U</v>
      </c>
      <c r="C2965" s="0" t="s">
        <v>8933</v>
      </c>
      <c r="D2965" s="0" t="s">
        <v>30</v>
      </c>
      <c r="E2965" s="0" t="n">
        <v>14.78</v>
      </c>
    </row>
    <row r="2966" customFormat="false" ht="15" hidden="false" customHeight="false" outlineLevel="0" collapsed="false">
      <c r="A2966" s="0" t="n">
        <v>91985</v>
      </c>
      <c r="B2966" s="0" t="str">
        <f aca="false">A2966&amp;"U"</f>
        <v>91985U</v>
      </c>
      <c r="C2966" s="0" t="s">
        <v>8934</v>
      </c>
      <c r="D2966" s="0" t="s">
        <v>30</v>
      </c>
      <c r="E2966" s="0" t="n">
        <v>21.95</v>
      </c>
    </row>
    <row r="2967" customFormat="false" ht="15" hidden="false" customHeight="false" outlineLevel="0" collapsed="false">
      <c r="A2967" s="0" t="n">
        <v>91986</v>
      </c>
      <c r="B2967" s="0" t="str">
        <f aca="false">A2967&amp;"U"</f>
        <v>91986U</v>
      </c>
      <c r="C2967" s="0" t="s">
        <v>8935</v>
      </c>
      <c r="D2967" s="0" t="s">
        <v>30</v>
      </c>
      <c r="E2967" s="0" t="n">
        <v>32.07</v>
      </c>
    </row>
    <row r="2968" customFormat="false" ht="15" hidden="false" customHeight="false" outlineLevel="0" collapsed="false">
      <c r="A2968" s="0" t="n">
        <v>91987</v>
      </c>
      <c r="B2968" s="0" t="str">
        <f aca="false">A2968&amp;"U"</f>
        <v>91987U</v>
      </c>
      <c r="C2968" s="0" t="s">
        <v>8936</v>
      </c>
      <c r="D2968" s="0" t="s">
        <v>30</v>
      </c>
      <c r="E2968" s="0" t="n">
        <v>39.24</v>
      </c>
    </row>
    <row r="2969" customFormat="false" ht="15" hidden="false" customHeight="false" outlineLevel="0" collapsed="false">
      <c r="A2969" s="0" t="n">
        <v>91988</v>
      </c>
      <c r="B2969" s="0" t="str">
        <f aca="false">A2969&amp;"U"</f>
        <v>91988U</v>
      </c>
      <c r="C2969" s="0" t="s">
        <v>8937</v>
      </c>
      <c r="D2969" s="0" t="s">
        <v>30</v>
      </c>
      <c r="E2969" s="0" t="n">
        <v>18.65</v>
      </c>
    </row>
    <row r="2970" customFormat="false" ht="15" hidden="false" customHeight="false" outlineLevel="0" collapsed="false">
      <c r="A2970" s="0" t="n">
        <v>91989</v>
      </c>
      <c r="B2970" s="0" t="str">
        <f aca="false">A2970&amp;"U"</f>
        <v>91989U</v>
      </c>
      <c r="C2970" s="0" t="s">
        <v>8938</v>
      </c>
      <c r="D2970" s="0" t="s">
        <v>30</v>
      </c>
      <c r="E2970" s="0" t="n">
        <v>25.82</v>
      </c>
    </row>
    <row r="2971" customFormat="false" ht="15" hidden="false" customHeight="false" outlineLevel="0" collapsed="false">
      <c r="A2971" s="0" t="n">
        <v>91990</v>
      </c>
      <c r="B2971" s="0" t="str">
        <f aca="false">A2971&amp;"U"</f>
        <v>91990U</v>
      </c>
      <c r="C2971" s="0" t="s">
        <v>8939</v>
      </c>
      <c r="D2971" s="0" t="s">
        <v>30</v>
      </c>
      <c r="E2971" s="0" t="n">
        <v>27.94</v>
      </c>
    </row>
    <row r="2972" customFormat="false" ht="15" hidden="false" customHeight="false" outlineLevel="0" collapsed="false">
      <c r="A2972" s="0" t="n">
        <v>91991</v>
      </c>
      <c r="B2972" s="0" t="str">
        <f aca="false">A2972&amp;"U"</f>
        <v>91991U</v>
      </c>
      <c r="C2972" s="0" t="s">
        <v>8940</v>
      </c>
      <c r="D2972" s="0" t="s">
        <v>30</v>
      </c>
      <c r="E2972" s="0" t="n">
        <v>30.03</v>
      </c>
    </row>
    <row r="2973" customFormat="false" ht="15" hidden="false" customHeight="false" outlineLevel="0" collapsed="false">
      <c r="A2973" s="0" t="n">
        <v>91992</v>
      </c>
      <c r="B2973" s="0" t="str">
        <f aca="false">A2973&amp;"U"</f>
        <v>91992U</v>
      </c>
      <c r="C2973" s="0" t="s">
        <v>201</v>
      </c>
      <c r="D2973" s="0" t="s">
        <v>30</v>
      </c>
      <c r="E2973" s="0" t="n">
        <v>35.11</v>
      </c>
    </row>
    <row r="2974" customFormat="false" ht="15" hidden="false" customHeight="false" outlineLevel="0" collapsed="false">
      <c r="A2974" s="0" t="n">
        <v>91993</v>
      </c>
      <c r="B2974" s="0" t="str">
        <f aca="false">A2974&amp;"U"</f>
        <v>91993U</v>
      </c>
      <c r="C2974" s="0" t="s">
        <v>8941</v>
      </c>
      <c r="D2974" s="0" t="s">
        <v>30</v>
      </c>
      <c r="E2974" s="0" t="n">
        <v>37.2</v>
      </c>
    </row>
    <row r="2975" customFormat="false" ht="15" hidden="false" customHeight="false" outlineLevel="0" collapsed="false">
      <c r="A2975" s="0" t="n">
        <v>91994</v>
      </c>
      <c r="B2975" s="0" t="str">
        <f aca="false">A2975&amp;"U"</f>
        <v>91994U</v>
      </c>
      <c r="C2975" s="0" t="s">
        <v>8942</v>
      </c>
      <c r="D2975" s="0" t="s">
        <v>30</v>
      </c>
      <c r="E2975" s="0" t="n">
        <v>20.18</v>
      </c>
    </row>
    <row r="2976" customFormat="false" ht="15" hidden="false" customHeight="false" outlineLevel="0" collapsed="false">
      <c r="A2976" s="0" t="n">
        <v>91995</v>
      </c>
      <c r="B2976" s="0" t="str">
        <f aca="false">A2976&amp;"U"</f>
        <v>91995U</v>
      </c>
      <c r="C2976" s="0" t="s">
        <v>8943</v>
      </c>
      <c r="D2976" s="0" t="s">
        <v>30</v>
      </c>
      <c r="E2976" s="0" t="n">
        <v>22.27</v>
      </c>
    </row>
    <row r="2977" customFormat="false" ht="15" hidden="false" customHeight="false" outlineLevel="0" collapsed="false">
      <c r="A2977" s="0" t="n">
        <v>91996</v>
      </c>
      <c r="B2977" s="0" t="str">
        <f aca="false">A2977&amp;"U"</f>
        <v>91996U</v>
      </c>
      <c r="C2977" s="0" t="s">
        <v>8944</v>
      </c>
      <c r="D2977" s="0" t="s">
        <v>30</v>
      </c>
      <c r="E2977" s="0" t="n">
        <v>27.35</v>
      </c>
    </row>
    <row r="2978" customFormat="false" ht="15" hidden="false" customHeight="false" outlineLevel="0" collapsed="false">
      <c r="A2978" s="0" t="n">
        <v>91997</v>
      </c>
      <c r="B2978" s="0" t="str">
        <f aca="false">A2978&amp;"U"</f>
        <v>91997U</v>
      </c>
      <c r="C2978" s="0" t="s">
        <v>8945</v>
      </c>
      <c r="D2978" s="0" t="s">
        <v>30</v>
      </c>
      <c r="E2978" s="0" t="n">
        <v>29.44</v>
      </c>
    </row>
    <row r="2979" customFormat="false" ht="15" hidden="false" customHeight="false" outlineLevel="0" collapsed="false">
      <c r="A2979" s="0" t="n">
        <v>91998</v>
      </c>
      <c r="B2979" s="0" t="str">
        <f aca="false">A2979&amp;"U"</f>
        <v>91998U</v>
      </c>
      <c r="C2979" s="0" t="s">
        <v>8946</v>
      </c>
      <c r="D2979" s="0" t="s">
        <v>30</v>
      </c>
      <c r="E2979" s="0" t="n">
        <v>17.16</v>
      </c>
    </row>
    <row r="2980" customFormat="false" ht="15" hidden="false" customHeight="false" outlineLevel="0" collapsed="false">
      <c r="A2980" s="0" t="n">
        <v>91999</v>
      </c>
      <c r="B2980" s="0" t="str">
        <f aca="false">A2980&amp;"U"</f>
        <v>91999U</v>
      </c>
      <c r="C2980" s="0" t="s">
        <v>8947</v>
      </c>
      <c r="D2980" s="0" t="s">
        <v>30</v>
      </c>
      <c r="E2980" s="0" t="n">
        <v>19.25</v>
      </c>
    </row>
    <row r="2981" customFormat="false" ht="15" hidden="false" customHeight="false" outlineLevel="0" collapsed="false">
      <c r="A2981" s="0" t="n">
        <v>92000</v>
      </c>
      <c r="B2981" s="0" t="str">
        <f aca="false">A2981&amp;"U"</f>
        <v>92000U</v>
      </c>
      <c r="C2981" s="0" t="s">
        <v>8948</v>
      </c>
      <c r="D2981" s="0" t="s">
        <v>30</v>
      </c>
      <c r="E2981" s="0" t="n">
        <v>24.33</v>
      </c>
    </row>
    <row r="2982" customFormat="false" ht="15" hidden="false" customHeight="false" outlineLevel="0" collapsed="false">
      <c r="A2982" s="0" t="n">
        <v>92001</v>
      </c>
      <c r="B2982" s="0" t="str">
        <f aca="false">A2982&amp;"U"</f>
        <v>92001U</v>
      </c>
      <c r="C2982" s="0" t="s">
        <v>8949</v>
      </c>
      <c r="D2982" s="0" t="s">
        <v>30</v>
      </c>
      <c r="E2982" s="0" t="n">
        <v>26.42</v>
      </c>
    </row>
    <row r="2983" customFormat="false" ht="15" hidden="false" customHeight="false" outlineLevel="0" collapsed="false">
      <c r="A2983" s="0" t="n">
        <v>92002</v>
      </c>
      <c r="B2983" s="0" t="str">
        <f aca="false">A2983&amp;"U"</f>
        <v>92002U</v>
      </c>
      <c r="C2983" s="0" t="s">
        <v>8950</v>
      </c>
      <c r="D2983" s="0" t="s">
        <v>30</v>
      </c>
      <c r="E2983" s="0" t="n">
        <v>37.84</v>
      </c>
    </row>
    <row r="2984" customFormat="false" ht="15" hidden="false" customHeight="false" outlineLevel="0" collapsed="false">
      <c r="A2984" s="0" t="n">
        <v>92003</v>
      </c>
      <c r="B2984" s="0" t="str">
        <f aca="false">A2984&amp;"U"</f>
        <v>92003U</v>
      </c>
      <c r="C2984" s="0" t="s">
        <v>8951</v>
      </c>
      <c r="D2984" s="0" t="s">
        <v>30</v>
      </c>
      <c r="E2984" s="0" t="n">
        <v>42.02</v>
      </c>
    </row>
    <row r="2985" customFormat="false" ht="15" hidden="false" customHeight="false" outlineLevel="0" collapsed="false">
      <c r="A2985" s="0" t="n">
        <v>92004</v>
      </c>
      <c r="B2985" s="0" t="str">
        <f aca="false">A2985&amp;"U"</f>
        <v>92004U</v>
      </c>
      <c r="C2985" s="0" t="s">
        <v>8952</v>
      </c>
      <c r="D2985" s="0" t="s">
        <v>30</v>
      </c>
      <c r="E2985" s="0" t="n">
        <v>45.01</v>
      </c>
    </row>
    <row r="2986" customFormat="false" ht="15" hidden="false" customHeight="false" outlineLevel="0" collapsed="false">
      <c r="A2986" s="0" t="n">
        <v>92005</v>
      </c>
      <c r="B2986" s="0" t="str">
        <f aca="false">A2986&amp;"U"</f>
        <v>92005U</v>
      </c>
      <c r="C2986" s="0" t="s">
        <v>8953</v>
      </c>
      <c r="D2986" s="0" t="s">
        <v>30</v>
      </c>
      <c r="E2986" s="0" t="n">
        <v>49.19</v>
      </c>
    </row>
    <row r="2987" customFormat="false" ht="15" hidden="false" customHeight="false" outlineLevel="0" collapsed="false">
      <c r="A2987" s="0" t="n">
        <v>92006</v>
      </c>
      <c r="B2987" s="0" t="str">
        <f aca="false">A2987&amp;"U"</f>
        <v>92006U</v>
      </c>
      <c r="C2987" s="0" t="s">
        <v>8954</v>
      </c>
      <c r="D2987" s="0" t="s">
        <v>30</v>
      </c>
      <c r="E2987" s="0" t="n">
        <v>31.82</v>
      </c>
    </row>
    <row r="2988" customFormat="false" ht="15" hidden="false" customHeight="false" outlineLevel="0" collapsed="false">
      <c r="A2988" s="0" t="n">
        <v>92007</v>
      </c>
      <c r="B2988" s="0" t="str">
        <f aca="false">A2988&amp;"U"</f>
        <v>92007U</v>
      </c>
      <c r="C2988" s="0" t="s">
        <v>8955</v>
      </c>
      <c r="D2988" s="0" t="s">
        <v>30</v>
      </c>
      <c r="E2988" s="0" t="n">
        <v>36</v>
      </c>
    </row>
    <row r="2989" customFormat="false" ht="15" hidden="false" customHeight="false" outlineLevel="0" collapsed="false">
      <c r="A2989" s="0" t="n">
        <v>92008</v>
      </c>
      <c r="B2989" s="0" t="str">
        <f aca="false">A2989&amp;"U"</f>
        <v>92008U</v>
      </c>
      <c r="C2989" s="0" t="s">
        <v>8956</v>
      </c>
      <c r="D2989" s="0" t="s">
        <v>30</v>
      </c>
      <c r="E2989" s="0" t="n">
        <v>38.99</v>
      </c>
    </row>
    <row r="2990" customFormat="false" ht="15" hidden="false" customHeight="false" outlineLevel="0" collapsed="false">
      <c r="A2990" s="0" t="n">
        <v>92009</v>
      </c>
      <c r="B2990" s="0" t="str">
        <f aca="false">A2990&amp;"U"</f>
        <v>92009U</v>
      </c>
      <c r="C2990" s="0" t="s">
        <v>8957</v>
      </c>
      <c r="D2990" s="0" t="s">
        <v>30</v>
      </c>
      <c r="E2990" s="0" t="n">
        <v>43.17</v>
      </c>
    </row>
    <row r="2991" customFormat="false" ht="15" hidden="false" customHeight="false" outlineLevel="0" collapsed="false">
      <c r="A2991" s="0" t="n">
        <v>92010</v>
      </c>
      <c r="B2991" s="0" t="str">
        <f aca="false">A2991&amp;"U"</f>
        <v>92010U</v>
      </c>
      <c r="C2991" s="0" t="s">
        <v>8958</v>
      </c>
      <c r="D2991" s="0" t="s">
        <v>30</v>
      </c>
      <c r="E2991" s="0" t="n">
        <v>55.5</v>
      </c>
    </row>
    <row r="2992" customFormat="false" ht="15" hidden="false" customHeight="false" outlineLevel="0" collapsed="false">
      <c r="A2992" s="0" t="n">
        <v>92011</v>
      </c>
      <c r="B2992" s="0" t="str">
        <f aca="false">A2992&amp;"U"</f>
        <v>92011U</v>
      </c>
      <c r="C2992" s="0" t="s">
        <v>8959</v>
      </c>
      <c r="D2992" s="0" t="s">
        <v>30</v>
      </c>
      <c r="E2992" s="0" t="n">
        <v>61.77</v>
      </c>
    </row>
    <row r="2993" customFormat="false" ht="15" hidden="false" customHeight="false" outlineLevel="0" collapsed="false">
      <c r="A2993" s="0" t="n">
        <v>92012</v>
      </c>
      <c r="B2993" s="0" t="str">
        <f aca="false">A2993&amp;"U"</f>
        <v>92012U</v>
      </c>
      <c r="C2993" s="0" t="s">
        <v>8960</v>
      </c>
      <c r="D2993" s="0" t="s">
        <v>30</v>
      </c>
      <c r="E2993" s="0" t="n">
        <v>62.67</v>
      </c>
    </row>
    <row r="2994" customFormat="false" ht="15" hidden="false" customHeight="false" outlineLevel="0" collapsed="false">
      <c r="A2994" s="0" t="n">
        <v>92013</v>
      </c>
      <c r="B2994" s="0" t="str">
        <f aca="false">A2994&amp;"U"</f>
        <v>92013U</v>
      </c>
      <c r="C2994" s="0" t="s">
        <v>8961</v>
      </c>
      <c r="D2994" s="0" t="s">
        <v>30</v>
      </c>
      <c r="E2994" s="0" t="n">
        <v>68.94</v>
      </c>
    </row>
    <row r="2995" customFormat="false" ht="15" hidden="false" customHeight="false" outlineLevel="0" collapsed="false">
      <c r="A2995" s="0" t="n">
        <v>92014</v>
      </c>
      <c r="B2995" s="0" t="str">
        <f aca="false">A2995&amp;"U"</f>
        <v>92014U</v>
      </c>
      <c r="C2995" s="0" t="s">
        <v>8962</v>
      </c>
      <c r="D2995" s="0" t="s">
        <v>30</v>
      </c>
      <c r="E2995" s="0" t="n">
        <v>46.46</v>
      </c>
    </row>
    <row r="2996" customFormat="false" ht="15" hidden="false" customHeight="false" outlineLevel="0" collapsed="false">
      <c r="A2996" s="0" t="n">
        <v>92015</v>
      </c>
      <c r="B2996" s="0" t="str">
        <f aca="false">A2996&amp;"U"</f>
        <v>92015U</v>
      </c>
      <c r="C2996" s="0" t="s">
        <v>8963</v>
      </c>
      <c r="D2996" s="0" t="s">
        <v>30</v>
      </c>
      <c r="E2996" s="0" t="n">
        <v>52.73</v>
      </c>
    </row>
    <row r="2997" customFormat="false" ht="15" hidden="false" customHeight="false" outlineLevel="0" collapsed="false">
      <c r="A2997" s="0" t="n">
        <v>92016</v>
      </c>
      <c r="B2997" s="0" t="str">
        <f aca="false">A2997&amp;"U"</f>
        <v>92016U</v>
      </c>
      <c r="C2997" s="0" t="s">
        <v>8964</v>
      </c>
      <c r="D2997" s="0" t="s">
        <v>30</v>
      </c>
      <c r="E2997" s="0" t="n">
        <v>53.63</v>
      </c>
    </row>
    <row r="2998" customFormat="false" ht="15" hidden="false" customHeight="false" outlineLevel="0" collapsed="false">
      <c r="A2998" s="0" t="n">
        <v>92017</v>
      </c>
      <c r="B2998" s="0" t="str">
        <f aca="false">A2998&amp;"U"</f>
        <v>92017U</v>
      </c>
      <c r="C2998" s="0" t="s">
        <v>8965</v>
      </c>
      <c r="D2998" s="0" t="s">
        <v>30</v>
      </c>
      <c r="E2998" s="0" t="n">
        <v>59.9</v>
      </c>
    </row>
    <row r="2999" customFormat="false" ht="15" hidden="false" customHeight="false" outlineLevel="0" collapsed="false">
      <c r="A2999" s="0" t="n">
        <v>92018</v>
      </c>
      <c r="B2999" s="0" t="str">
        <f aca="false">A2999&amp;"U"</f>
        <v>92018U</v>
      </c>
      <c r="C2999" s="0" t="s">
        <v>8966</v>
      </c>
      <c r="D2999" s="0" t="s">
        <v>30</v>
      </c>
      <c r="E2999" s="0" t="n">
        <v>61.53</v>
      </c>
    </row>
    <row r="3000" customFormat="false" ht="15" hidden="false" customHeight="false" outlineLevel="0" collapsed="false">
      <c r="A3000" s="0" t="n">
        <v>92019</v>
      </c>
      <c r="B3000" s="0" t="str">
        <f aca="false">A3000&amp;"U"</f>
        <v>92019U</v>
      </c>
      <c r="C3000" s="0" t="s">
        <v>204</v>
      </c>
      <c r="D3000" s="0" t="s">
        <v>30</v>
      </c>
      <c r="E3000" s="0" t="n">
        <v>73.02</v>
      </c>
    </row>
    <row r="3001" customFormat="false" ht="15" hidden="false" customHeight="false" outlineLevel="0" collapsed="false">
      <c r="A3001" s="0" t="n">
        <v>92020</v>
      </c>
      <c r="B3001" s="0" t="str">
        <f aca="false">A3001&amp;"U"</f>
        <v>92020U</v>
      </c>
      <c r="C3001" s="0" t="s">
        <v>8967</v>
      </c>
      <c r="D3001" s="0" t="s">
        <v>30</v>
      </c>
      <c r="E3001" s="0" t="n">
        <v>91.05</v>
      </c>
    </row>
    <row r="3002" customFormat="false" ht="15" hidden="false" customHeight="false" outlineLevel="0" collapsed="false">
      <c r="A3002" s="0" t="n">
        <v>92021</v>
      </c>
      <c r="B3002" s="0" t="str">
        <f aca="false">A3002&amp;"U"</f>
        <v>92021U</v>
      </c>
      <c r="C3002" s="0" t="s">
        <v>8968</v>
      </c>
      <c r="D3002" s="0" t="s">
        <v>30</v>
      </c>
      <c r="E3002" s="0" t="n">
        <v>102.54</v>
      </c>
    </row>
    <row r="3003" customFormat="false" ht="15" hidden="false" customHeight="false" outlineLevel="0" collapsed="false">
      <c r="A3003" s="0" t="n">
        <v>92022</v>
      </c>
      <c r="B3003" s="0" t="str">
        <f aca="false">A3003&amp;"U"</f>
        <v>92022U</v>
      </c>
      <c r="C3003" s="0" t="s">
        <v>8969</v>
      </c>
      <c r="D3003" s="0" t="s">
        <v>30</v>
      </c>
      <c r="E3003" s="0" t="n">
        <v>33.51</v>
      </c>
    </row>
    <row r="3004" customFormat="false" ht="15" hidden="false" customHeight="false" outlineLevel="0" collapsed="false">
      <c r="A3004" s="0" t="n">
        <v>92023</v>
      </c>
      <c r="B3004" s="0" t="str">
        <f aca="false">A3004&amp;"U"</f>
        <v>92023U</v>
      </c>
      <c r="C3004" s="0" t="s">
        <v>8970</v>
      </c>
      <c r="D3004" s="0" t="s">
        <v>30</v>
      </c>
      <c r="E3004" s="0" t="n">
        <v>40.68</v>
      </c>
    </row>
    <row r="3005" customFormat="false" ht="15" hidden="false" customHeight="false" outlineLevel="0" collapsed="false">
      <c r="A3005" s="0" t="n">
        <v>92024</v>
      </c>
      <c r="B3005" s="0" t="str">
        <f aca="false">A3005&amp;"U"</f>
        <v>92024U</v>
      </c>
      <c r="C3005" s="0" t="s">
        <v>8971</v>
      </c>
      <c r="D3005" s="0" t="s">
        <v>30</v>
      </c>
      <c r="E3005" s="0" t="n">
        <v>51.21</v>
      </c>
    </row>
    <row r="3006" customFormat="false" ht="15" hidden="false" customHeight="false" outlineLevel="0" collapsed="false">
      <c r="A3006" s="0" t="n">
        <v>92025</v>
      </c>
      <c r="B3006" s="0" t="str">
        <f aca="false">A3006&amp;"U"</f>
        <v>92025U</v>
      </c>
      <c r="C3006" s="0" t="s">
        <v>8972</v>
      </c>
      <c r="D3006" s="0" t="s">
        <v>30</v>
      </c>
      <c r="E3006" s="0" t="n">
        <v>58.38</v>
      </c>
    </row>
    <row r="3007" customFormat="false" ht="15" hidden="false" customHeight="false" outlineLevel="0" collapsed="false">
      <c r="A3007" s="0" t="n">
        <v>92026</v>
      </c>
      <c r="B3007" s="0" t="str">
        <f aca="false">A3007&amp;"U"</f>
        <v>92026U</v>
      </c>
      <c r="C3007" s="0" t="s">
        <v>8973</v>
      </c>
      <c r="D3007" s="0" t="s">
        <v>30</v>
      </c>
      <c r="E3007" s="0" t="n">
        <v>46.87</v>
      </c>
    </row>
    <row r="3008" customFormat="false" ht="15" hidden="false" customHeight="false" outlineLevel="0" collapsed="false">
      <c r="A3008" s="0" t="n">
        <v>92027</v>
      </c>
      <c r="B3008" s="0" t="str">
        <f aca="false">A3008&amp;"U"</f>
        <v>92027U</v>
      </c>
      <c r="C3008" s="0" t="s">
        <v>8974</v>
      </c>
      <c r="D3008" s="0" t="s">
        <v>30</v>
      </c>
      <c r="E3008" s="0" t="n">
        <v>54.04</v>
      </c>
    </row>
    <row r="3009" customFormat="false" ht="15" hidden="false" customHeight="false" outlineLevel="0" collapsed="false">
      <c r="A3009" s="0" t="n">
        <v>92028</v>
      </c>
      <c r="B3009" s="0" t="str">
        <f aca="false">A3009&amp;"U"</f>
        <v>92028U</v>
      </c>
      <c r="C3009" s="0" t="s">
        <v>8975</v>
      </c>
      <c r="D3009" s="0" t="s">
        <v>30</v>
      </c>
      <c r="E3009" s="0" t="n">
        <v>38.92</v>
      </c>
    </row>
    <row r="3010" customFormat="false" ht="15" hidden="false" customHeight="false" outlineLevel="0" collapsed="false">
      <c r="A3010" s="0" t="n">
        <v>92029</v>
      </c>
      <c r="B3010" s="0" t="str">
        <f aca="false">A3010&amp;"U"</f>
        <v>92029U</v>
      </c>
      <c r="C3010" s="0" t="s">
        <v>8976</v>
      </c>
      <c r="D3010" s="0" t="s">
        <v>30</v>
      </c>
      <c r="E3010" s="0" t="n">
        <v>46.09</v>
      </c>
    </row>
    <row r="3011" customFormat="false" ht="15" hidden="false" customHeight="false" outlineLevel="0" collapsed="false">
      <c r="A3011" s="0" t="n">
        <v>92030</v>
      </c>
      <c r="B3011" s="0" t="str">
        <f aca="false">A3011&amp;"U"</f>
        <v>92030U</v>
      </c>
      <c r="C3011" s="0" t="s">
        <v>8977</v>
      </c>
      <c r="D3011" s="0" t="s">
        <v>30</v>
      </c>
      <c r="E3011" s="0" t="n">
        <v>56.58</v>
      </c>
    </row>
    <row r="3012" customFormat="false" ht="15" hidden="false" customHeight="false" outlineLevel="0" collapsed="false">
      <c r="A3012" s="0" t="n">
        <v>92031</v>
      </c>
      <c r="B3012" s="0" t="str">
        <f aca="false">A3012&amp;"U"</f>
        <v>92031U</v>
      </c>
      <c r="C3012" s="0" t="s">
        <v>8978</v>
      </c>
      <c r="D3012" s="0" t="s">
        <v>30</v>
      </c>
      <c r="E3012" s="0" t="n">
        <v>63.75</v>
      </c>
    </row>
    <row r="3013" customFormat="false" ht="15" hidden="false" customHeight="false" outlineLevel="0" collapsed="false">
      <c r="A3013" s="0" t="n">
        <v>92032</v>
      </c>
      <c r="B3013" s="0" t="str">
        <f aca="false">A3013&amp;"U"</f>
        <v>92032U</v>
      </c>
      <c r="C3013" s="0" t="s">
        <v>8979</v>
      </c>
      <c r="D3013" s="0" t="s">
        <v>30</v>
      </c>
      <c r="E3013" s="0" t="n">
        <v>57.66</v>
      </c>
    </row>
    <row r="3014" customFormat="false" ht="15" hidden="false" customHeight="false" outlineLevel="0" collapsed="false">
      <c r="A3014" s="0" t="n">
        <v>92033</v>
      </c>
      <c r="B3014" s="0" t="str">
        <f aca="false">A3014&amp;"U"</f>
        <v>92033U</v>
      </c>
      <c r="C3014" s="0" t="s">
        <v>8980</v>
      </c>
      <c r="D3014" s="0" t="s">
        <v>30</v>
      </c>
      <c r="E3014" s="0" t="n">
        <v>64.83</v>
      </c>
    </row>
    <row r="3015" customFormat="false" ht="15" hidden="false" customHeight="false" outlineLevel="0" collapsed="false">
      <c r="A3015" s="0" t="n">
        <v>92034</v>
      </c>
      <c r="B3015" s="0" t="str">
        <f aca="false">A3015&amp;"U"</f>
        <v>92034U</v>
      </c>
      <c r="C3015" s="0" t="s">
        <v>8981</v>
      </c>
      <c r="D3015" s="0" t="s">
        <v>30</v>
      </c>
      <c r="E3015" s="0" t="n">
        <v>52.29</v>
      </c>
    </row>
    <row r="3016" customFormat="false" ht="15" hidden="false" customHeight="false" outlineLevel="0" collapsed="false">
      <c r="A3016" s="0" t="n">
        <v>92035</v>
      </c>
      <c r="B3016" s="0" t="str">
        <f aca="false">A3016&amp;"U"</f>
        <v>92035U</v>
      </c>
      <c r="C3016" s="0" t="s">
        <v>8982</v>
      </c>
      <c r="D3016" s="0" t="s">
        <v>30</v>
      </c>
      <c r="E3016" s="0" t="n">
        <v>59.46</v>
      </c>
    </row>
    <row r="3017" customFormat="false" ht="15" hidden="false" customHeight="false" outlineLevel="0" collapsed="false">
      <c r="A3017" s="0" t="n">
        <v>97583</v>
      </c>
      <c r="B3017" s="0" t="str">
        <f aca="false">A3017&amp;"U"</f>
        <v>97583U</v>
      </c>
      <c r="C3017" s="0" t="s">
        <v>8983</v>
      </c>
      <c r="D3017" s="0" t="s">
        <v>30</v>
      </c>
      <c r="E3017" s="0" t="n">
        <v>55.95</v>
      </c>
    </row>
    <row r="3018" customFormat="false" ht="15" hidden="false" customHeight="false" outlineLevel="0" collapsed="false">
      <c r="A3018" s="0" t="n">
        <v>97584</v>
      </c>
      <c r="B3018" s="0" t="str">
        <f aca="false">A3018&amp;"U"</f>
        <v>97584U</v>
      </c>
      <c r="C3018" s="0" t="s">
        <v>8984</v>
      </c>
      <c r="D3018" s="0" t="s">
        <v>30</v>
      </c>
      <c r="E3018" s="0" t="n">
        <v>77.17</v>
      </c>
    </row>
    <row r="3019" customFormat="false" ht="15" hidden="false" customHeight="false" outlineLevel="0" collapsed="false">
      <c r="A3019" s="0" t="n">
        <v>97585</v>
      </c>
      <c r="B3019" s="0" t="str">
        <f aca="false">A3019&amp;"U"</f>
        <v>97585U</v>
      </c>
      <c r="C3019" s="0" t="s">
        <v>8985</v>
      </c>
      <c r="D3019" s="0" t="s">
        <v>30</v>
      </c>
      <c r="E3019" s="0" t="n">
        <v>74.73</v>
      </c>
    </row>
    <row r="3020" customFormat="false" ht="15" hidden="false" customHeight="false" outlineLevel="0" collapsed="false">
      <c r="A3020" s="0" t="n">
        <v>97586</v>
      </c>
      <c r="B3020" s="0" t="str">
        <f aca="false">A3020&amp;"U"</f>
        <v>97586U</v>
      </c>
      <c r="C3020" s="0" t="s">
        <v>210</v>
      </c>
      <c r="D3020" s="0" t="s">
        <v>30</v>
      </c>
      <c r="E3020" s="0" t="n">
        <v>100.35</v>
      </c>
    </row>
    <row r="3021" customFormat="false" ht="15" hidden="false" customHeight="false" outlineLevel="0" collapsed="false">
      <c r="A3021" s="0" t="n">
        <v>97587</v>
      </c>
      <c r="B3021" s="0" t="str">
        <f aca="false">A3021&amp;"U"</f>
        <v>97587U</v>
      </c>
      <c r="C3021" s="0" t="s">
        <v>8986</v>
      </c>
      <c r="D3021" s="0" t="s">
        <v>30</v>
      </c>
      <c r="E3021" s="0" t="n">
        <v>180.08</v>
      </c>
    </row>
    <row r="3022" customFormat="false" ht="15" hidden="false" customHeight="false" outlineLevel="0" collapsed="false">
      <c r="A3022" s="0" t="n">
        <v>97589</v>
      </c>
      <c r="B3022" s="0" t="str">
        <f aca="false">A3022&amp;"U"</f>
        <v>97589U</v>
      </c>
      <c r="C3022" s="0" t="s">
        <v>8987</v>
      </c>
      <c r="D3022" s="0" t="s">
        <v>30</v>
      </c>
      <c r="E3022" s="0" t="n">
        <v>34.35</v>
      </c>
    </row>
    <row r="3023" customFormat="false" ht="15" hidden="false" customHeight="false" outlineLevel="0" collapsed="false">
      <c r="A3023" s="0" t="n">
        <v>97590</v>
      </c>
      <c r="B3023" s="0" t="str">
        <f aca="false">A3023&amp;"U"</f>
        <v>97590U</v>
      </c>
      <c r="C3023" s="0" t="s">
        <v>8988</v>
      </c>
      <c r="D3023" s="0" t="s">
        <v>30</v>
      </c>
      <c r="E3023" s="0" t="n">
        <v>69.75</v>
      </c>
    </row>
    <row r="3024" customFormat="false" ht="15" hidden="false" customHeight="false" outlineLevel="0" collapsed="false">
      <c r="A3024" s="0" t="n">
        <v>97591</v>
      </c>
      <c r="B3024" s="0" t="str">
        <f aca="false">A3024&amp;"U"</f>
        <v>97591U</v>
      </c>
      <c r="C3024" s="0" t="s">
        <v>8989</v>
      </c>
      <c r="D3024" s="0" t="s">
        <v>30</v>
      </c>
      <c r="E3024" s="0" t="n">
        <v>94.37</v>
      </c>
    </row>
    <row r="3025" customFormat="false" ht="15" hidden="false" customHeight="false" outlineLevel="0" collapsed="false">
      <c r="A3025" s="0" t="n">
        <v>97593</v>
      </c>
      <c r="B3025" s="0" t="str">
        <f aca="false">A3025&amp;"U"</f>
        <v>97593U</v>
      </c>
      <c r="C3025" s="0" t="s">
        <v>8990</v>
      </c>
      <c r="D3025" s="0" t="s">
        <v>30</v>
      </c>
      <c r="E3025" s="0" t="n">
        <v>96.24</v>
      </c>
    </row>
    <row r="3026" customFormat="false" ht="15" hidden="false" customHeight="false" outlineLevel="0" collapsed="false">
      <c r="A3026" s="0" t="n">
        <v>97594</v>
      </c>
      <c r="B3026" s="0" t="str">
        <f aca="false">A3026&amp;"U"</f>
        <v>97594U</v>
      </c>
      <c r="C3026" s="0" t="s">
        <v>8991</v>
      </c>
      <c r="D3026" s="0" t="s">
        <v>30</v>
      </c>
      <c r="E3026" s="0" t="n">
        <v>93.91</v>
      </c>
    </row>
    <row r="3027" customFormat="false" ht="15" hidden="false" customHeight="false" outlineLevel="0" collapsed="false">
      <c r="A3027" s="0" t="n">
        <v>97595</v>
      </c>
      <c r="B3027" s="0" t="str">
        <f aca="false">A3027&amp;"U"</f>
        <v>97595U</v>
      </c>
      <c r="C3027" s="0" t="s">
        <v>8992</v>
      </c>
      <c r="D3027" s="0" t="s">
        <v>30</v>
      </c>
      <c r="E3027" s="0" t="n">
        <v>67.68</v>
      </c>
    </row>
    <row r="3028" customFormat="false" ht="15" hidden="false" customHeight="false" outlineLevel="0" collapsed="false">
      <c r="A3028" s="0" t="n">
        <v>97596</v>
      </c>
      <c r="B3028" s="0" t="str">
        <f aca="false">A3028&amp;"U"</f>
        <v>97596U</v>
      </c>
      <c r="C3028" s="0" t="s">
        <v>8993</v>
      </c>
      <c r="D3028" s="0" t="s">
        <v>30</v>
      </c>
      <c r="E3028" s="0" t="n">
        <v>48.55</v>
      </c>
    </row>
    <row r="3029" customFormat="false" ht="15" hidden="false" customHeight="false" outlineLevel="0" collapsed="false">
      <c r="A3029" s="0" t="n">
        <v>97597</v>
      </c>
      <c r="B3029" s="0" t="str">
        <f aca="false">A3029&amp;"U"</f>
        <v>97597U</v>
      </c>
      <c r="C3029" s="0" t="s">
        <v>8994</v>
      </c>
      <c r="D3029" s="0" t="s">
        <v>30</v>
      </c>
      <c r="E3029" s="0" t="n">
        <v>46.57</v>
      </c>
    </row>
    <row r="3030" customFormat="false" ht="15" hidden="false" customHeight="false" outlineLevel="0" collapsed="false">
      <c r="A3030" s="0" t="n">
        <v>97598</v>
      </c>
      <c r="B3030" s="0" t="str">
        <f aca="false">A3030&amp;"U"</f>
        <v>97598U</v>
      </c>
      <c r="C3030" s="0" t="s">
        <v>8995</v>
      </c>
      <c r="D3030" s="0" t="s">
        <v>30</v>
      </c>
      <c r="E3030" s="0" t="n">
        <v>44.12</v>
      </c>
    </row>
    <row r="3031" customFormat="false" ht="15" hidden="false" customHeight="false" outlineLevel="0" collapsed="false">
      <c r="A3031" s="0" t="n">
        <v>97599</v>
      </c>
      <c r="B3031" s="0" t="str">
        <f aca="false">A3031&amp;"U"</f>
        <v>97599U</v>
      </c>
      <c r="C3031" s="0" t="s">
        <v>8996</v>
      </c>
      <c r="D3031" s="0" t="s">
        <v>30</v>
      </c>
      <c r="E3031" s="0" t="n">
        <v>24.16</v>
      </c>
    </row>
    <row r="3032" customFormat="false" ht="15" hidden="false" customHeight="false" outlineLevel="0" collapsed="false">
      <c r="A3032" s="0" t="n">
        <v>97609</v>
      </c>
      <c r="B3032" s="0" t="str">
        <f aca="false">A3032&amp;"U"</f>
        <v>97609U</v>
      </c>
      <c r="C3032" s="0" t="s">
        <v>8997</v>
      </c>
      <c r="D3032" s="0" t="s">
        <v>30</v>
      </c>
      <c r="E3032" s="0" t="n">
        <v>14.03</v>
      </c>
    </row>
    <row r="3033" customFormat="false" ht="15" hidden="false" customHeight="false" outlineLevel="0" collapsed="false">
      <c r="A3033" s="0" t="n">
        <v>97610</v>
      </c>
      <c r="B3033" s="0" t="str">
        <f aca="false">A3033&amp;"U"</f>
        <v>97610U</v>
      </c>
      <c r="C3033" s="0" t="s">
        <v>8998</v>
      </c>
      <c r="D3033" s="0" t="s">
        <v>30</v>
      </c>
      <c r="E3033" s="0" t="n">
        <v>15</v>
      </c>
    </row>
    <row r="3034" customFormat="false" ht="15" hidden="false" customHeight="false" outlineLevel="0" collapsed="false">
      <c r="A3034" s="0" t="n">
        <v>97611</v>
      </c>
      <c r="B3034" s="0" t="str">
        <f aca="false">A3034&amp;"U"</f>
        <v>97611U</v>
      </c>
      <c r="C3034" s="0" t="s">
        <v>8999</v>
      </c>
      <c r="D3034" s="0" t="s">
        <v>30</v>
      </c>
      <c r="E3034" s="0" t="n">
        <v>21.1</v>
      </c>
    </row>
    <row r="3035" customFormat="false" ht="15" hidden="false" customHeight="false" outlineLevel="0" collapsed="false">
      <c r="A3035" s="0" t="n">
        <v>97612</v>
      </c>
      <c r="B3035" s="0" t="str">
        <f aca="false">A3035&amp;"U"</f>
        <v>97612U</v>
      </c>
      <c r="C3035" s="0" t="s">
        <v>9000</v>
      </c>
      <c r="D3035" s="0" t="s">
        <v>30</v>
      </c>
      <c r="E3035" s="0" t="n">
        <v>23.01</v>
      </c>
    </row>
    <row r="3036" customFormat="false" ht="15" hidden="false" customHeight="false" outlineLevel="0" collapsed="false">
      <c r="A3036" s="0" t="n">
        <v>97613</v>
      </c>
      <c r="B3036" s="0" t="str">
        <f aca="false">A3036&amp;"U"</f>
        <v>97613U</v>
      </c>
      <c r="C3036" s="0" t="s">
        <v>9001</v>
      </c>
      <c r="D3036" s="0" t="s">
        <v>30</v>
      </c>
      <c r="E3036" s="0" t="n">
        <v>29.33</v>
      </c>
    </row>
    <row r="3037" customFormat="false" ht="15" hidden="false" customHeight="false" outlineLevel="0" collapsed="false">
      <c r="A3037" s="0" t="n">
        <v>97614</v>
      </c>
      <c r="B3037" s="0" t="str">
        <f aca="false">A3037&amp;"U"</f>
        <v>97614U</v>
      </c>
      <c r="C3037" s="0" t="s">
        <v>9002</v>
      </c>
      <c r="D3037" s="0" t="s">
        <v>30</v>
      </c>
      <c r="E3037" s="0" t="n">
        <v>52.17</v>
      </c>
    </row>
    <row r="3038" customFormat="false" ht="15" hidden="false" customHeight="false" outlineLevel="0" collapsed="false">
      <c r="A3038" s="0" t="n">
        <v>97615</v>
      </c>
      <c r="B3038" s="0" t="str">
        <f aca="false">A3038&amp;"U"</f>
        <v>97615U</v>
      </c>
      <c r="C3038" s="0" t="s">
        <v>9003</v>
      </c>
      <c r="D3038" s="0" t="s">
        <v>30</v>
      </c>
      <c r="E3038" s="0" t="n">
        <v>39.03</v>
      </c>
    </row>
    <row r="3039" customFormat="false" ht="15" hidden="false" customHeight="false" outlineLevel="0" collapsed="false">
      <c r="A3039" s="0" t="n">
        <v>97616</v>
      </c>
      <c r="B3039" s="0" t="str">
        <f aca="false">A3039&amp;"U"</f>
        <v>97616U</v>
      </c>
      <c r="C3039" s="0" t="s">
        <v>9004</v>
      </c>
      <c r="D3039" s="0" t="s">
        <v>30</v>
      </c>
      <c r="E3039" s="0" t="n">
        <v>44.08</v>
      </c>
    </row>
    <row r="3040" customFormat="false" ht="15" hidden="false" customHeight="false" outlineLevel="0" collapsed="false">
      <c r="A3040" s="0" t="n">
        <v>97617</v>
      </c>
      <c r="B3040" s="0" t="str">
        <f aca="false">A3040&amp;"U"</f>
        <v>97617U</v>
      </c>
      <c r="C3040" s="0" t="s">
        <v>9005</v>
      </c>
      <c r="D3040" s="0" t="s">
        <v>30</v>
      </c>
      <c r="E3040" s="0" t="n">
        <v>43.79</v>
      </c>
    </row>
    <row r="3041" customFormat="false" ht="15" hidden="false" customHeight="false" outlineLevel="0" collapsed="false">
      <c r="A3041" s="0" t="n">
        <v>97618</v>
      </c>
      <c r="B3041" s="0" t="str">
        <f aca="false">A3041&amp;"U"</f>
        <v>97618U</v>
      </c>
      <c r="C3041" s="0" t="s">
        <v>9006</v>
      </c>
      <c r="D3041" s="0" t="s">
        <v>30</v>
      </c>
      <c r="E3041" s="0" t="n">
        <v>41.71</v>
      </c>
    </row>
    <row r="3042" customFormat="false" ht="15" hidden="false" customHeight="false" outlineLevel="0" collapsed="false">
      <c r="A3042" s="0" t="n">
        <v>100902</v>
      </c>
      <c r="B3042" s="0" t="str">
        <f aca="false">A3042&amp;"U"</f>
        <v>100902U</v>
      </c>
      <c r="C3042" s="0" t="s">
        <v>9007</v>
      </c>
      <c r="D3042" s="0" t="s">
        <v>30</v>
      </c>
      <c r="E3042" s="0" t="n">
        <v>22.51</v>
      </c>
    </row>
    <row r="3043" customFormat="false" ht="15" hidden="false" customHeight="false" outlineLevel="0" collapsed="false">
      <c r="A3043" s="0" t="n">
        <v>100903</v>
      </c>
      <c r="B3043" s="0" t="str">
        <f aca="false">A3043&amp;"U"</f>
        <v>100903U</v>
      </c>
      <c r="C3043" s="0" t="s">
        <v>171</v>
      </c>
      <c r="D3043" s="0" t="s">
        <v>30</v>
      </c>
      <c r="E3043" s="0" t="n">
        <v>26.81</v>
      </c>
    </row>
    <row r="3044" customFormat="false" ht="15" hidden="false" customHeight="false" outlineLevel="0" collapsed="false">
      <c r="A3044" s="0" t="n">
        <v>100904</v>
      </c>
      <c r="B3044" s="0" t="str">
        <f aca="false">A3044&amp;"U"</f>
        <v>100904U</v>
      </c>
      <c r="C3044" s="0" t="s">
        <v>9008</v>
      </c>
      <c r="D3044" s="0" t="s">
        <v>30</v>
      </c>
      <c r="E3044" s="0" t="n">
        <v>55.95</v>
      </c>
    </row>
    <row r="3045" customFormat="false" ht="15" hidden="false" customHeight="false" outlineLevel="0" collapsed="false">
      <c r="A3045" s="0" t="n">
        <v>100905</v>
      </c>
      <c r="B3045" s="0" t="str">
        <f aca="false">A3045&amp;"U"</f>
        <v>100905U</v>
      </c>
      <c r="C3045" s="0" t="s">
        <v>9009</v>
      </c>
      <c r="D3045" s="0" t="s">
        <v>30</v>
      </c>
      <c r="E3045" s="0" t="n">
        <v>149.47</v>
      </c>
    </row>
    <row r="3046" customFormat="false" ht="15" hidden="false" customHeight="false" outlineLevel="0" collapsed="false">
      <c r="A3046" s="0" t="n">
        <v>100906</v>
      </c>
      <c r="B3046" s="0" t="str">
        <f aca="false">A3046&amp;"U"</f>
        <v>100906U</v>
      </c>
      <c r="C3046" s="0" t="s">
        <v>9010</v>
      </c>
      <c r="D3046" s="0" t="s">
        <v>30</v>
      </c>
      <c r="E3046" s="0" t="n">
        <v>200.71</v>
      </c>
    </row>
    <row r="3047" customFormat="false" ht="15" hidden="false" customHeight="false" outlineLevel="0" collapsed="false">
      <c r="A3047" s="0" t="n">
        <v>100919</v>
      </c>
      <c r="B3047" s="0" t="str">
        <f aca="false">A3047&amp;"U"</f>
        <v>100919U</v>
      </c>
      <c r="C3047" s="0" t="s">
        <v>9011</v>
      </c>
      <c r="D3047" s="0" t="s">
        <v>30</v>
      </c>
      <c r="E3047" s="0" t="n">
        <v>59.63</v>
      </c>
    </row>
    <row r="3048" customFormat="false" ht="15" hidden="false" customHeight="false" outlineLevel="0" collapsed="false">
      <c r="A3048" s="0" t="n">
        <v>100920</v>
      </c>
      <c r="B3048" s="0" t="str">
        <f aca="false">A3048&amp;"U"</f>
        <v>100920U</v>
      </c>
      <c r="C3048" s="0" t="s">
        <v>9012</v>
      </c>
      <c r="D3048" s="0" t="s">
        <v>30</v>
      </c>
      <c r="E3048" s="0" t="n">
        <v>101.74</v>
      </c>
    </row>
    <row r="3049" customFormat="false" ht="15" hidden="false" customHeight="false" outlineLevel="0" collapsed="false">
      <c r="A3049" s="0" t="n">
        <v>100921</v>
      </c>
      <c r="B3049" s="0" t="str">
        <f aca="false">A3049&amp;"U"</f>
        <v>100921U</v>
      </c>
      <c r="C3049" s="0" t="s">
        <v>9013</v>
      </c>
      <c r="D3049" s="0" t="s">
        <v>30</v>
      </c>
      <c r="E3049" s="0" t="n">
        <v>46.34</v>
      </c>
    </row>
    <row r="3050" customFormat="false" ht="15" hidden="false" customHeight="false" outlineLevel="0" collapsed="false">
      <c r="A3050" s="0" t="n">
        <v>100922</v>
      </c>
      <c r="B3050" s="0" t="str">
        <f aca="false">A3050&amp;"U"</f>
        <v>100922U</v>
      </c>
      <c r="C3050" s="0" t="s">
        <v>9014</v>
      </c>
      <c r="D3050" s="0" t="s">
        <v>30</v>
      </c>
      <c r="E3050" s="0" t="n">
        <v>33.1</v>
      </c>
    </row>
    <row r="3051" customFormat="false" ht="15" hidden="false" customHeight="false" outlineLevel="0" collapsed="false">
      <c r="A3051" s="0" t="n">
        <v>100923</v>
      </c>
      <c r="B3051" s="0" t="str">
        <f aca="false">A3051&amp;"U"</f>
        <v>100923U</v>
      </c>
      <c r="C3051" s="0" t="s">
        <v>9015</v>
      </c>
      <c r="D3051" s="0" t="s">
        <v>30</v>
      </c>
      <c r="E3051" s="0" t="n">
        <v>37.67</v>
      </c>
    </row>
    <row r="3052" customFormat="false" ht="15" hidden="false" customHeight="false" outlineLevel="0" collapsed="false">
      <c r="A3052" s="0" t="n">
        <v>103782</v>
      </c>
      <c r="B3052" s="0" t="str">
        <f aca="false">A3052&amp;"U"</f>
        <v>103782U</v>
      </c>
      <c r="C3052" s="0" t="s">
        <v>9016</v>
      </c>
      <c r="D3052" s="0" t="s">
        <v>30</v>
      </c>
      <c r="E3052" s="0" t="n">
        <v>32.27</v>
      </c>
    </row>
    <row r="3053" customFormat="false" ht="15" hidden="false" customHeight="false" outlineLevel="0" collapsed="false">
      <c r="A3053" s="0" t="n">
        <v>101489</v>
      </c>
      <c r="B3053" s="0" t="str">
        <f aca="false">A3053&amp;"U"</f>
        <v>101489U</v>
      </c>
      <c r="C3053" s="0" t="s">
        <v>9017</v>
      </c>
      <c r="D3053" s="0" t="s">
        <v>30</v>
      </c>
      <c r="E3053" s="0" t="n">
        <v>1253.51</v>
      </c>
    </row>
    <row r="3054" customFormat="false" ht="15" hidden="false" customHeight="false" outlineLevel="0" collapsed="false">
      <c r="A3054" s="0" t="n">
        <v>101490</v>
      </c>
      <c r="B3054" s="0" t="str">
        <f aca="false">A3054&amp;"U"</f>
        <v>101490U</v>
      </c>
      <c r="C3054" s="0" t="s">
        <v>9018</v>
      </c>
      <c r="D3054" s="0" t="s">
        <v>30</v>
      </c>
      <c r="E3054" s="0" t="n">
        <v>1333.26</v>
      </c>
    </row>
    <row r="3055" customFormat="false" ht="15" hidden="false" customHeight="false" outlineLevel="0" collapsed="false">
      <c r="A3055" s="0" t="n">
        <v>101491</v>
      </c>
      <c r="B3055" s="0" t="str">
        <f aca="false">A3055&amp;"U"</f>
        <v>101491U</v>
      </c>
      <c r="C3055" s="0" t="s">
        <v>9019</v>
      </c>
      <c r="D3055" s="0" t="s">
        <v>30</v>
      </c>
      <c r="E3055" s="0" t="n">
        <v>1362.3</v>
      </c>
    </row>
    <row r="3056" customFormat="false" ht="15" hidden="false" customHeight="false" outlineLevel="0" collapsed="false">
      <c r="A3056" s="0" t="n">
        <v>101492</v>
      </c>
      <c r="B3056" s="0" t="str">
        <f aca="false">A3056&amp;"U"</f>
        <v>101492U</v>
      </c>
      <c r="C3056" s="0" t="s">
        <v>9020</v>
      </c>
      <c r="D3056" s="0" t="s">
        <v>30</v>
      </c>
      <c r="E3056" s="0" t="n">
        <v>1479.51</v>
      </c>
    </row>
    <row r="3057" customFormat="false" ht="15" hidden="false" customHeight="false" outlineLevel="0" collapsed="false">
      <c r="A3057" s="0" t="n">
        <v>101493</v>
      </c>
      <c r="B3057" s="0" t="str">
        <f aca="false">A3057&amp;"U"</f>
        <v>101493U</v>
      </c>
      <c r="C3057" s="0" t="s">
        <v>9021</v>
      </c>
      <c r="D3057" s="0" t="s">
        <v>30</v>
      </c>
      <c r="E3057" s="0" t="n">
        <v>1240.14</v>
      </c>
    </row>
    <row r="3058" customFormat="false" ht="15" hidden="false" customHeight="false" outlineLevel="0" collapsed="false">
      <c r="A3058" s="0" t="n">
        <v>101494</v>
      </c>
      <c r="B3058" s="0" t="str">
        <f aca="false">A3058&amp;"U"</f>
        <v>101494U</v>
      </c>
      <c r="C3058" s="0" t="s">
        <v>9022</v>
      </c>
      <c r="D3058" s="0" t="s">
        <v>30</v>
      </c>
      <c r="E3058" s="0" t="n">
        <v>1319.89</v>
      </c>
    </row>
    <row r="3059" customFormat="false" ht="15" hidden="false" customHeight="false" outlineLevel="0" collapsed="false">
      <c r="A3059" s="0" t="n">
        <v>101495</v>
      </c>
      <c r="B3059" s="0" t="str">
        <f aca="false">A3059&amp;"U"</f>
        <v>101495U</v>
      </c>
      <c r="C3059" s="0" t="s">
        <v>9023</v>
      </c>
      <c r="D3059" s="0" t="s">
        <v>30</v>
      </c>
      <c r="E3059" s="0" t="n">
        <v>1348.93</v>
      </c>
    </row>
    <row r="3060" customFormat="false" ht="15" hidden="false" customHeight="false" outlineLevel="0" collapsed="false">
      <c r="A3060" s="0" t="n">
        <v>101496</v>
      </c>
      <c r="B3060" s="0" t="str">
        <f aca="false">A3060&amp;"U"</f>
        <v>101496U</v>
      </c>
      <c r="C3060" s="0" t="s">
        <v>9024</v>
      </c>
      <c r="D3060" s="0" t="s">
        <v>30</v>
      </c>
      <c r="E3060" s="0" t="n">
        <v>1466.14</v>
      </c>
    </row>
    <row r="3061" customFormat="false" ht="15" hidden="false" customHeight="false" outlineLevel="0" collapsed="false">
      <c r="A3061" s="0" t="n">
        <v>101497</v>
      </c>
      <c r="B3061" s="0" t="str">
        <f aca="false">A3061&amp;"U"</f>
        <v>101497U</v>
      </c>
      <c r="C3061" s="0" t="s">
        <v>9025</v>
      </c>
      <c r="D3061" s="0" t="s">
        <v>30</v>
      </c>
      <c r="E3061" s="0" t="n">
        <v>1478.76</v>
      </c>
    </row>
    <row r="3062" customFormat="false" ht="15" hidden="false" customHeight="false" outlineLevel="0" collapsed="false">
      <c r="A3062" s="0" t="n">
        <v>101498</v>
      </c>
      <c r="B3062" s="0" t="str">
        <f aca="false">A3062&amp;"U"</f>
        <v>101498U</v>
      </c>
      <c r="C3062" s="0" t="s">
        <v>9026</v>
      </c>
      <c r="D3062" s="0" t="s">
        <v>30</v>
      </c>
      <c r="E3062" s="0" t="n">
        <v>1599.47</v>
      </c>
    </row>
    <row r="3063" customFormat="false" ht="15" hidden="false" customHeight="false" outlineLevel="0" collapsed="false">
      <c r="A3063" s="0" t="n">
        <v>101499</v>
      </c>
      <c r="B3063" s="0" t="str">
        <f aca="false">A3063&amp;"U"</f>
        <v>101499U</v>
      </c>
      <c r="C3063" s="0" t="s">
        <v>9027</v>
      </c>
      <c r="D3063" s="0" t="s">
        <v>30</v>
      </c>
      <c r="E3063" s="0" t="n">
        <v>1643.43</v>
      </c>
    </row>
    <row r="3064" customFormat="false" ht="15" hidden="false" customHeight="false" outlineLevel="0" collapsed="false">
      <c r="A3064" s="0" t="n">
        <v>101500</v>
      </c>
      <c r="B3064" s="0" t="str">
        <f aca="false">A3064&amp;"U"</f>
        <v>101500U</v>
      </c>
      <c r="C3064" s="0" t="s">
        <v>9028</v>
      </c>
      <c r="D3064" s="0" t="s">
        <v>30</v>
      </c>
      <c r="E3064" s="0" t="n">
        <v>1808.04</v>
      </c>
    </row>
    <row r="3065" customFormat="false" ht="15" hidden="false" customHeight="false" outlineLevel="0" collapsed="false">
      <c r="A3065" s="0" t="n">
        <v>101501</v>
      </c>
      <c r="B3065" s="0" t="str">
        <f aca="false">A3065&amp;"U"</f>
        <v>101501U</v>
      </c>
      <c r="C3065" s="0" t="s">
        <v>9029</v>
      </c>
      <c r="D3065" s="0" t="s">
        <v>30</v>
      </c>
      <c r="E3065" s="0" t="n">
        <v>1472.76</v>
      </c>
    </row>
    <row r="3066" customFormat="false" ht="15" hidden="false" customHeight="false" outlineLevel="0" collapsed="false">
      <c r="A3066" s="0" t="n">
        <v>101502</v>
      </c>
      <c r="B3066" s="0" t="str">
        <f aca="false">A3066&amp;"U"</f>
        <v>101502U</v>
      </c>
      <c r="C3066" s="0" t="s">
        <v>9030</v>
      </c>
      <c r="D3066" s="0" t="s">
        <v>30</v>
      </c>
      <c r="E3066" s="0" t="n">
        <v>1593.47</v>
      </c>
    </row>
    <row r="3067" customFormat="false" ht="15" hidden="false" customHeight="false" outlineLevel="0" collapsed="false">
      <c r="A3067" s="0" t="n">
        <v>101503</v>
      </c>
      <c r="B3067" s="0" t="str">
        <f aca="false">A3067&amp;"U"</f>
        <v>101503U</v>
      </c>
      <c r="C3067" s="0" t="s">
        <v>9031</v>
      </c>
      <c r="D3067" s="0" t="s">
        <v>30</v>
      </c>
      <c r="E3067" s="0" t="n">
        <v>1637.43</v>
      </c>
    </row>
    <row r="3068" customFormat="false" ht="15" hidden="false" customHeight="false" outlineLevel="0" collapsed="false">
      <c r="A3068" s="0" t="n">
        <v>101504</v>
      </c>
      <c r="B3068" s="0" t="str">
        <f aca="false">A3068&amp;"U"</f>
        <v>101504U</v>
      </c>
      <c r="C3068" s="0" t="s">
        <v>9032</v>
      </c>
      <c r="D3068" s="0" t="s">
        <v>30</v>
      </c>
      <c r="E3068" s="0" t="n">
        <v>1802.04</v>
      </c>
    </row>
    <row r="3069" customFormat="false" ht="15" hidden="false" customHeight="false" outlineLevel="0" collapsed="false">
      <c r="A3069" s="0" t="n">
        <v>101505</v>
      </c>
      <c r="B3069" s="0" t="str">
        <f aca="false">A3069&amp;"U"</f>
        <v>101505U</v>
      </c>
      <c r="C3069" s="0" t="s">
        <v>9033</v>
      </c>
      <c r="D3069" s="0" t="s">
        <v>30</v>
      </c>
      <c r="E3069" s="0" t="n">
        <v>1575.83</v>
      </c>
    </row>
    <row r="3070" customFormat="false" ht="15" hidden="false" customHeight="false" outlineLevel="0" collapsed="false">
      <c r="A3070" s="0" t="n">
        <v>101506</v>
      </c>
      <c r="B3070" s="0" t="str">
        <f aca="false">A3070&amp;"U"</f>
        <v>101506U</v>
      </c>
      <c r="C3070" s="0" t="s">
        <v>9034</v>
      </c>
      <c r="D3070" s="0" t="s">
        <v>30</v>
      </c>
      <c r="E3070" s="0" t="n">
        <v>1736.78</v>
      </c>
    </row>
    <row r="3071" customFormat="false" ht="15" hidden="false" customHeight="false" outlineLevel="0" collapsed="false">
      <c r="A3071" s="0" t="n">
        <v>101507</v>
      </c>
      <c r="B3071" s="0" t="str">
        <f aca="false">A3071&amp;"U"</f>
        <v>101507U</v>
      </c>
      <c r="C3071" s="0" t="s">
        <v>9035</v>
      </c>
      <c r="D3071" s="0" t="s">
        <v>30</v>
      </c>
      <c r="E3071" s="0" t="n">
        <v>1795.39</v>
      </c>
    </row>
    <row r="3072" customFormat="false" ht="15" hidden="false" customHeight="false" outlineLevel="0" collapsed="false">
      <c r="A3072" s="0" t="n">
        <v>101508</v>
      </c>
      <c r="B3072" s="0" t="str">
        <f aca="false">A3072&amp;"U"</f>
        <v>101508U</v>
      </c>
      <c r="C3072" s="0" t="s">
        <v>9036</v>
      </c>
      <c r="D3072" s="0" t="s">
        <v>30</v>
      </c>
      <c r="E3072" s="0" t="n">
        <v>2006.57</v>
      </c>
    </row>
    <row r="3073" customFormat="false" ht="15" hidden="false" customHeight="false" outlineLevel="0" collapsed="false">
      <c r="A3073" s="0" t="n">
        <v>101509</v>
      </c>
      <c r="B3073" s="0" t="str">
        <f aca="false">A3073&amp;"U"</f>
        <v>101509U</v>
      </c>
      <c r="C3073" s="0" t="s">
        <v>9037</v>
      </c>
      <c r="D3073" s="0" t="s">
        <v>30</v>
      </c>
      <c r="E3073" s="0" t="n">
        <v>1703.75</v>
      </c>
    </row>
    <row r="3074" customFormat="false" ht="15" hidden="false" customHeight="false" outlineLevel="0" collapsed="false">
      <c r="A3074" s="0" t="n">
        <v>101510</v>
      </c>
      <c r="B3074" s="0" t="str">
        <f aca="false">A3074&amp;"U"</f>
        <v>101510U</v>
      </c>
      <c r="C3074" s="0" t="s">
        <v>9038</v>
      </c>
      <c r="D3074" s="0" t="s">
        <v>30</v>
      </c>
      <c r="E3074" s="0" t="n">
        <v>1864.7</v>
      </c>
    </row>
    <row r="3075" customFormat="false" ht="15" hidden="false" customHeight="false" outlineLevel="0" collapsed="false">
      <c r="A3075" s="0" t="n">
        <v>101511</v>
      </c>
      <c r="B3075" s="0" t="str">
        <f aca="false">A3075&amp;"U"</f>
        <v>101511U</v>
      </c>
      <c r="C3075" s="0" t="s">
        <v>9039</v>
      </c>
      <c r="D3075" s="0" t="s">
        <v>30</v>
      </c>
      <c r="E3075" s="0" t="n">
        <v>1923.31</v>
      </c>
    </row>
    <row r="3076" customFormat="false" ht="15" hidden="false" customHeight="false" outlineLevel="0" collapsed="false">
      <c r="A3076" s="0" t="n">
        <v>101512</v>
      </c>
      <c r="B3076" s="0" t="str">
        <f aca="false">A3076&amp;"U"</f>
        <v>101512U</v>
      </c>
      <c r="C3076" s="0" t="s">
        <v>9040</v>
      </c>
      <c r="D3076" s="0" t="s">
        <v>30</v>
      </c>
      <c r="E3076" s="0" t="n">
        <v>2134.49</v>
      </c>
    </row>
    <row r="3077" customFormat="false" ht="15" hidden="false" customHeight="false" outlineLevel="0" collapsed="false">
      <c r="A3077" s="0" t="n">
        <v>101513</v>
      </c>
      <c r="B3077" s="0" t="str">
        <f aca="false">A3077&amp;"U"</f>
        <v>101513U</v>
      </c>
      <c r="C3077" s="0" t="s">
        <v>9041</v>
      </c>
      <c r="D3077" s="0" t="s">
        <v>30</v>
      </c>
      <c r="E3077" s="0" t="n">
        <v>708.94</v>
      </c>
    </row>
    <row r="3078" customFormat="false" ht="15" hidden="false" customHeight="false" outlineLevel="0" collapsed="false">
      <c r="A3078" s="0" t="n">
        <v>101514</v>
      </c>
      <c r="B3078" s="0" t="str">
        <f aca="false">A3078&amp;"U"</f>
        <v>101514U</v>
      </c>
      <c r="C3078" s="0" t="s">
        <v>9042</v>
      </c>
      <c r="D3078" s="0" t="s">
        <v>30</v>
      </c>
      <c r="E3078" s="0" t="n">
        <v>804.64</v>
      </c>
    </row>
    <row r="3079" customFormat="false" ht="15" hidden="false" customHeight="false" outlineLevel="0" collapsed="false">
      <c r="A3079" s="0" t="n">
        <v>101515</v>
      </c>
      <c r="B3079" s="0" t="str">
        <f aca="false">A3079&amp;"U"</f>
        <v>101515U</v>
      </c>
      <c r="C3079" s="0" t="s">
        <v>9043</v>
      </c>
      <c r="D3079" s="0" t="s">
        <v>30</v>
      </c>
      <c r="E3079" s="0" t="n">
        <v>839.49</v>
      </c>
    </row>
    <row r="3080" customFormat="false" ht="15" hidden="false" customHeight="false" outlineLevel="0" collapsed="false">
      <c r="A3080" s="0" t="n">
        <v>101516</v>
      </c>
      <c r="B3080" s="0" t="str">
        <f aca="false">A3080&amp;"U"</f>
        <v>101516U</v>
      </c>
      <c r="C3080" s="0" t="s">
        <v>9044</v>
      </c>
      <c r="D3080" s="0" t="s">
        <v>30</v>
      </c>
      <c r="E3080" s="0" t="n">
        <v>950.24</v>
      </c>
    </row>
    <row r="3081" customFormat="false" ht="15" hidden="false" customHeight="false" outlineLevel="0" collapsed="false">
      <c r="A3081" s="0" t="n">
        <v>101517</v>
      </c>
      <c r="B3081" s="0" t="str">
        <f aca="false">A3081&amp;"U"</f>
        <v>101517U</v>
      </c>
      <c r="C3081" s="0" t="s">
        <v>9045</v>
      </c>
      <c r="D3081" s="0" t="s">
        <v>30</v>
      </c>
      <c r="E3081" s="0" t="n">
        <v>695.56</v>
      </c>
    </row>
    <row r="3082" customFormat="false" ht="15" hidden="false" customHeight="false" outlineLevel="0" collapsed="false">
      <c r="A3082" s="0" t="n">
        <v>101518</v>
      </c>
      <c r="B3082" s="0" t="str">
        <f aca="false">A3082&amp;"U"</f>
        <v>101518U</v>
      </c>
      <c r="C3082" s="0" t="s">
        <v>9046</v>
      </c>
      <c r="D3082" s="0" t="s">
        <v>30</v>
      </c>
      <c r="E3082" s="0" t="n">
        <v>791.26</v>
      </c>
    </row>
    <row r="3083" customFormat="false" ht="15" hidden="false" customHeight="false" outlineLevel="0" collapsed="false">
      <c r="A3083" s="0" t="n">
        <v>101519</v>
      </c>
      <c r="B3083" s="0" t="str">
        <f aca="false">A3083&amp;"U"</f>
        <v>101519U</v>
      </c>
      <c r="C3083" s="0" t="s">
        <v>9047</v>
      </c>
      <c r="D3083" s="0" t="s">
        <v>30</v>
      </c>
      <c r="E3083" s="0" t="n">
        <v>826.11</v>
      </c>
    </row>
    <row r="3084" customFormat="false" ht="15" hidden="false" customHeight="false" outlineLevel="0" collapsed="false">
      <c r="A3084" s="0" t="n">
        <v>101520</v>
      </c>
      <c r="B3084" s="0" t="str">
        <f aca="false">A3084&amp;"U"</f>
        <v>101520U</v>
      </c>
      <c r="C3084" s="0" t="s">
        <v>9048</v>
      </c>
      <c r="D3084" s="0" t="s">
        <v>30</v>
      </c>
      <c r="E3084" s="0" t="n">
        <v>936.86</v>
      </c>
    </row>
    <row r="3085" customFormat="false" ht="15" hidden="false" customHeight="false" outlineLevel="0" collapsed="false">
      <c r="A3085" s="0" t="n">
        <v>101521</v>
      </c>
      <c r="B3085" s="0" t="str">
        <f aca="false">A3085&amp;"U"</f>
        <v>101521U</v>
      </c>
      <c r="C3085" s="0" t="s">
        <v>9049</v>
      </c>
      <c r="D3085" s="0" t="s">
        <v>30</v>
      </c>
      <c r="E3085" s="0" t="n">
        <v>947.32</v>
      </c>
    </row>
    <row r="3086" customFormat="false" ht="15" hidden="false" customHeight="false" outlineLevel="0" collapsed="false">
      <c r="A3086" s="0" t="n">
        <v>101522</v>
      </c>
      <c r="B3086" s="0" t="str">
        <f aca="false">A3086&amp;"U"</f>
        <v>101522U</v>
      </c>
      <c r="C3086" s="0" t="s">
        <v>9050</v>
      </c>
      <c r="D3086" s="0" t="s">
        <v>30</v>
      </c>
      <c r="E3086" s="0" t="n">
        <v>1090.87</v>
      </c>
    </row>
    <row r="3087" customFormat="false" ht="15" hidden="false" customHeight="false" outlineLevel="0" collapsed="false">
      <c r="A3087" s="0" t="n">
        <v>101523</v>
      </c>
      <c r="B3087" s="0" t="str">
        <f aca="false">A3087&amp;"U"</f>
        <v>101523U</v>
      </c>
      <c r="C3087" s="0" t="s">
        <v>9051</v>
      </c>
      <c r="D3087" s="0" t="s">
        <v>30</v>
      </c>
      <c r="E3087" s="0" t="n">
        <v>1143.14</v>
      </c>
    </row>
    <row r="3088" customFormat="false" ht="15" hidden="false" customHeight="false" outlineLevel="0" collapsed="false">
      <c r="A3088" s="0" t="n">
        <v>101524</v>
      </c>
      <c r="B3088" s="0" t="str">
        <f aca="false">A3088&amp;"U"</f>
        <v>101524U</v>
      </c>
      <c r="C3088" s="0" t="s">
        <v>9052</v>
      </c>
      <c r="D3088" s="0" t="s">
        <v>30</v>
      </c>
      <c r="E3088" s="0" t="n">
        <v>1309.27</v>
      </c>
    </row>
    <row r="3089" customFormat="false" ht="15" hidden="false" customHeight="false" outlineLevel="0" collapsed="false">
      <c r="A3089" s="0" t="n">
        <v>101525</v>
      </c>
      <c r="B3089" s="0" t="str">
        <f aca="false">A3089&amp;"U"</f>
        <v>101525U</v>
      </c>
      <c r="C3089" s="0" t="s">
        <v>9053</v>
      </c>
      <c r="D3089" s="0" t="s">
        <v>30</v>
      </c>
      <c r="E3089" s="0" t="n">
        <v>941.33</v>
      </c>
    </row>
    <row r="3090" customFormat="false" ht="15" hidden="false" customHeight="false" outlineLevel="0" collapsed="false">
      <c r="A3090" s="0" t="n">
        <v>101526</v>
      </c>
      <c r="B3090" s="0" t="str">
        <f aca="false">A3090&amp;"U"</f>
        <v>101526U</v>
      </c>
      <c r="C3090" s="0" t="s">
        <v>9054</v>
      </c>
      <c r="D3090" s="0" t="s">
        <v>30</v>
      </c>
      <c r="E3090" s="0" t="n">
        <v>1084.88</v>
      </c>
    </row>
    <row r="3091" customFormat="false" ht="15" hidden="false" customHeight="false" outlineLevel="0" collapsed="false">
      <c r="A3091" s="0" t="n">
        <v>101527</v>
      </c>
      <c r="B3091" s="0" t="str">
        <f aca="false">A3091&amp;"U"</f>
        <v>101527U</v>
      </c>
      <c r="C3091" s="0" t="s">
        <v>9055</v>
      </c>
      <c r="D3091" s="0" t="s">
        <v>30</v>
      </c>
      <c r="E3091" s="0" t="n">
        <v>1137.15</v>
      </c>
    </row>
    <row r="3092" customFormat="false" ht="15" hidden="false" customHeight="false" outlineLevel="0" collapsed="false">
      <c r="A3092" s="0" t="n">
        <v>101528</v>
      </c>
      <c r="B3092" s="0" t="str">
        <f aca="false">A3092&amp;"U"</f>
        <v>101528U</v>
      </c>
      <c r="C3092" s="0" t="s">
        <v>9056</v>
      </c>
      <c r="D3092" s="0" t="s">
        <v>30</v>
      </c>
      <c r="E3092" s="0" t="n">
        <v>1303.28</v>
      </c>
    </row>
    <row r="3093" customFormat="false" ht="15" hidden="false" customHeight="false" outlineLevel="0" collapsed="false">
      <c r="A3093" s="0" t="n">
        <v>101529</v>
      </c>
      <c r="B3093" s="0" t="str">
        <f aca="false">A3093&amp;"U"</f>
        <v>101529U</v>
      </c>
      <c r="C3093" s="0" t="s">
        <v>9057</v>
      </c>
      <c r="D3093" s="0" t="s">
        <v>30</v>
      </c>
      <c r="E3093" s="0" t="n">
        <v>1058.9</v>
      </c>
    </row>
    <row r="3094" customFormat="false" ht="15" hidden="false" customHeight="false" outlineLevel="0" collapsed="false">
      <c r="A3094" s="0" t="n">
        <v>101530</v>
      </c>
      <c r="B3094" s="0" t="str">
        <f aca="false">A3094&amp;"U"</f>
        <v>101530U</v>
      </c>
      <c r="C3094" s="0" t="s">
        <v>9058</v>
      </c>
      <c r="D3094" s="0" t="s">
        <v>30</v>
      </c>
      <c r="E3094" s="0" t="n">
        <v>1250.3</v>
      </c>
    </row>
    <row r="3095" customFormat="false" ht="15" hidden="false" customHeight="false" outlineLevel="0" collapsed="false">
      <c r="A3095" s="0" t="n">
        <v>101531</v>
      </c>
      <c r="B3095" s="0" t="str">
        <f aca="false">A3095&amp;"U"</f>
        <v>101531U</v>
      </c>
      <c r="C3095" s="0" t="s">
        <v>9059</v>
      </c>
      <c r="D3095" s="0" t="s">
        <v>30</v>
      </c>
      <c r="E3095" s="0" t="n">
        <v>1320</v>
      </c>
    </row>
    <row r="3096" customFormat="false" ht="15" hidden="false" customHeight="false" outlineLevel="0" collapsed="false">
      <c r="A3096" s="0" t="n">
        <v>101532</v>
      </c>
      <c r="B3096" s="0" t="str">
        <f aca="false">A3096&amp;"U"</f>
        <v>101532U</v>
      </c>
      <c r="C3096" s="0" t="s">
        <v>9060</v>
      </c>
      <c r="D3096" s="0" t="s">
        <v>30</v>
      </c>
      <c r="E3096" s="0" t="n">
        <v>1541.5</v>
      </c>
    </row>
    <row r="3097" customFormat="false" ht="15" hidden="false" customHeight="false" outlineLevel="0" collapsed="false">
      <c r="A3097" s="0" t="n">
        <v>101533</v>
      </c>
      <c r="B3097" s="0" t="str">
        <f aca="false">A3097&amp;"U"</f>
        <v>101533U</v>
      </c>
      <c r="C3097" s="0" t="s">
        <v>9061</v>
      </c>
      <c r="D3097" s="0" t="s">
        <v>30</v>
      </c>
      <c r="E3097" s="0" t="n">
        <v>1186.83</v>
      </c>
    </row>
    <row r="3098" customFormat="false" ht="15" hidden="false" customHeight="false" outlineLevel="0" collapsed="false">
      <c r="A3098" s="0" t="n">
        <v>101534</v>
      </c>
      <c r="B3098" s="0" t="str">
        <f aca="false">A3098&amp;"U"</f>
        <v>101534U</v>
      </c>
      <c r="C3098" s="0" t="s">
        <v>9062</v>
      </c>
      <c r="D3098" s="0" t="s">
        <v>30</v>
      </c>
      <c r="E3098" s="0" t="n">
        <v>1378.23</v>
      </c>
    </row>
    <row r="3099" customFormat="false" ht="15" hidden="false" customHeight="false" outlineLevel="0" collapsed="false">
      <c r="A3099" s="0" t="n">
        <v>101535</v>
      </c>
      <c r="B3099" s="0" t="str">
        <f aca="false">A3099&amp;"U"</f>
        <v>101535U</v>
      </c>
      <c r="C3099" s="0" t="s">
        <v>9063</v>
      </c>
      <c r="D3099" s="0" t="s">
        <v>30</v>
      </c>
      <c r="E3099" s="0" t="n">
        <v>1447.93</v>
      </c>
    </row>
    <row r="3100" customFormat="false" ht="15" hidden="false" customHeight="false" outlineLevel="0" collapsed="false">
      <c r="A3100" s="0" t="n">
        <v>101536</v>
      </c>
      <c r="B3100" s="0" t="str">
        <f aca="false">A3100&amp;"U"</f>
        <v>101536U</v>
      </c>
      <c r="C3100" s="0" t="s">
        <v>9064</v>
      </c>
      <c r="D3100" s="0" t="s">
        <v>30</v>
      </c>
      <c r="E3100" s="0" t="n">
        <v>1669.43</v>
      </c>
    </row>
    <row r="3101" customFormat="false" ht="15" hidden="false" customHeight="false" outlineLevel="0" collapsed="false">
      <c r="A3101" s="0" t="n">
        <v>101537</v>
      </c>
      <c r="B3101" s="0" t="str">
        <f aca="false">A3101&amp;"U"</f>
        <v>101537U</v>
      </c>
      <c r="C3101" s="0" t="s">
        <v>9065</v>
      </c>
      <c r="D3101" s="0" t="s">
        <v>30</v>
      </c>
      <c r="E3101" s="0" t="n">
        <v>116.13</v>
      </c>
    </row>
    <row r="3102" customFormat="false" ht="15" hidden="false" customHeight="false" outlineLevel="0" collapsed="false">
      <c r="A3102" s="0" t="n">
        <v>101538</v>
      </c>
      <c r="B3102" s="0" t="str">
        <f aca="false">A3102&amp;"U"</f>
        <v>101538U</v>
      </c>
      <c r="C3102" s="0" t="s">
        <v>9066</v>
      </c>
      <c r="D3102" s="0" t="s">
        <v>30</v>
      </c>
      <c r="E3102" s="0" t="n">
        <v>49.63</v>
      </c>
    </row>
    <row r="3103" customFormat="false" ht="15" hidden="false" customHeight="false" outlineLevel="0" collapsed="false">
      <c r="A3103" s="0" t="n">
        <v>101539</v>
      </c>
      <c r="B3103" s="0" t="str">
        <f aca="false">A3103&amp;"U"</f>
        <v>101539U</v>
      </c>
      <c r="C3103" s="0" t="s">
        <v>9067</v>
      </c>
      <c r="D3103" s="0" t="s">
        <v>30</v>
      </c>
      <c r="E3103" s="0" t="n">
        <v>80.52</v>
      </c>
    </row>
    <row r="3104" customFormat="false" ht="15" hidden="false" customHeight="false" outlineLevel="0" collapsed="false">
      <c r="A3104" s="0" t="n">
        <v>101540</v>
      </c>
      <c r="B3104" s="0" t="str">
        <f aca="false">A3104&amp;"U"</f>
        <v>101540U</v>
      </c>
      <c r="C3104" s="0" t="s">
        <v>9068</v>
      </c>
      <c r="D3104" s="0" t="s">
        <v>30</v>
      </c>
      <c r="E3104" s="0" t="n">
        <v>137.45</v>
      </c>
    </row>
    <row r="3105" customFormat="false" ht="15" hidden="false" customHeight="false" outlineLevel="0" collapsed="false">
      <c r="A3105" s="0" t="n">
        <v>101541</v>
      </c>
      <c r="B3105" s="0" t="str">
        <f aca="false">A3105&amp;"U"</f>
        <v>101541U</v>
      </c>
      <c r="C3105" s="0" t="s">
        <v>9069</v>
      </c>
      <c r="D3105" s="0" t="s">
        <v>30</v>
      </c>
      <c r="E3105" s="0" t="n">
        <v>178.87</v>
      </c>
    </row>
    <row r="3106" customFormat="false" ht="15" hidden="false" customHeight="false" outlineLevel="0" collapsed="false">
      <c r="A3106" s="0" t="n">
        <v>101542</v>
      </c>
      <c r="B3106" s="0" t="str">
        <f aca="false">A3106&amp;"U"</f>
        <v>101542U</v>
      </c>
      <c r="C3106" s="0" t="s">
        <v>9070</v>
      </c>
      <c r="D3106" s="0" t="s">
        <v>30</v>
      </c>
      <c r="E3106" s="0" t="n">
        <v>37.06</v>
      </c>
    </row>
    <row r="3107" customFormat="false" ht="15" hidden="false" customHeight="false" outlineLevel="0" collapsed="false">
      <c r="A3107" s="0" t="n">
        <v>101543</v>
      </c>
      <c r="B3107" s="0" t="str">
        <f aca="false">A3107&amp;"U"</f>
        <v>101543U</v>
      </c>
      <c r="C3107" s="0" t="s">
        <v>9071</v>
      </c>
      <c r="D3107" s="0" t="s">
        <v>30</v>
      </c>
      <c r="E3107" s="0" t="n">
        <v>65.06</v>
      </c>
    </row>
    <row r="3108" customFormat="false" ht="15" hidden="false" customHeight="false" outlineLevel="0" collapsed="false">
      <c r="A3108" s="0" t="n">
        <v>101544</v>
      </c>
      <c r="B3108" s="0" t="str">
        <f aca="false">A3108&amp;"U"</f>
        <v>101544U</v>
      </c>
      <c r="C3108" s="0" t="s">
        <v>9072</v>
      </c>
      <c r="D3108" s="0" t="s">
        <v>30</v>
      </c>
      <c r="E3108" s="0" t="n">
        <v>104.81</v>
      </c>
    </row>
    <row r="3109" customFormat="false" ht="15" hidden="false" customHeight="false" outlineLevel="0" collapsed="false">
      <c r="A3109" s="0" t="n">
        <v>101545</v>
      </c>
      <c r="B3109" s="0" t="str">
        <f aca="false">A3109&amp;"U"</f>
        <v>101545U</v>
      </c>
      <c r="C3109" s="0" t="s">
        <v>9073</v>
      </c>
      <c r="D3109" s="0" t="s">
        <v>30</v>
      </c>
      <c r="E3109" s="0" t="n">
        <v>153.4</v>
      </c>
    </row>
    <row r="3110" customFormat="false" ht="15" hidden="false" customHeight="false" outlineLevel="0" collapsed="false">
      <c r="A3110" s="0" t="n">
        <v>101546</v>
      </c>
      <c r="B3110" s="0" t="str">
        <f aca="false">A3110&amp;"U"</f>
        <v>101546U</v>
      </c>
      <c r="C3110" s="0" t="s">
        <v>9074</v>
      </c>
      <c r="D3110" s="0" t="s">
        <v>30</v>
      </c>
      <c r="E3110" s="0" t="n">
        <v>25.01</v>
      </c>
    </row>
    <row r="3111" customFormat="false" ht="15" hidden="false" customHeight="false" outlineLevel="0" collapsed="false">
      <c r="A3111" s="0" t="n">
        <v>101547</v>
      </c>
      <c r="B3111" s="0" t="str">
        <f aca="false">A3111&amp;"U"</f>
        <v>101547U</v>
      </c>
      <c r="C3111" s="0" t="s">
        <v>9075</v>
      </c>
      <c r="D3111" s="0" t="s">
        <v>30</v>
      </c>
      <c r="E3111" s="0" t="n">
        <v>78.12</v>
      </c>
    </row>
    <row r="3112" customFormat="false" ht="15" hidden="false" customHeight="false" outlineLevel="0" collapsed="false">
      <c r="A3112" s="0" t="n">
        <v>101548</v>
      </c>
      <c r="B3112" s="0" t="str">
        <f aca="false">A3112&amp;"U"</f>
        <v>101548U</v>
      </c>
      <c r="C3112" s="0" t="s">
        <v>9076</v>
      </c>
      <c r="D3112" s="0" t="s">
        <v>30</v>
      </c>
      <c r="E3112" s="0" t="n">
        <v>6.28</v>
      </c>
    </row>
    <row r="3113" customFormat="false" ht="15" hidden="false" customHeight="false" outlineLevel="0" collapsed="false">
      <c r="A3113" s="0" t="n">
        <v>101549</v>
      </c>
      <c r="B3113" s="0" t="str">
        <f aca="false">A3113&amp;"U"</f>
        <v>101549U</v>
      </c>
      <c r="C3113" s="0" t="s">
        <v>9077</v>
      </c>
      <c r="D3113" s="0" t="s">
        <v>30</v>
      </c>
      <c r="E3113" s="0" t="n">
        <v>18.93</v>
      </c>
    </row>
    <row r="3114" customFormat="false" ht="15" hidden="false" customHeight="false" outlineLevel="0" collapsed="false">
      <c r="A3114" s="0" t="n">
        <v>101553</v>
      </c>
      <c r="B3114" s="0" t="str">
        <f aca="false">A3114&amp;"U"</f>
        <v>101553U</v>
      </c>
      <c r="C3114" s="0" t="s">
        <v>9078</v>
      </c>
      <c r="D3114" s="0" t="s">
        <v>30</v>
      </c>
      <c r="E3114" s="0" t="n">
        <v>17.44</v>
      </c>
    </row>
    <row r="3115" customFormat="false" ht="15" hidden="false" customHeight="false" outlineLevel="0" collapsed="false">
      <c r="A3115" s="0" t="n">
        <v>101554</v>
      </c>
      <c r="B3115" s="0" t="str">
        <f aca="false">A3115&amp;"U"</f>
        <v>101554U</v>
      </c>
      <c r="C3115" s="0" t="s">
        <v>9079</v>
      </c>
      <c r="D3115" s="0" t="s">
        <v>30</v>
      </c>
      <c r="E3115" s="0" t="n">
        <v>12.13</v>
      </c>
    </row>
    <row r="3116" customFormat="false" ht="15" hidden="false" customHeight="false" outlineLevel="0" collapsed="false">
      <c r="A3116" s="0" t="n">
        <v>101555</v>
      </c>
      <c r="B3116" s="0" t="str">
        <f aca="false">A3116&amp;"U"</f>
        <v>101555U</v>
      </c>
      <c r="C3116" s="0" t="s">
        <v>9080</v>
      </c>
      <c r="D3116" s="0" t="s">
        <v>30</v>
      </c>
      <c r="E3116" s="0" t="n">
        <v>7.28</v>
      </c>
    </row>
    <row r="3117" customFormat="false" ht="15" hidden="false" customHeight="false" outlineLevel="0" collapsed="false">
      <c r="A3117" s="0" t="n">
        <v>101556</v>
      </c>
      <c r="B3117" s="0" t="str">
        <f aca="false">A3117&amp;"U"</f>
        <v>101556U</v>
      </c>
      <c r="C3117" s="0" t="s">
        <v>9081</v>
      </c>
      <c r="D3117" s="0" t="s">
        <v>30</v>
      </c>
      <c r="E3117" s="0" t="n">
        <v>6.51</v>
      </c>
    </row>
    <row r="3118" customFormat="false" ht="15" hidden="false" customHeight="false" outlineLevel="0" collapsed="false">
      <c r="A3118" s="0" t="n">
        <v>101560</v>
      </c>
      <c r="B3118" s="0" t="str">
        <f aca="false">A3118&amp;"U"</f>
        <v>101560U</v>
      </c>
      <c r="C3118" s="0" t="s">
        <v>9082</v>
      </c>
      <c r="D3118" s="0" t="s">
        <v>78</v>
      </c>
      <c r="E3118" s="0" t="n">
        <v>9.35</v>
      </c>
    </row>
    <row r="3119" customFormat="false" ht="15" hidden="false" customHeight="false" outlineLevel="0" collapsed="false">
      <c r="A3119" s="0" t="n">
        <v>101561</v>
      </c>
      <c r="B3119" s="0" t="str">
        <f aca="false">A3119&amp;"U"</f>
        <v>101561U</v>
      </c>
      <c r="C3119" s="0" t="s">
        <v>9083</v>
      </c>
      <c r="D3119" s="0" t="s">
        <v>78</v>
      </c>
      <c r="E3119" s="0" t="n">
        <v>14.31</v>
      </c>
    </row>
    <row r="3120" customFormat="false" ht="15" hidden="false" customHeight="false" outlineLevel="0" collapsed="false">
      <c r="A3120" s="0" t="n">
        <v>101562</v>
      </c>
      <c r="B3120" s="0" t="str">
        <f aca="false">A3120&amp;"U"</f>
        <v>101562U</v>
      </c>
      <c r="C3120" s="0" t="s">
        <v>9084</v>
      </c>
      <c r="D3120" s="0" t="s">
        <v>78</v>
      </c>
      <c r="E3120" s="0" t="n">
        <v>21.77</v>
      </c>
    </row>
    <row r="3121" customFormat="false" ht="15" hidden="false" customHeight="false" outlineLevel="0" collapsed="false">
      <c r="A3121" s="0" t="n">
        <v>101563</v>
      </c>
      <c r="B3121" s="0" t="str">
        <f aca="false">A3121&amp;"U"</f>
        <v>101563U</v>
      </c>
      <c r="C3121" s="0" t="s">
        <v>9085</v>
      </c>
      <c r="D3121" s="0" t="s">
        <v>78</v>
      </c>
      <c r="E3121" s="0" t="n">
        <v>30</v>
      </c>
    </row>
    <row r="3122" customFormat="false" ht="15" hidden="false" customHeight="false" outlineLevel="0" collapsed="false">
      <c r="A3122" s="0" t="n">
        <v>101564</v>
      </c>
      <c r="B3122" s="0" t="str">
        <f aca="false">A3122&amp;"U"</f>
        <v>101564U</v>
      </c>
      <c r="C3122" s="0" t="s">
        <v>9086</v>
      </c>
      <c r="D3122" s="0" t="s">
        <v>78</v>
      </c>
      <c r="E3122" s="0" t="n">
        <v>42.73</v>
      </c>
    </row>
    <row r="3123" customFormat="false" ht="15" hidden="false" customHeight="false" outlineLevel="0" collapsed="false">
      <c r="A3123" s="0" t="n">
        <v>101565</v>
      </c>
      <c r="B3123" s="0" t="str">
        <f aca="false">A3123&amp;"U"</f>
        <v>101565U</v>
      </c>
      <c r="C3123" s="0" t="s">
        <v>9087</v>
      </c>
      <c r="D3123" s="0" t="s">
        <v>78</v>
      </c>
      <c r="E3123" s="0" t="n">
        <v>59.16</v>
      </c>
    </row>
    <row r="3124" customFormat="false" ht="15" hidden="false" customHeight="false" outlineLevel="0" collapsed="false">
      <c r="A3124" s="0" t="n">
        <v>101567</v>
      </c>
      <c r="B3124" s="0" t="str">
        <f aca="false">A3124&amp;"U"</f>
        <v>101567U</v>
      </c>
      <c r="C3124" s="0" t="s">
        <v>9088</v>
      </c>
      <c r="D3124" s="0" t="s">
        <v>78</v>
      </c>
      <c r="E3124" s="0" t="n">
        <v>78.57</v>
      </c>
    </row>
    <row r="3125" customFormat="false" ht="15" hidden="false" customHeight="false" outlineLevel="0" collapsed="false">
      <c r="A3125" s="0" t="n">
        <v>101568</v>
      </c>
      <c r="B3125" s="0" t="str">
        <f aca="false">A3125&amp;"U"</f>
        <v>101568U</v>
      </c>
      <c r="C3125" s="0" t="s">
        <v>9089</v>
      </c>
      <c r="D3125" s="0" t="s">
        <v>78</v>
      </c>
      <c r="E3125" s="0" t="n">
        <v>102.27</v>
      </c>
    </row>
    <row r="3126" customFormat="false" ht="15" hidden="false" customHeight="false" outlineLevel="0" collapsed="false">
      <c r="A3126" s="0" t="n">
        <v>101626</v>
      </c>
      <c r="B3126" s="0" t="str">
        <f aca="false">A3126&amp;"U"</f>
        <v>101626U</v>
      </c>
      <c r="C3126" s="0" t="s">
        <v>9090</v>
      </c>
      <c r="D3126" s="0" t="s">
        <v>30</v>
      </c>
      <c r="E3126" s="0" t="n">
        <v>106.74</v>
      </c>
    </row>
    <row r="3127" customFormat="false" ht="15" hidden="false" customHeight="false" outlineLevel="0" collapsed="false">
      <c r="A3127" s="0" t="n">
        <v>101627</v>
      </c>
      <c r="B3127" s="0" t="str">
        <f aca="false">A3127&amp;"U"</f>
        <v>101627U</v>
      </c>
      <c r="C3127" s="0" t="s">
        <v>9091</v>
      </c>
      <c r="D3127" s="0" t="s">
        <v>30</v>
      </c>
      <c r="E3127" s="0" t="n">
        <v>164.75</v>
      </c>
    </row>
    <row r="3128" customFormat="false" ht="15" hidden="false" customHeight="false" outlineLevel="0" collapsed="false">
      <c r="A3128" s="0" t="n">
        <v>101628</v>
      </c>
      <c r="B3128" s="0" t="str">
        <f aca="false">A3128&amp;"U"</f>
        <v>101628U</v>
      </c>
      <c r="C3128" s="0" t="s">
        <v>9092</v>
      </c>
      <c r="D3128" s="0" t="s">
        <v>30</v>
      </c>
      <c r="E3128" s="0" t="n">
        <v>79.9</v>
      </c>
    </row>
    <row r="3129" customFormat="false" ht="15" hidden="false" customHeight="false" outlineLevel="0" collapsed="false">
      <c r="A3129" s="0" t="n">
        <v>101629</v>
      </c>
      <c r="B3129" s="0" t="str">
        <f aca="false">A3129&amp;"U"</f>
        <v>101629U</v>
      </c>
      <c r="C3129" s="0" t="s">
        <v>9093</v>
      </c>
      <c r="D3129" s="0" t="s">
        <v>30</v>
      </c>
      <c r="E3129" s="0" t="n">
        <v>93.72</v>
      </c>
    </row>
    <row r="3130" customFormat="false" ht="15" hidden="false" customHeight="false" outlineLevel="0" collapsed="false">
      <c r="A3130" s="0" t="n">
        <v>101630</v>
      </c>
      <c r="B3130" s="0" t="str">
        <f aca="false">A3130&amp;"U"</f>
        <v>101630U</v>
      </c>
      <c r="C3130" s="0" t="s">
        <v>9094</v>
      </c>
      <c r="D3130" s="0" t="s">
        <v>30</v>
      </c>
      <c r="E3130" s="0" t="n">
        <v>82.03</v>
      </c>
    </row>
    <row r="3131" customFormat="false" ht="15" hidden="false" customHeight="false" outlineLevel="0" collapsed="false">
      <c r="A3131" s="0" t="n">
        <v>101631</v>
      </c>
      <c r="B3131" s="0" t="str">
        <f aca="false">A3131&amp;"U"</f>
        <v>101631U</v>
      </c>
      <c r="C3131" s="0" t="s">
        <v>9095</v>
      </c>
      <c r="D3131" s="0" t="s">
        <v>30</v>
      </c>
      <c r="E3131" s="0" t="n">
        <v>22.58</v>
      </c>
    </row>
    <row r="3132" customFormat="false" ht="15" hidden="false" customHeight="false" outlineLevel="0" collapsed="false">
      <c r="A3132" s="0" t="n">
        <v>101632</v>
      </c>
      <c r="B3132" s="0" t="str">
        <f aca="false">A3132&amp;"U"</f>
        <v>101632U</v>
      </c>
      <c r="C3132" s="0" t="s">
        <v>9096</v>
      </c>
      <c r="D3132" s="0" t="s">
        <v>30</v>
      </c>
      <c r="E3132" s="0" t="n">
        <v>23.44</v>
      </c>
    </row>
    <row r="3133" customFormat="false" ht="15" hidden="false" customHeight="false" outlineLevel="0" collapsed="false">
      <c r="A3133" s="0" t="n">
        <v>101633</v>
      </c>
      <c r="B3133" s="0" t="str">
        <f aca="false">A3133&amp;"U"</f>
        <v>101633U</v>
      </c>
      <c r="C3133" s="0" t="s">
        <v>9097</v>
      </c>
      <c r="D3133" s="0" t="s">
        <v>30</v>
      </c>
      <c r="E3133" s="0" t="n">
        <v>94.7</v>
      </c>
    </row>
    <row r="3134" customFormat="false" ht="15" hidden="false" customHeight="false" outlineLevel="0" collapsed="false">
      <c r="A3134" s="0" t="n">
        <v>101636</v>
      </c>
      <c r="B3134" s="0" t="str">
        <f aca="false">A3134&amp;"U"</f>
        <v>101636U</v>
      </c>
      <c r="C3134" s="0" t="s">
        <v>9098</v>
      </c>
      <c r="D3134" s="0" t="s">
        <v>30</v>
      </c>
      <c r="E3134" s="0" t="n">
        <v>137.55</v>
      </c>
    </row>
    <row r="3135" customFormat="false" ht="15" hidden="false" customHeight="false" outlineLevel="0" collapsed="false">
      <c r="A3135" s="0" t="n">
        <v>101637</v>
      </c>
      <c r="B3135" s="0" t="str">
        <f aca="false">A3135&amp;"U"</f>
        <v>101637U</v>
      </c>
      <c r="C3135" s="0" t="s">
        <v>9099</v>
      </c>
      <c r="D3135" s="0" t="s">
        <v>30</v>
      </c>
      <c r="E3135" s="0" t="n">
        <v>131.85</v>
      </c>
    </row>
    <row r="3136" customFormat="false" ht="15" hidden="false" customHeight="false" outlineLevel="0" collapsed="false">
      <c r="A3136" s="0" t="n">
        <v>101640</v>
      </c>
      <c r="B3136" s="0" t="str">
        <f aca="false">A3136&amp;"U"</f>
        <v>101640U</v>
      </c>
      <c r="C3136" s="0" t="s">
        <v>9100</v>
      </c>
      <c r="D3136" s="0" t="s">
        <v>30</v>
      </c>
      <c r="E3136" s="0" t="n">
        <v>88.33</v>
      </c>
    </row>
    <row r="3137" customFormat="false" ht="15" hidden="false" customHeight="false" outlineLevel="0" collapsed="false">
      <c r="A3137" s="0" t="n">
        <v>101641</v>
      </c>
      <c r="B3137" s="0" t="str">
        <f aca="false">A3137&amp;"U"</f>
        <v>101641U</v>
      </c>
      <c r="C3137" s="0" t="s">
        <v>9101</v>
      </c>
      <c r="D3137" s="0" t="s">
        <v>30</v>
      </c>
      <c r="E3137" s="0" t="n">
        <v>45.69</v>
      </c>
    </row>
    <row r="3138" customFormat="false" ht="15" hidden="false" customHeight="false" outlineLevel="0" collapsed="false">
      <c r="A3138" s="0" t="n">
        <v>101642</v>
      </c>
      <c r="B3138" s="0" t="str">
        <f aca="false">A3138&amp;"U"</f>
        <v>101642U</v>
      </c>
      <c r="C3138" s="0" t="s">
        <v>9102</v>
      </c>
      <c r="D3138" s="0" t="s">
        <v>30</v>
      </c>
      <c r="E3138" s="0" t="n">
        <v>22.85</v>
      </c>
    </row>
    <row r="3139" customFormat="false" ht="15" hidden="false" customHeight="false" outlineLevel="0" collapsed="false">
      <c r="A3139" s="0" t="n">
        <v>101643</v>
      </c>
      <c r="B3139" s="0" t="str">
        <f aca="false">A3139&amp;"U"</f>
        <v>101643U</v>
      </c>
      <c r="C3139" s="0" t="s">
        <v>9103</v>
      </c>
      <c r="D3139" s="0" t="s">
        <v>30</v>
      </c>
      <c r="E3139" s="0" t="n">
        <v>39.86</v>
      </c>
    </row>
    <row r="3140" customFormat="false" ht="15" hidden="false" customHeight="false" outlineLevel="0" collapsed="false">
      <c r="A3140" s="0" t="n">
        <v>101644</v>
      </c>
      <c r="B3140" s="0" t="str">
        <f aca="false">A3140&amp;"U"</f>
        <v>101644U</v>
      </c>
      <c r="C3140" s="0" t="s">
        <v>9104</v>
      </c>
      <c r="D3140" s="0" t="s">
        <v>30</v>
      </c>
      <c r="E3140" s="0" t="n">
        <v>53.99</v>
      </c>
    </row>
    <row r="3141" customFormat="false" ht="15" hidden="false" customHeight="false" outlineLevel="0" collapsed="false">
      <c r="A3141" s="0" t="n">
        <v>101645</v>
      </c>
      <c r="B3141" s="0" t="str">
        <f aca="false">A3141&amp;"U"</f>
        <v>101645U</v>
      </c>
      <c r="C3141" s="0" t="s">
        <v>9105</v>
      </c>
      <c r="D3141" s="0" t="s">
        <v>30</v>
      </c>
      <c r="E3141" s="0" t="n">
        <v>25.49</v>
      </c>
    </row>
    <row r="3142" customFormat="false" ht="15" hidden="false" customHeight="false" outlineLevel="0" collapsed="false">
      <c r="A3142" s="0" t="n">
        <v>101646</v>
      </c>
      <c r="B3142" s="0" t="str">
        <f aca="false">A3142&amp;"U"</f>
        <v>101646U</v>
      </c>
      <c r="C3142" s="0" t="s">
        <v>9106</v>
      </c>
      <c r="D3142" s="0" t="s">
        <v>30</v>
      </c>
      <c r="E3142" s="0" t="n">
        <v>33.89</v>
      </c>
    </row>
    <row r="3143" customFormat="false" ht="15" hidden="false" customHeight="false" outlineLevel="0" collapsed="false">
      <c r="A3143" s="0" t="n">
        <v>101647</v>
      </c>
      <c r="B3143" s="0" t="str">
        <f aca="false">A3143&amp;"U"</f>
        <v>101647U</v>
      </c>
      <c r="C3143" s="0" t="s">
        <v>9107</v>
      </c>
      <c r="D3143" s="0" t="s">
        <v>30</v>
      </c>
      <c r="E3143" s="0" t="n">
        <v>62.36</v>
      </c>
    </row>
    <row r="3144" customFormat="false" ht="15" hidden="false" customHeight="false" outlineLevel="0" collapsed="false">
      <c r="A3144" s="0" t="n">
        <v>101648</v>
      </c>
      <c r="B3144" s="0" t="str">
        <f aca="false">A3144&amp;"U"</f>
        <v>101648U</v>
      </c>
      <c r="C3144" s="0" t="s">
        <v>9108</v>
      </c>
      <c r="D3144" s="0" t="s">
        <v>30</v>
      </c>
      <c r="E3144" s="0" t="n">
        <v>48.2</v>
      </c>
    </row>
    <row r="3145" customFormat="false" ht="15" hidden="false" customHeight="false" outlineLevel="0" collapsed="false">
      <c r="A3145" s="0" t="n">
        <v>101649</v>
      </c>
      <c r="B3145" s="0" t="str">
        <f aca="false">A3145&amp;"U"</f>
        <v>101649U</v>
      </c>
      <c r="C3145" s="0" t="s">
        <v>9109</v>
      </c>
      <c r="D3145" s="0" t="s">
        <v>30</v>
      </c>
      <c r="E3145" s="0" t="n">
        <v>55.56</v>
      </c>
    </row>
    <row r="3146" customFormat="false" ht="15" hidden="false" customHeight="false" outlineLevel="0" collapsed="false">
      <c r="A3146" s="0" t="n">
        <v>101650</v>
      </c>
      <c r="B3146" s="0" t="str">
        <f aca="false">A3146&amp;"U"</f>
        <v>101650U</v>
      </c>
      <c r="C3146" s="0" t="s">
        <v>9110</v>
      </c>
      <c r="D3146" s="0" t="s">
        <v>30</v>
      </c>
      <c r="E3146" s="0" t="n">
        <v>64.6</v>
      </c>
    </row>
    <row r="3147" customFormat="false" ht="15" hidden="false" customHeight="false" outlineLevel="0" collapsed="false">
      <c r="A3147" s="0" t="n">
        <v>101651</v>
      </c>
      <c r="B3147" s="0" t="str">
        <f aca="false">A3147&amp;"U"</f>
        <v>101651U</v>
      </c>
      <c r="C3147" s="0" t="s">
        <v>9111</v>
      </c>
      <c r="D3147" s="0" t="s">
        <v>30</v>
      </c>
      <c r="E3147" s="0" t="n">
        <v>72.98</v>
      </c>
    </row>
    <row r="3148" customFormat="false" ht="15" hidden="false" customHeight="false" outlineLevel="0" collapsed="false">
      <c r="A3148" s="0" t="n">
        <v>101652</v>
      </c>
      <c r="B3148" s="0" t="str">
        <f aca="false">A3148&amp;"U"</f>
        <v>101652U</v>
      </c>
      <c r="C3148" s="0" t="s">
        <v>9112</v>
      </c>
      <c r="D3148" s="0" t="s">
        <v>30</v>
      </c>
      <c r="E3148" s="0" t="n">
        <v>353.64</v>
      </c>
    </row>
    <row r="3149" customFormat="false" ht="15" hidden="false" customHeight="false" outlineLevel="0" collapsed="false">
      <c r="A3149" s="0" t="n">
        <v>101653</v>
      </c>
      <c r="B3149" s="0" t="str">
        <f aca="false">A3149&amp;"U"</f>
        <v>101653U</v>
      </c>
      <c r="C3149" s="0" t="s">
        <v>9113</v>
      </c>
      <c r="D3149" s="0" t="s">
        <v>30</v>
      </c>
      <c r="E3149" s="0" t="n">
        <v>224.54</v>
      </c>
    </row>
    <row r="3150" customFormat="false" ht="15" hidden="false" customHeight="false" outlineLevel="0" collapsed="false">
      <c r="A3150" s="0" t="n">
        <v>101654</v>
      </c>
      <c r="B3150" s="0" t="str">
        <f aca="false">A3150&amp;"U"</f>
        <v>101654U</v>
      </c>
      <c r="C3150" s="0" t="s">
        <v>9114</v>
      </c>
      <c r="D3150" s="0" t="s">
        <v>30</v>
      </c>
      <c r="E3150" s="0" t="n">
        <v>271.13</v>
      </c>
    </row>
    <row r="3151" customFormat="false" ht="15" hidden="false" customHeight="false" outlineLevel="0" collapsed="false">
      <c r="A3151" s="0" t="n">
        <v>101655</v>
      </c>
      <c r="B3151" s="0" t="str">
        <f aca="false">A3151&amp;"U"</f>
        <v>101655U</v>
      </c>
      <c r="C3151" s="0" t="s">
        <v>9115</v>
      </c>
      <c r="D3151" s="0" t="s">
        <v>30</v>
      </c>
      <c r="E3151" s="0" t="n">
        <v>432.33</v>
      </c>
    </row>
    <row r="3152" customFormat="false" ht="15" hidden="false" customHeight="false" outlineLevel="0" collapsed="false">
      <c r="A3152" s="0" t="n">
        <v>101656</v>
      </c>
      <c r="B3152" s="0" t="str">
        <f aca="false">A3152&amp;"U"</f>
        <v>101656U</v>
      </c>
      <c r="C3152" s="0" t="s">
        <v>9116</v>
      </c>
      <c r="D3152" s="0" t="s">
        <v>30</v>
      </c>
      <c r="E3152" s="0" t="n">
        <v>469.96</v>
      </c>
    </row>
    <row r="3153" customFormat="false" ht="15" hidden="false" customHeight="false" outlineLevel="0" collapsed="false">
      <c r="A3153" s="0" t="n">
        <v>101657</v>
      </c>
      <c r="B3153" s="0" t="str">
        <f aca="false">A3153&amp;"U"</f>
        <v>101657U</v>
      </c>
      <c r="C3153" s="0" t="s">
        <v>9117</v>
      </c>
      <c r="D3153" s="0" t="s">
        <v>30</v>
      </c>
      <c r="E3153" s="0" t="n">
        <v>550.13</v>
      </c>
    </row>
    <row r="3154" customFormat="false" ht="15" hidden="false" customHeight="false" outlineLevel="0" collapsed="false">
      <c r="A3154" s="0" t="n">
        <v>101658</v>
      </c>
      <c r="B3154" s="0" t="str">
        <f aca="false">A3154&amp;"U"</f>
        <v>101658U</v>
      </c>
      <c r="C3154" s="0" t="s">
        <v>9118</v>
      </c>
      <c r="D3154" s="0" t="s">
        <v>30</v>
      </c>
      <c r="E3154" s="0" t="n">
        <v>714.98</v>
      </c>
    </row>
    <row r="3155" customFormat="false" ht="15" hidden="false" customHeight="false" outlineLevel="0" collapsed="false">
      <c r="A3155" s="0" t="n">
        <v>101659</v>
      </c>
      <c r="B3155" s="0" t="str">
        <f aca="false">A3155&amp;"U"</f>
        <v>101659U</v>
      </c>
      <c r="C3155" s="0" t="s">
        <v>9119</v>
      </c>
      <c r="D3155" s="0" t="s">
        <v>30</v>
      </c>
      <c r="E3155" s="0" t="n">
        <v>817.5</v>
      </c>
    </row>
    <row r="3156" customFormat="false" ht="15" hidden="false" customHeight="false" outlineLevel="0" collapsed="false">
      <c r="A3156" s="0" t="n">
        <v>101660</v>
      </c>
      <c r="B3156" s="0" t="str">
        <f aca="false">A3156&amp;"U"</f>
        <v>101660U</v>
      </c>
      <c r="C3156" s="0" t="s">
        <v>9120</v>
      </c>
      <c r="D3156" s="0" t="s">
        <v>30</v>
      </c>
      <c r="E3156" s="0" t="n">
        <v>1301.5</v>
      </c>
    </row>
    <row r="3157" customFormat="false" ht="15" hidden="false" customHeight="false" outlineLevel="0" collapsed="false">
      <c r="A3157" s="0" t="n">
        <v>101661</v>
      </c>
      <c r="B3157" s="0" t="str">
        <f aca="false">A3157&amp;"U"</f>
        <v>101661U</v>
      </c>
      <c r="C3157" s="0" t="s">
        <v>9121</v>
      </c>
      <c r="D3157" s="0" t="s">
        <v>30</v>
      </c>
      <c r="E3157" s="0" t="n">
        <v>113.86</v>
      </c>
    </row>
    <row r="3158" customFormat="false" ht="15" hidden="false" customHeight="false" outlineLevel="0" collapsed="false">
      <c r="A3158" s="0" t="n">
        <v>101662</v>
      </c>
      <c r="B3158" s="0" t="str">
        <f aca="false">A3158&amp;"U"</f>
        <v>101662U</v>
      </c>
      <c r="C3158" s="0" t="s">
        <v>9122</v>
      </c>
      <c r="D3158" s="0" t="s">
        <v>30</v>
      </c>
      <c r="E3158" s="0" t="n">
        <v>487.24</v>
      </c>
    </row>
    <row r="3159" customFormat="false" ht="15" hidden="false" customHeight="false" outlineLevel="0" collapsed="false">
      <c r="A3159" s="0" t="n">
        <v>101663</v>
      </c>
      <c r="B3159" s="0" t="str">
        <f aca="false">A3159&amp;"U"</f>
        <v>101663U</v>
      </c>
      <c r="C3159" s="0" t="s">
        <v>9123</v>
      </c>
      <c r="D3159" s="0" t="s">
        <v>30</v>
      </c>
      <c r="E3159" s="0" t="n">
        <v>22.36</v>
      </c>
    </row>
    <row r="3160" customFormat="false" ht="15" hidden="false" customHeight="false" outlineLevel="0" collapsed="false">
      <c r="A3160" s="0" t="n">
        <v>101664</v>
      </c>
      <c r="B3160" s="0" t="str">
        <f aca="false">A3160&amp;"U"</f>
        <v>101664U</v>
      </c>
      <c r="C3160" s="0" t="s">
        <v>9124</v>
      </c>
      <c r="D3160" s="0" t="s">
        <v>30</v>
      </c>
      <c r="E3160" s="0" t="n">
        <v>23.4</v>
      </c>
    </row>
    <row r="3161" customFormat="false" ht="15" hidden="false" customHeight="false" outlineLevel="0" collapsed="false">
      <c r="A3161" s="0" t="n">
        <v>101665</v>
      </c>
      <c r="B3161" s="0" t="str">
        <f aca="false">A3161&amp;"U"</f>
        <v>101665U</v>
      </c>
      <c r="C3161" s="0" t="s">
        <v>9125</v>
      </c>
      <c r="D3161" s="0" t="s">
        <v>30</v>
      </c>
      <c r="E3161" s="0" t="n">
        <v>27.91</v>
      </c>
    </row>
    <row r="3162" customFormat="false" ht="15" hidden="false" customHeight="false" outlineLevel="0" collapsed="false">
      <c r="A3162" s="0" t="n">
        <v>101666</v>
      </c>
      <c r="B3162" s="0" t="str">
        <f aca="false">A3162&amp;"U"</f>
        <v>101666U</v>
      </c>
      <c r="C3162" s="0" t="s">
        <v>9126</v>
      </c>
      <c r="D3162" s="0" t="s">
        <v>30</v>
      </c>
      <c r="E3162" s="0" t="n">
        <v>279.37</v>
      </c>
    </row>
    <row r="3163" customFormat="false" ht="15" hidden="false" customHeight="false" outlineLevel="0" collapsed="false">
      <c r="A3163" s="0" t="n">
        <v>102085</v>
      </c>
      <c r="B3163" s="0" t="str">
        <f aca="false">A3163&amp;"U"</f>
        <v>102085U</v>
      </c>
      <c r="C3163" s="0" t="s">
        <v>9127</v>
      </c>
      <c r="D3163" s="0" t="s">
        <v>30</v>
      </c>
      <c r="E3163" s="0" t="n">
        <v>129.23</v>
      </c>
    </row>
    <row r="3164" customFormat="false" ht="15" hidden="false" customHeight="false" outlineLevel="0" collapsed="false">
      <c r="A3164" s="0" t="n">
        <v>100578</v>
      </c>
      <c r="B3164" s="0" t="str">
        <f aca="false">A3164&amp;"U"</f>
        <v>100578U</v>
      </c>
      <c r="C3164" s="0" t="s">
        <v>9128</v>
      </c>
      <c r="D3164" s="0" t="s">
        <v>30</v>
      </c>
      <c r="E3164" s="0" t="n">
        <v>431.68</v>
      </c>
    </row>
    <row r="3165" customFormat="false" ht="15" hidden="false" customHeight="false" outlineLevel="0" collapsed="false">
      <c r="A3165" s="0" t="n">
        <v>100579</v>
      </c>
      <c r="B3165" s="0" t="str">
        <f aca="false">A3165&amp;"U"</f>
        <v>100579U</v>
      </c>
      <c r="C3165" s="0" t="s">
        <v>9129</v>
      </c>
      <c r="D3165" s="0" t="s">
        <v>30</v>
      </c>
      <c r="E3165" s="0" t="n">
        <v>473.28</v>
      </c>
    </row>
    <row r="3166" customFormat="false" ht="15" hidden="false" customHeight="false" outlineLevel="0" collapsed="false">
      <c r="A3166" s="0" t="n">
        <v>100580</v>
      </c>
      <c r="B3166" s="0" t="str">
        <f aca="false">A3166&amp;"U"</f>
        <v>100580U</v>
      </c>
      <c r="C3166" s="0" t="s">
        <v>9130</v>
      </c>
      <c r="D3166" s="0" t="s">
        <v>30</v>
      </c>
      <c r="E3166" s="0" t="n">
        <v>514.77</v>
      </c>
    </row>
    <row r="3167" customFormat="false" ht="15" hidden="false" customHeight="false" outlineLevel="0" collapsed="false">
      <c r="A3167" s="0" t="n">
        <v>100581</v>
      </c>
      <c r="B3167" s="0" t="str">
        <f aca="false">A3167&amp;"U"</f>
        <v>100581U</v>
      </c>
      <c r="C3167" s="0" t="s">
        <v>9131</v>
      </c>
      <c r="D3167" s="0" t="s">
        <v>30</v>
      </c>
      <c r="E3167" s="0" t="n">
        <v>493.87</v>
      </c>
    </row>
    <row r="3168" customFormat="false" ht="15" hidden="false" customHeight="false" outlineLevel="0" collapsed="false">
      <c r="A3168" s="0" t="n">
        <v>100582</v>
      </c>
      <c r="B3168" s="0" t="str">
        <f aca="false">A3168&amp;"U"</f>
        <v>100582U</v>
      </c>
      <c r="C3168" s="0" t="s">
        <v>9132</v>
      </c>
      <c r="D3168" s="0" t="s">
        <v>30</v>
      </c>
      <c r="E3168" s="0" t="n">
        <v>568.46</v>
      </c>
    </row>
    <row r="3169" customFormat="false" ht="15" hidden="false" customHeight="false" outlineLevel="0" collapsed="false">
      <c r="A3169" s="0" t="n">
        <v>100583</v>
      </c>
      <c r="B3169" s="0" t="str">
        <f aca="false">A3169&amp;"U"</f>
        <v>100583U</v>
      </c>
      <c r="C3169" s="0" t="s">
        <v>9133</v>
      </c>
      <c r="D3169" s="0" t="s">
        <v>30</v>
      </c>
      <c r="E3169" s="0" t="n">
        <v>515.88</v>
      </c>
    </row>
    <row r="3170" customFormat="false" ht="15" hidden="false" customHeight="false" outlineLevel="0" collapsed="false">
      <c r="A3170" s="0" t="n">
        <v>100584</v>
      </c>
      <c r="B3170" s="0" t="str">
        <f aca="false">A3170&amp;"U"</f>
        <v>100584U</v>
      </c>
      <c r="C3170" s="0" t="s">
        <v>9134</v>
      </c>
      <c r="D3170" s="0" t="s">
        <v>30</v>
      </c>
      <c r="E3170" s="0" t="n">
        <v>560.86</v>
      </c>
    </row>
    <row r="3171" customFormat="false" ht="15" hidden="false" customHeight="false" outlineLevel="0" collapsed="false">
      <c r="A3171" s="0" t="n">
        <v>100585</v>
      </c>
      <c r="B3171" s="0" t="str">
        <f aca="false">A3171&amp;"U"</f>
        <v>100585U</v>
      </c>
      <c r="C3171" s="0" t="s">
        <v>9135</v>
      </c>
      <c r="D3171" s="0" t="s">
        <v>30</v>
      </c>
      <c r="E3171" s="0" t="n">
        <v>558.68</v>
      </c>
    </row>
    <row r="3172" customFormat="false" ht="15" hidden="false" customHeight="false" outlineLevel="0" collapsed="false">
      <c r="A3172" s="0" t="n">
        <v>100586</v>
      </c>
      <c r="B3172" s="0" t="str">
        <f aca="false">A3172&amp;"U"</f>
        <v>100586U</v>
      </c>
      <c r="C3172" s="0" t="s">
        <v>9136</v>
      </c>
      <c r="D3172" s="0" t="s">
        <v>30</v>
      </c>
      <c r="E3172" s="0" t="n">
        <v>630.48</v>
      </c>
    </row>
    <row r="3173" customFormat="false" ht="15" hidden="false" customHeight="false" outlineLevel="0" collapsed="false">
      <c r="A3173" s="0" t="n">
        <v>100587</v>
      </c>
      <c r="B3173" s="0" t="str">
        <f aca="false">A3173&amp;"U"</f>
        <v>100587U</v>
      </c>
      <c r="C3173" s="0" t="s">
        <v>9137</v>
      </c>
      <c r="D3173" s="0" t="s">
        <v>30</v>
      </c>
      <c r="E3173" s="0" t="n">
        <v>602.86</v>
      </c>
    </row>
    <row r="3174" customFormat="false" ht="15" hidden="false" customHeight="false" outlineLevel="0" collapsed="false">
      <c r="A3174" s="0" t="n">
        <v>100588</v>
      </c>
      <c r="B3174" s="0" t="str">
        <f aca="false">A3174&amp;"U"</f>
        <v>100588U</v>
      </c>
      <c r="C3174" s="0" t="s">
        <v>9138</v>
      </c>
      <c r="D3174" s="0" t="s">
        <v>30</v>
      </c>
      <c r="E3174" s="0" t="n">
        <v>658.69</v>
      </c>
    </row>
    <row r="3175" customFormat="false" ht="15" hidden="false" customHeight="false" outlineLevel="0" collapsed="false">
      <c r="A3175" s="0" t="n">
        <v>100589</v>
      </c>
      <c r="B3175" s="0" t="str">
        <f aca="false">A3175&amp;"U"</f>
        <v>100589U</v>
      </c>
      <c r="C3175" s="0" t="s">
        <v>9139</v>
      </c>
      <c r="D3175" s="0" t="s">
        <v>30</v>
      </c>
      <c r="E3175" s="0" t="n">
        <v>663.24</v>
      </c>
    </row>
    <row r="3176" customFormat="false" ht="15" hidden="false" customHeight="false" outlineLevel="0" collapsed="false">
      <c r="A3176" s="0" t="n">
        <v>100590</v>
      </c>
      <c r="B3176" s="0" t="str">
        <f aca="false">A3176&amp;"U"</f>
        <v>100590U</v>
      </c>
      <c r="C3176" s="0" t="s">
        <v>9140</v>
      </c>
      <c r="D3176" s="0" t="s">
        <v>30</v>
      </c>
      <c r="E3176" s="0" t="n">
        <v>718.08</v>
      </c>
    </row>
    <row r="3177" customFormat="false" ht="15" hidden="false" customHeight="false" outlineLevel="0" collapsed="false">
      <c r="A3177" s="0" t="n">
        <v>100591</v>
      </c>
      <c r="B3177" s="0" t="str">
        <f aca="false">A3177&amp;"U"</f>
        <v>100591U</v>
      </c>
      <c r="C3177" s="0" t="s">
        <v>9141</v>
      </c>
      <c r="D3177" s="0" t="s">
        <v>30</v>
      </c>
      <c r="E3177" s="0" t="n">
        <v>661.86</v>
      </c>
    </row>
    <row r="3178" customFormat="false" ht="15" hidden="false" customHeight="false" outlineLevel="0" collapsed="false">
      <c r="A3178" s="0" t="n">
        <v>100592</v>
      </c>
      <c r="B3178" s="0" t="str">
        <f aca="false">A3178&amp;"U"</f>
        <v>100592U</v>
      </c>
      <c r="C3178" s="0" t="s">
        <v>9142</v>
      </c>
      <c r="D3178" s="0" t="s">
        <v>30</v>
      </c>
      <c r="E3178" s="0" t="n">
        <v>707.38</v>
      </c>
    </row>
    <row r="3179" customFormat="false" ht="15" hidden="false" customHeight="false" outlineLevel="0" collapsed="false">
      <c r="A3179" s="0" t="n">
        <v>100593</v>
      </c>
      <c r="B3179" s="0" t="str">
        <f aca="false">A3179&amp;"U"</f>
        <v>100593U</v>
      </c>
      <c r="C3179" s="0" t="s">
        <v>9143</v>
      </c>
      <c r="D3179" s="0" t="s">
        <v>30</v>
      </c>
      <c r="E3179" s="0" t="n">
        <v>708.57</v>
      </c>
    </row>
    <row r="3180" customFormat="false" ht="15" hidden="false" customHeight="false" outlineLevel="0" collapsed="false">
      <c r="A3180" s="0" t="n">
        <v>100594</v>
      </c>
      <c r="B3180" s="0" t="str">
        <f aca="false">A3180&amp;"U"</f>
        <v>100594U</v>
      </c>
      <c r="C3180" s="0" t="s">
        <v>9144</v>
      </c>
      <c r="D3180" s="0" t="s">
        <v>30</v>
      </c>
      <c r="E3180" s="0" t="n">
        <v>786.02</v>
      </c>
    </row>
    <row r="3181" customFormat="false" ht="15" hidden="false" customHeight="false" outlineLevel="0" collapsed="false">
      <c r="A3181" s="0" t="n">
        <v>100595</v>
      </c>
      <c r="B3181" s="0" t="str">
        <f aca="false">A3181&amp;"U"</f>
        <v>100595U</v>
      </c>
      <c r="C3181" s="0" t="s">
        <v>9145</v>
      </c>
      <c r="D3181" s="0" t="s">
        <v>30</v>
      </c>
      <c r="E3181" s="0" t="n">
        <v>848.54</v>
      </c>
    </row>
    <row r="3182" customFormat="false" ht="15" hidden="false" customHeight="false" outlineLevel="0" collapsed="false">
      <c r="A3182" s="0" t="n">
        <v>100596</v>
      </c>
      <c r="B3182" s="0" t="str">
        <f aca="false">A3182&amp;"U"</f>
        <v>100596U</v>
      </c>
      <c r="C3182" s="0" t="s">
        <v>9146</v>
      </c>
      <c r="D3182" s="0" t="s">
        <v>30</v>
      </c>
      <c r="E3182" s="0" t="n">
        <v>953.3</v>
      </c>
    </row>
    <row r="3183" customFormat="false" ht="15" hidden="false" customHeight="false" outlineLevel="0" collapsed="false">
      <c r="A3183" s="0" t="n">
        <v>100597</v>
      </c>
      <c r="B3183" s="0" t="str">
        <f aca="false">A3183&amp;"U"</f>
        <v>100597U</v>
      </c>
      <c r="C3183" s="0" t="s">
        <v>9147</v>
      </c>
      <c r="D3183" s="0" t="s">
        <v>30</v>
      </c>
      <c r="E3183" s="0" t="n">
        <v>977.41</v>
      </c>
    </row>
    <row r="3184" customFormat="false" ht="15" hidden="false" customHeight="false" outlineLevel="0" collapsed="false">
      <c r="A3184" s="0" t="n">
        <v>100598</v>
      </c>
      <c r="B3184" s="0" t="str">
        <f aca="false">A3184&amp;"U"</f>
        <v>100598U</v>
      </c>
      <c r="C3184" s="0" t="s">
        <v>9148</v>
      </c>
      <c r="D3184" s="0" t="s">
        <v>30</v>
      </c>
      <c r="E3184" s="0" t="n">
        <v>1063.8</v>
      </c>
    </row>
    <row r="3185" customFormat="false" ht="15" hidden="false" customHeight="false" outlineLevel="0" collapsed="false">
      <c r="A3185" s="0" t="n">
        <v>100599</v>
      </c>
      <c r="B3185" s="0" t="str">
        <f aca="false">A3185&amp;"U"</f>
        <v>100599U</v>
      </c>
      <c r="C3185" s="0" t="s">
        <v>9149</v>
      </c>
      <c r="D3185" s="0" t="s">
        <v>30</v>
      </c>
      <c r="E3185" s="0" t="n">
        <v>460.06</v>
      </c>
    </row>
    <row r="3186" customFormat="false" ht="15" hidden="false" customHeight="false" outlineLevel="0" collapsed="false">
      <c r="A3186" s="0" t="n">
        <v>100600</v>
      </c>
      <c r="B3186" s="0" t="str">
        <f aca="false">A3186&amp;"U"</f>
        <v>100600U</v>
      </c>
      <c r="C3186" s="0" t="s">
        <v>9150</v>
      </c>
      <c r="D3186" s="0" t="s">
        <v>30</v>
      </c>
      <c r="E3186" s="0" t="n">
        <v>548.4</v>
      </c>
    </row>
    <row r="3187" customFormat="false" ht="15" hidden="false" customHeight="false" outlineLevel="0" collapsed="false">
      <c r="A3187" s="0" t="n">
        <v>100601</v>
      </c>
      <c r="B3187" s="0" t="str">
        <f aca="false">A3187&amp;"U"</f>
        <v>100601U</v>
      </c>
      <c r="C3187" s="0" t="s">
        <v>9151</v>
      </c>
      <c r="D3187" s="0" t="s">
        <v>30</v>
      </c>
      <c r="E3187" s="0" t="n">
        <v>701.64</v>
      </c>
    </row>
    <row r="3188" customFormat="false" ht="15" hidden="false" customHeight="false" outlineLevel="0" collapsed="false">
      <c r="A3188" s="0" t="n">
        <v>100602</v>
      </c>
      <c r="B3188" s="0" t="str">
        <f aca="false">A3188&amp;"U"</f>
        <v>100602U</v>
      </c>
      <c r="C3188" s="0" t="s">
        <v>9152</v>
      </c>
      <c r="D3188" s="0" t="s">
        <v>30</v>
      </c>
      <c r="E3188" s="0" t="n">
        <v>892.77</v>
      </c>
    </row>
    <row r="3189" customFormat="false" ht="15" hidden="false" customHeight="false" outlineLevel="0" collapsed="false">
      <c r="A3189" s="0" t="n">
        <v>100603</v>
      </c>
      <c r="B3189" s="0" t="str">
        <f aca="false">A3189&amp;"U"</f>
        <v>100603U</v>
      </c>
      <c r="C3189" s="0" t="s">
        <v>9153</v>
      </c>
      <c r="D3189" s="0" t="s">
        <v>30</v>
      </c>
      <c r="E3189" s="0" t="n">
        <v>1383.06</v>
      </c>
    </row>
    <row r="3190" customFormat="false" ht="15" hidden="false" customHeight="false" outlineLevel="0" collapsed="false">
      <c r="A3190" s="0" t="n">
        <v>100604</v>
      </c>
      <c r="B3190" s="0" t="str">
        <f aca="false">A3190&amp;"U"</f>
        <v>100604U</v>
      </c>
      <c r="C3190" s="0" t="s">
        <v>9154</v>
      </c>
      <c r="D3190" s="0" t="s">
        <v>30</v>
      </c>
      <c r="E3190" s="0" t="n">
        <v>580.88</v>
      </c>
    </row>
    <row r="3191" customFormat="false" ht="15" hidden="false" customHeight="false" outlineLevel="0" collapsed="false">
      <c r="A3191" s="0" t="n">
        <v>100605</v>
      </c>
      <c r="B3191" s="0" t="str">
        <f aca="false">A3191&amp;"U"</f>
        <v>100605U</v>
      </c>
      <c r="C3191" s="0" t="s">
        <v>9155</v>
      </c>
      <c r="D3191" s="0" t="s">
        <v>30</v>
      </c>
      <c r="E3191" s="0" t="n">
        <v>932.56</v>
      </c>
    </row>
    <row r="3192" customFormat="false" ht="15" hidden="false" customHeight="false" outlineLevel="0" collapsed="false">
      <c r="A3192" s="0" t="n">
        <v>100606</v>
      </c>
      <c r="B3192" s="0" t="str">
        <f aca="false">A3192&amp;"U"</f>
        <v>100606U</v>
      </c>
      <c r="C3192" s="0" t="s">
        <v>9156</v>
      </c>
      <c r="D3192" s="0" t="s">
        <v>30</v>
      </c>
      <c r="E3192" s="0" t="n">
        <v>1432.12</v>
      </c>
    </row>
    <row r="3193" customFormat="false" ht="15" hidden="false" customHeight="false" outlineLevel="0" collapsed="false">
      <c r="A3193" s="0" t="n">
        <v>100607</v>
      </c>
      <c r="B3193" s="0" t="str">
        <f aca="false">A3193&amp;"U"</f>
        <v>100607U</v>
      </c>
      <c r="C3193" s="0" t="s">
        <v>9157</v>
      </c>
      <c r="D3193" s="0" t="s">
        <v>30</v>
      </c>
      <c r="E3193" s="0" t="n">
        <v>596.15</v>
      </c>
    </row>
    <row r="3194" customFormat="false" ht="15" hidden="false" customHeight="false" outlineLevel="0" collapsed="false">
      <c r="A3194" s="0" t="n">
        <v>100608</v>
      </c>
      <c r="B3194" s="0" t="str">
        <f aca="false">A3194&amp;"U"</f>
        <v>100608U</v>
      </c>
      <c r="C3194" s="0" t="s">
        <v>9158</v>
      </c>
      <c r="D3194" s="0" t="s">
        <v>30</v>
      </c>
      <c r="E3194" s="0" t="n">
        <v>952.1</v>
      </c>
    </row>
    <row r="3195" customFormat="false" ht="15" hidden="false" customHeight="false" outlineLevel="0" collapsed="false">
      <c r="A3195" s="0" t="n">
        <v>100609</v>
      </c>
      <c r="B3195" s="0" t="str">
        <f aca="false">A3195&amp;"U"</f>
        <v>100609U</v>
      </c>
      <c r="C3195" s="0" t="s">
        <v>9159</v>
      </c>
      <c r="D3195" s="0" t="s">
        <v>30</v>
      </c>
      <c r="E3195" s="0" t="n">
        <v>1458.39</v>
      </c>
    </row>
    <row r="3196" customFormat="false" ht="15" hidden="false" customHeight="false" outlineLevel="0" collapsed="false">
      <c r="A3196" s="0" t="n">
        <v>100610</v>
      </c>
      <c r="B3196" s="0" t="str">
        <f aca="false">A3196&amp;"U"</f>
        <v>100610U</v>
      </c>
      <c r="C3196" s="0" t="s">
        <v>9160</v>
      </c>
      <c r="D3196" s="0" t="s">
        <v>30</v>
      </c>
      <c r="E3196" s="0" t="n">
        <v>611.48</v>
      </c>
    </row>
    <row r="3197" customFormat="false" ht="15" hidden="false" customHeight="false" outlineLevel="0" collapsed="false">
      <c r="A3197" s="0" t="n">
        <v>100611</v>
      </c>
      <c r="B3197" s="0" t="str">
        <f aca="false">A3197&amp;"U"</f>
        <v>100611U</v>
      </c>
      <c r="C3197" s="0" t="s">
        <v>9161</v>
      </c>
      <c r="D3197" s="0" t="s">
        <v>30</v>
      </c>
      <c r="E3197" s="0" t="n">
        <v>771.18</v>
      </c>
    </row>
    <row r="3198" customFormat="false" ht="15" hidden="false" customHeight="false" outlineLevel="0" collapsed="false">
      <c r="A3198" s="0" t="n">
        <v>100612</v>
      </c>
      <c r="B3198" s="0" t="str">
        <f aca="false">A3198&amp;"U"</f>
        <v>100612U</v>
      </c>
      <c r="C3198" s="0" t="s">
        <v>9162</v>
      </c>
      <c r="D3198" s="0" t="s">
        <v>30</v>
      </c>
      <c r="E3198" s="0" t="n">
        <v>971.31</v>
      </c>
    </row>
    <row r="3199" customFormat="false" ht="15" hidden="false" customHeight="false" outlineLevel="0" collapsed="false">
      <c r="A3199" s="0" t="n">
        <v>100613</v>
      </c>
      <c r="B3199" s="0" t="str">
        <f aca="false">A3199&amp;"U"</f>
        <v>100613U</v>
      </c>
      <c r="C3199" s="0" t="s">
        <v>9163</v>
      </c>
      <c r="D3199" s="0" t="s">
        <v>30</v>
      </c>
      <c r="E3199" s="0" t="n">
        <v>1483.92</v>
      </c>
    </row>
    <row r="3200" customFormat="false" ht="15" hidden="false" customHeight="false" outlineLevel="0" collapsed="false">
      <c r="A3200" s="0" t="n">
        <v>100614</v>
      </c>
      <c r="B3200" s="0" t="str">
        <f aca="false">A3200&amp;"U"</f>
        <v>100614U</v>
      </c>
      <c r="C3200" s="0" t="s">
        <v>9164</v>
      </c>
      <c r="D3200" s="0" t="s">
        <v>30</v>
      </c>
      <c r="E3200" s="0" t="n">
        <v>805.31</v>
      </c>
    </row>
    <row r="3201" customFormat="false" ht="15" hidden="false" customHeight="false" outlineLevel="0" collapsed="false">
      <c r="A3201" s="0" t="n">
        <v>100615</v>
      </c>
      <c r="B3201" s="0" t="str">
        <f aca="false">A3201&amp;"U"</f>
        <v>100615U</v>
      </c>
      <c r="C3201" s="0" t="s">
        <v>9165</v>
      </c>
      <c r="D3201" s="0" t="s">
        <v>30</v>
      </c>
      <c r="E3201" s="0" t="n">
        <v>1009.33</v>
      </c>
    </row>
    <row r="3202" customFormat="false" ht="15" hidden="false" customHeight="false" outlineLevel="0" collapsed="false">
      <c r="A3202" s="0" t="n">
        <v>100616</v>
      </c>
      <c r="B3202" s="0" t="str">
        <f aca="false">A3202&amp;"U"</f>
        <v>100616U</v>
      </c>
      <c r="C3202" s="0" t="s">
        <v>9166</v>
      </c>
      <c r="D3202" s="0" t="s">
        <v>30</v>
      </c>
      <c r="E3202" s="0" t="n">
        <v>1537.61</v>
      </c>
    </row>
    <row r="3203" customFormat="false" ht="15" hidden="false" customHeight="false" outlineLevel="0" collapsed="false">
      <c r="A3203" s="0" t="n">
        <v>100617</v>
      </c>
      <c r="B3203" s="0" t="str">
        <f aca="false">A3203&amp;"U"</f>
        <v>100617U</v>
      </c>
      <c r="C3203" s="0" t="s">
        <v>9167</v>
      </c>
      <c r="D3203" s="0" t="s">
        <v>30</v>
      </c>
      <c r="E3203" s="0" t="n">
        <v>1047.1</v>
      </c>
    </row>
    <row r="3204" customFormat="false" ht="15" hidden="false" customHeight="false" outlineLevel="0" collapsed="false">
      <c r="A3204" s="0" t="n">
        <v>100618</v>
      </c>
      <c r="B3204" s="0" t="str">
        <f aca="false">A3204&amp;"U"</f>
        <v>100618U</v>
      </c>
      <c r="C3204" s="0" t="s">
        <v>9168</v>
      </c>
      <c r="D3204" s="0" t="s">
        <v>30</v>
      </c>
      <c r="E3204" s="0" t="n">
        <v>1597.93</v>
      </c>
    </row>
    <row r="3205" customFormat="false" ht="15" hidden="false" customHeight="false" outlineLevel="0" collapsed="false">
      <c r="A3205" s="0" t="n">
        <v>100619</v>
      </c>
      <c r="B3205" s="0" t="str">
        <f aca="false">A3205&amp;"U"</f>
        <v>100619U</v>
      </c>
      <c r="C3205" s="0" t="s">
        <v>9169</v>
      </c>
      <c r="D3205" s="0" t="s">
        <v>30</v>
      </c>
      <c r="E3205" s="0" t="n">
        <v>566.71</v>
      </c>
    </row>
    <row r="3206" customFormat="false" ht="15" hidden="false" customHeight="false" outlineLevel="0" collapsed="false">
      <c r="A3206" s="0" t="n">
        <v>100620</v>
      </c>
      <c r="B3206" s="0" t="str">
        <f aca="false">A3206&amp;"U"</f>
        <v>100620U</v>
      </c>
      <c r="C3206" s="0" t="s">
        <v>9170</v>
      </c>
      <c r="D3206" s="0" t="s">
        <v>30</v>
      </c>
      <c r="E3206" s="0" t="n">
        <v>3490.93</v>
      </c>
    </row>
    <row r="3207" customFormat="false" ht="15" hidden="false" customHeight="false" outlineLevel="0" collapsed="false">
      <c r="A3207" s="0" t="n">
        <v>100621</v>
      </c>
      <c r="B3207" s="0" t="str">
        <f aca="false">A3207&amp;"U"</f>
        <v>100621U</v>
      </c>
      <c r="C3207" s="0" t="s">
        <v>9171</v>
      </c>
      <c r="D3207" s="0" t="s">
        <v>30</v>
      </c>
      <c r="E3207" s="0" t="n">
        <v>3937.55</v>
      </c>
    </row>
    <row r="3208" customFormat="false" ht="15" hidden="false" customHeight="false" outlineLevel="0" collapsed="false">
      <c r="A3208" s="0" t="n">
        <v>100622</v>
      </c>
      <c r="B3208" s="0" t="str">
        <f aca="false">A3208&amp;"U"</f>
        <v>100622U</v>
      </c>
      <c r="C3208" s="0" t="s">
        <v>9172</v>
      </c>
      <c r="D3208" s="0" t="s">
        <v>30</v>
      </c>
      <c r="E3208" s="0" t="n">
        <v>2547.77</v>
      </c>
    </row>
    <row r="3209" customFormat="false" ht="15" hidden="false" customHeight="false" outlineLevel="0" collapsed="false">
      <c r="A3209" s="0" t="n">
        <v>100623</v>
      </c>
      <c r="B3209" s="0" t="str">
        <f aca="false">A3209&amp;"U"</f>
        <v>100623U</v>
      </c>
      <c r="C3209" s="0" t="s">
        <v>9173</v>
      </c>
      <c r="D3209" s="0" t="s">
        <v>30</v>
      </c>
      <c r="E3209" s="0" t="n">
        <v>2699.91</v>
      </c>
    </row>
    <row r="3210" customFormat="false" ht="15" hidden="false" customHeight="false" outlineLevel="0" collapsed="false">
      <c r="A3210" s="0" t="n">
        <v>97600</v>
      </c>
      <c r="B3210" s="0" t="str">
        <f aca="false">A3210&amp;"U"</f>
        <v>97600U</v>
      </c>
      <c r="C3210" s="0" t="s">
        <v>9174</v>
      </c>
      <c r="D3210" s="0" t="s">
        <v>30</v>
      </c>
      <c r="E3210" s="0" t="n">
        <v>245.28</v>
      </c>
    </row>
    <row r="3211" customFormat="false" ht="15" hidden="false" customHeight="false" outlineLevel="0" collapsed="false">
      <c r="A3211" s="0" t="n">
        <v>97601</v>
      </c>
      <c r="B3211" s="0" t="str">
        <f aca="false">A3211&amp;"U"</f>
        <v>97601U</v>
      </c>
      <c r="C3211" s="0" t="s">
        <v>9175</v>
      </c>
      <c r="D3211" s="0" t="s">
        <v>30</v>
      </c>
      <c r="E3211" s="0" t="n">
        <v>262.29</v>
      </c>
    </row>
    <row r="3212" customFormat="false" ht="15" hidden="false" customHeight="false" outlineLevel="0" collapsed="false">
      <c r="A3212" s="0" t="n">
        <v>97605</v>
      </c>
      <c r="B3212" s="0" t="str">
        <f aca="false">A3212&amp;"U"</f>
        <v>97605U</v>
      </c>
      <c r="C3212" s="0" t="s">
        <v>9176</v>
      </c>
      <c r="D3212" s="0" t="s">
        <v>30</v>
      </c>
      <c r="E3212" s="0" t="n">
        <v>62.9</v>
      </c>
    </row>
    <row r="3213" customFormat="false" ht="15" hidden="false" customHeight="false" outlineLevel="0" collapsed="false">
      <c r="A3213" s="0" t="n">
        <v>97606</v>
      </c>
      <c r="B3213" s="0" t="str">
        <f aca="false">A3213&amp;"U"</f>
        <v>97606U</v>
      </c>
      <c r="C3213" s="0" t="s">
        <v>9177</v>
      </c>
      <c r="D3213" s="0" t="s">
        <v>30</v>
      </c>
      <c r="E3213" s="0" t="n">
        <v>69.97</v>
      </c>
    </row>
    <row r="3214" customFormat="false" ht="15" hidden="false" customHeight="false" outlineLevel="0" collapsed="false">
      <c r="A3214" s="0" t="n">
        <v>97607</v>
      </c>
      <c r="B3214" s="0" t="str">
        <f aca="false">A3214&amp;"U"</f>
        <v>97607U</v>
      </c>
      <c r="C3214" s="0" t="s">
        <v>9178</v>
      </c>
      <c r="D3214" s="0" t="s">
        <v>30</v>
      </c>
      <c r="E3214" s="0" t="n">
        <v>75.28</v>
      </c>
    </row>
    <row r="3215" customFormat="false" ht="15" hidden="false" customHeight="false" outlineLevel="0" collapsed="false">
      <c r="A3215" s="0" t="n">
        <v>97608</v>
      </c>
      <c r="B3215" s="0" t="str">
        <f aca="false">A3215&amp;"U"</f>
        <v>97608U</v>
      </c>
      <c r="C3215" s="0" t="s">
        <v>9179</v>
      </c>
      <c r="D3215" s="0" t="s">
        <v>30</v>
      </c>
      <c r="E3215" s="0" t="n">
        <v>82.35</v>
      </c>
    </row>
    <row r="3216" customFormat="false" ht="15" hidden="false" customHeight="false" outlineLevel="0" collapsed="false">
      <c r="A3216" s="0" t="n">
        <v>102102</v>
      </c>
      <c r="B3216" s="0" t="str">
        <f aca="false">A3216&amp;"U"</f>
        <v>102102U</v>
      </c>
      <c r="C3216" s="0" t="s">
        <v>9180</v>
      </c>
      <c r="D3216" s="0" t="s">
        <v>30</v>
      </c>
      <c r="E3216" s="0" t="n">
        <v>9800.21</v>
      </c>
    </row>
    <row r="3217" customFormat="false" ht="15" hidden="false" customHeight="false" outlineLevel="0" collapsed="false">
      <c r="A3217" s="0" t="n">
        <v>102103</v>
      </c>
      <c r="B3217" s="0" t="str">
        <f aca="false">A3217&amp;"U"</f>
        <v>102103U</v>
      </c>
      <c r="C3217" s="0" t="s">
        <v>9181</v>
      </c>
      <c r="D3217" s="0" t="s">
        <v>30</v>
      </c>
      <c r="E3217" s="0" t="n">
        <v>10911.38</v>
      </c>
    </row>
    <row r="3218" customFormat="false" ht="15" hidden="false" customHeight="false" outlineLevel="0" collapsed="false">
      <c r="A3218" s="0" t="n">
        <v>102104</v>
      </c>
      <c r="B3218" s="0" t="str">
        <f aca="false">A3218&amp;"U"</f>
        <v>102104U</v>
      </c>
      <c r="C3218" s="0" t="s">
        <v>9182</v>
      </c>
      <c r="D3218" s="0" t="s">
        <v>30</v>
      </c>
      <c r="E3218" s="0" t="n">
        <v>14009.23</v>
      </c>
    </row>
    <row r="3219" customFormat="false" ht="15" hidden="false" customHeight="false" outlineLevel="0" collapsed="false">
      <c r="A3219" s="0" t="n">
        <v>102105</v>
      </c>
      <c r="B3219" s="0" t="str">
        <f aca="false">A3219&amp;"U"</f>
        <v>102105U</v>
      </c>
      <c r="C3219" s="0" t="s">
        <v>9183</v>
      </c>
      <c r="D3219" s="0" t="s">
        <v>30</v>
      </c>
      <c r="E3219" s="0" t="n">
        <v>17227.99</v>
      </c>
    </row>
    <row r="3220" customFormat="false" ht="15" hidden="false" customHeight="false" outlineLevel="0" collapsed="false">
      <c r="A3220" s="0" t="n">
        <v>102106</v>
      </c>
      <c r="B3220" s="0" t="str">
        <f aca="false">A3220&amp;"U"</f>
        <v>102106U</v>
      </c>
      <c r="C3220" s="0" t="s">
        <v>9184</v>
      </c>
      <c r="D3220" s="0" t="s">
        <v>30</v>
      </c>
      <c r="E3220" s="0" t="n">
        <v>21620.76</v>
      </c>
    </row>
    <row r="3221" customFormat="false" ht="15" hidden="false" customHeight="false" outlineLevel="0" collapsed="false">
      <c r="A3221" s="0" t="n">
        <v>102107</v>
      </c>
      <c r="B3221" s="0" t="str">
        <f aca="false">A3221&amp;"U"</f>
        <v>102107U</v>
      </c>
      <c r="C3221" s="0" t="s">
        <v>9185</v>
      </c>
      <c r="D3221" s="0" t="s">
        <v>30</v>
      </c>
      <c r="E3221" s="0" t="n">
        <v>30186.32</v>
      </c>
    </row>
    <row r="3222" customFormat="false" ht="15" hidden="false" customHeight="false" outlineLevel="0" collapsed="false">
      <c r="A3222" s="0" t="n">
        <v>102108</v>
      </c>
      <c r="B3222" s="0" t="str">
        <f aca="false">A3222&amp;"U"</f>
        <v>102108U</v>
      </c>
      <c r="C3222" s="0" t="s">
        <v>9186</v>
      </c>
      <c r="D3222" s="0" t="s">
        <v>30</v>
      </c>
      <c r="E3222" s="0" t="n">
        <v>35159.23</v>
      </c>
    </row>
    <row r="3223" customFormat="false" ht="15" hidden="false" customHeight="false" outlineLevel="0" collapsed="false">
      <c r="A3223" s="0" t="n">
        <v>102109</v>
      </c>
      <c r="B3223" s="0" t="str">
        <f aca="false">A3223&amp;"U"</f>
        <v>102109U</v>
      </c>
      <c r="C3223" s="0" t="s">
        <v>9187</v>
      </c>
      <c r="D3223" s="0" t="s">
        <v>30</v>
      </c>
      <c r="E3223" s="0" t="n">
        <v>63.65</v>
      </c>
    </row>
    <row r="3224" customFormat="false" ht="15" hidden="false" customHeight="false" outlineLevel="0" collapsed="false">
      <c r="A3224" s="0" t="n">
        <v>102110</v>
      </c>
      <c r="B3224" s="0" t="str">
        <f aca="false">A3224&amp;"U"</f>
        <v>102110U</v>
      </c>
      <c r="C3224" s="0" t="s">
        <v>9188</v>
      </c>
      <c r="D3224" s="0" t="s">
        <v>30</v>
      </c>
      <c r="E3224" s="0" t="n">
        <v>216.03</v>
      </c>
    </row>
    <row r="3225" customFormat="false" ht="15" hidden="false" customHeight="false" outlineLevel="0" collapsed="false">
      <c r="A3225" s="0" t="n">
        <v>103654</v>
      </c>
      <c r="B3225" s="0" t="str">
        <f aca="false">A3225&amp;"U"</f>
        <v>103654U</v>
      </c>
      <c r="C3225" s="0" t="s">
        <v>9189</v>
      </c>
      <c r="D3225" s="0" t="s">
        <v>30</v>
      </c>
      <c r="E3225" s="0" t="n">
        <v>56968.6</v>
      </c>
    </row>
    <row r="3226" customFormat="false" ht="15" hidden="false" customHeight="false" outlineLevel="0" collapsed="false">
      <c r="A3226" s="0" t="n">
        <v>103655</v>
      </c>
      <c r="B3226" s="0" t="str">
        <f aca="false">A3226&amp;"U"</f>
        <v>103655U</v>
      </c>
      <c r="C3226" s="0" t="s">
        <v>9190</v>
      </c>
      <c r="D3226" s="0" t="s">
        <v>30</v>
      </c>
      <c r="E3226" s="0" t="n">
        <v>78047.5</v>
      </c>
    </row>
    <row r="3227" customFormat="false" ht="15" hidden="false" customHeight="false" outlineLevel="0" collapsed="false">
      <c r="A3227" s="0" t="n">
        <v>103656</v>
      </c>
      <c r="B3227" s="0" t="str">
        <f aca="false">A3227&amp;"U"</f>
        <v>103656U</v>
      </c>
      <c r="C3227" s="0" t="s">
        <v>9191</v>
      </c>
      <c r="D3227" s="0" t="s">
        <v>30</v>
      </c>
      <c r="E3227" s="0" t="n">
        <v>109132.69</v>
      </c>
    </row>
    <row r="3228" customFormat="false" ht="15" hidden="false" customHeight="false" outlineLevel="0" collapsed="false">
      <c r="A3228" s="0" t="n">
        <v>93128</v>
      </c>
      <c r="B3228" s="0" t="str">
        <f aca="false">A3228&amp;"U"</f>
        <v>93128U</v>
      </c>
      <c r="C3228" s="0" t="s">
        <v>9192</v>
      </c>
      <c r="D3228" s="0" t="s">
        <v>30</v>
      </c>
      <c r="E3228" s="0" t="n">
        <v>127.21</v>
      </c>
    </row>
    <row r="3229" customFormat="false" ht="15" hidden="false" customHeight="false" outlineLevel="0" collapsed="false">
      <c r="A3229" s="0" t="n">
        <v>93137</v>
      </c>
      <c r="B3229" s="0" t="str">
        <f aca="false">A3229&amp;"U"</f>
        <v>93137U</v>
      </c>
      <c r="C3229" s="0" t="s">
        <v>9193</v>
      </c>
      <c r="D3229" s="0" t="s">
        <v>30</v>
      </c>
      <c r="E3229" s="0" t="n">
        <v>150.75</v>
      </c>
    </row>
    <row r="3230" customFormat="false" ht="15" hidden="false" customHeight="false" outlineLevel="0" collapsed="false">
      <c r="A3230" s="0" t="n">
        <v>93138</v>
      </c>
      <c r="B3230" s="0" t="str">
        <f aca="false">A3230&amp;"U"</f>
        <v>93138U</v>
      </c>
      <c r="C3230" s="0" t="s">
        <v>9194</v>
      </c>
      <c r="D3230" s="0" t="s">
        <v>30</v>
      </c>
      <c r="E3230" s="0" t="n">
        <v>142.8</v>
      </c>
    </row>
    <row r="3231" customFormat="false" ht="15" hidden="false" customHeight="false" outlineLevel="0" collapsed="false">
      <c r="A3231" s="0" t="n">
        <v>93139</v>
      </c>
      <c r="B3231" s="0" t="str">
        <f aca="false">A3231&amp;"U"</f>
        <v>93139U</v>
      </c>
      <c r="C3231" s="0" t="s">
        <v>9195</v>
      </c>
      <c r="D3231" s="0" t="s">
        <v>30</v>
      </c>
      <c r="E3231" s="0" t="n">
        <v>181.87</v>
      </c>
    </row>
    <row r="3232" customFormat="false" ht="15" hidden="false" customHeight="false" outlineLevel="0" collapsed="false">
      <c r="A3232" s="0" t="n">
        <v>93140</v>
      </c>
      <c r="B3232" s="0" t="str">
        <f aca="false">A3232&amp;"U"</f>
        <v>93140U</v>
      </c>
      <c r="C3232" s="0" t="s">
        <v>9196</v>
      </c>
      <c r="D3232" s="0" t="s">
        <v>30</v>
      </c>
      <c r="E3232" s="0" t="n">
        <v>171.37</v>
      </c>
    </row>
    <row r="3233" customFormat="false" ht="15" hidden="false" customHeight="false" outlineLevel="0" collapsed="false">
      <c r="A3233" s="0" t="n">
        <v>93141</v>
      </c>
      <c r="B3233" s="0" t="str">
        <f aca="false">A3233&amp;"U"</f>
        <v>93141U</v>
      </c>
      <c r="C3233" s="0" t="s">
        <v>9197</v>
      </c>
      <c r="D3233" s="0" t="s">
        <v>30</v>
      </c>
      <c r="E3233" s="0" t="n">
        <v>155.7</v>
      </c>
    </row>
    <row r="3234" customFormat="false" ht="15" hidden="false" customHeight="false" outlineLevel="0" collapsed="false">
      <c r="A3234" s="0" t="n">
        <v>93142</v>
      </c>
      <c r="B3234" s="0" t="str">
        <f aca="false">A3234&amp;"U"</f>
        <v>93142U</v>
      </c>
      <c r="C3234" s="0" t="s">
        <v>9198</v>
      </c>
      <c r="D3234" s="0" t="s">
        <v>30</v>
      </c>
      <c r="E3234" s="0" t="n">
        <v>173.36</v>
      </c>
    </row>
    <row r="3235" customFormat="false" ht="15" hidden="false" customHeight="false" outlineLevel="0" collapsed="false">
      <c r="A3235" s="0" t="n">
        <v>93143</v>
      </c>
      <c r="B3235" s="0" t="str">
        <f aca="false">A3235&amp;"U"</f>
        <v>93143U</v>
      </c>
      <c r="C3235" s="0" t="s">
        <v>9199</v>
      </c>
      <c r="D3235" s="0" t="s">
        <v>30</v>
      </c>
      <c r="E3235" s="0" t="n">
        <v>157.79</v>
      </c>
    </row>
    <row r="3236" customFormat="false" ht="15" hidden="false" customHeight="false" outlineLevel="0" collapsed="false">
      <c r="A3236" s="0" t="n">
        <v>93144</v>
      </c>
      <c r="B3236" s="0" t="str">
        <f aca="false">A3236&amp;"U"</f>
        <v>93144U</v>
      </c>
      <c r="C3236" s="0" t="s">
        <v>9200</v>
      </c>
      <c r="D3236" s="0" t="s">
        <v>30</v>
      </c>
      <c r="E3236" s="0" t="n">
        <v>205.95</v>
      </c>
    </row>
    <row r="3237" customFormat="false" ht="15" hidden="false" customHeight="false" outlineLevel="0" collapsed="false">
      <c r="A3237" s="0" t="n">
        <v>93145</v>
      </c>
      <c r="B3237" s="0" t="str">
        <f aca="false">A3237&amp;"U"</f>
        <v>93145U</v>
      </c>
      <c r="C3237" s="0" t="s">
        <v>9201</v>
      </c>
      <c r="D3237" s="0" t="s">
        <v>30</v>
      </c>
      <c r="E3237" s="0" t="n">
        <v>189.35</v>
      </c>
    </row>
    <row r="3238" customFormat="false" ht="15" hidden="false" customHeight="false" outlineLevel="0" collapsed="false">
      <c r="A3238" s="0" t="n">
        <v>93146</v>
      </c>
      <c r="B3238" s="0" t="str">
        <f aca="false">A3238&amp;"U"</f>
        <v>93146U</v>
      </c>
      <c r="C3238" s="0" t="s">
        <v>9202</v>
      </c>
      <c r="D3238" s="0" t="s">
        <v>30</v>
      </c>
      <c r="E3238" s="0" t="n">
        <v>204.93</v>
      </c>
    </row>
    <row r="3239" customFormat="false" ht="15" hidden="false" customHeight="false" outlineLevel="0" collapsed="false">
      <c r="A3239" s="0" t="n">
        <v>93147</v>
      </c>
      <c r="B3239" s="0" t="str">
        <f aca="false">A3239&amp;"U"</f>
        <v>93147U</v>
      </c>
      <c r="C3239" s="0" t="s">
        <v>9203</v>
      </c>
      <c r="D3239" s="0" t="s">
        <v>30</v>
      </c>
      <c r="E3239" s="0" t="n">
        <v>233.54</v>
      </c>
    </row>
    <row r="3240" customFormat="false" ht="15" hidden="false" customHeight="false" outlineLevel="0" collapsed="false">
      <c r="A3240" s="0" t="n">
        <v>96971</v>
      </c>
      <c r="B3240" s="0" t="str">
        <f aca="false">A3240&amp;"U"</f>
        <v>96971U</v>
      </c>
      <c r="C3240" s="0" t="s">
        <v>9204</v>
      </c>
      <c r="D3240" s="0" t="s">
        <v>78</v>
      </c>
      <c r="E3240" s="0" t="n">
        <v>30.65</v>
      </c>
    </row>
    <row r="3241" customFormat="false" ht="15" hidden="false" customHeight="false" outlineLevel="0" collapsed="false">
      <c r="A3241" s="0" t="n">
        <v>96972</v>
      </c>
      <c r="B3241" s="0" t="str">
        <f aca="false">A3241&amp;"U"</f>
        <v>96972U</v>
      </c>
      <c r="C3241" s="0" t="s">
        <v>9205</v>
      </c>
      <c r="D3241" s="0" t="s">
        <v>78</v>
      </c>
      <c r="E3241" s="0" t="n">
        <v>43.04</v>
      </c>
    </row>
    <row r="3242" customFormat="false" ht="15" hidden="false" customHeight="false" outlineLevel="0" collapsed="false">
      <c r="A3242" s="0" t="n">
        <v>96973</v>
      </c>
      <c r="B3242" s="0" t="str">
        <f aca="false">A3242&amp;"U"</f>
        <v>96973U</v>
      </c>
      <c r="C3242" s="0" t="s">
        <v>9206</v>
      </c>
      <c r="D3242" s="0" t="s">
        <v>78</v>
      </c>
      <c r="E3242" s="0" t="n">
        <v>55.24</v>
      </c>
    </row>
    <row r="3243" customFormat="false" ht="15" hidden="false" customHeight="false" outlineLevel="0" collapsed="false">
      <c r="A3243" s="0" t="n">
        <v>96974</v>
      </c>
      <c r="B3243" s="0" t="str">
        <f aca="false">A3243&amp;"U"</f>
        <v>96974U</v>
      </c>
      <c r="C3243" s="0" t="s">
        <v>9207</v>
      </c>
      <c r="D3243" s="0" t="s">
        <v>78</v>
      </c>
      <c r="E3243" s="0" t="n">
        <v>71.58</v>
      </c>
    </row>
    <row r="3244" customFormat="false" ht="15" hidden="false" customHeight="false" outlineLevel="0" collapsed="false">
      <c r="A3244" s="0" t="n">
        <v>96975</v>
      </c>
      <c r="B3244" s="0" t="str">
        <f aca="false">A3244&amp;"U"</f>
        <v>96975U</v>
      </c>
      <c r="C3244" s="0" t="s">
        <v>9208</v>
      </c>
      <c r="D3244" s="0" t="s">
        <v>78</v>
      </c>
      <c r="E3244" s="0" t="n">
        <v>93.77</v>
      </c>
    </row>
    <row r="3245" customFormat="false" ht="15" hidden="false" customHeight="false" outlineLevel="0" collapsed="false">
      <c r="A3245" s="0" t="n">
        <v>96976</v>
      </c>
      <c r="B3245" s="0" t="str">
        <f aca="false">A3245&amp;"U"</f>
        <v>96976U</v>
      </c>
      <c r="C3245" s="0" t="s">
        <v>9209</v>
      </c>
      <c r="D3245" s="0" t="s">
        <v>78</v>
      </c>
      <c r="E3245" s="0" t="n">
        <v>123.61</v>
      </c>
    </row>
    <row r="3246" customFormat="false" ht="15" hidden="false" customHeight="false" outlineLevel="0" collapsed="false">
      <c r="A3246" s="0" t="n">
        <v>96977</v>
      </c>
      <c r="B3246" s="0" t="str">
        <f aca="false">A3246&amp;"U"</f>
        <v>96977U</v>
      </c>
      <c r="C3246" s="0" t="s">
        <v>9210</v>
      </c>
      <c r="D3246" s="0" t="s">
        <v>78</v>
      </c>
      <c r="E3246" s="0" t="n">
        <v>51.06</v>
      </c>
    </row>
    <row r="3247" customFormat="false" ht="15" hidden="false" customHeight="false" outlineLevel="0" collapsed="false">
      <c r="A3247" s="0" t="n">
        <v>96978</v>
      </c>
      <c r="B3247" s="0" t="str">
        <f aca="false">A3247&amp;"U"</f>
        <v>96978U</v>
      </c>
      <c r="C3247" s="0" t="s">
        <v>9211</v>
      </c>
      <c r="D3247" s="0" t="s">
        <v>78</v>
      </c>
      <c r="E3247" s="0" t="n">
        <v>71.66</v>
      </c>
    </row>
    <row r="3248" customFormat="false" ht="15" hidden="false" customHeight="false" outlineLevel="0" collapsed="false">
      <c r="A3248" s="0" t="n">
        <v>96979</v>
      </c>
      <c r="B3248" s="0" t="str">
        <f aca="false">A3248&amp;"U"</f>
        <v>96979U</v>
      </c>
      <c r="C3248" s="0" t="s">
        <v>9212</v>
      </c>
      <c r="D3248" s="0" t="s">
        <v>78</v>
      </c>
      <c r="E3248" s="0" t="n">
        <v>100.53</v>
      </c>
    </row>
    <row r="3249" customFormat="false" ht="15" hidden="false" customHeight="false" outlineLevel="0" collapsed="false">
      <c r="A3249" s="0" t="n">
        <v>96984</v>
      </c>
      <c r="B3249" s="0" t="str">
        <f aca="false">A3249&amp;"U"</f>
        <v>96984U</v>
      </c>
      <c r="C3249" s="0" t="s">
        <v>9213</v>
      </c>
      <c r="D3249" s="0" t="s">
        <v>30</v>
      </c>
      <c r="E3249" s="0" t="n">
        <v>50.4</v>
      </c>
    </row>
    <row r="3250" customFormat="false" ht="15" hidden="false" customHeight="false" outlineLevel="0" collapsed="false">
      <c r="A3250" s="0" t="n">
        <v>96985</v>
      </c>
      <c r="B3250" s="0" t="str">
        <f aca="false">A3250&amp;"U"</f>
        <v>96985U</v>
      </c>
      <c r="C3250" s="0" t="s">
        <v>9214</v>
      </c>
      <c r="D3250" s="0" t="s">
        <v>30</v>
      </c>
      <c r="E3250" s="0" t="n">
        <v>81.24</v>
      </c>
    </row>
    <row r="3251" customFormat="false" ht="15" hidden="false" customHeight="false" outlineLevel="0" collapsed="false">
      <c r="A3251" s="0" t="n">
        <v>96986</v>
      </c>
      <c r="B3251" s="0" t="str">
        <f aca="false">A3251&amp;"U"</f>
        <v>96986U</v>
      </c>
      <c r="C3251" s="0" t="s">
        <v>9215</v>
      </c>
      <c r="D3251" s="0" t="s">
        <v>30</v>
      </c>
      <c r="E3251" s="0" t="n">
        <v>121.06</v>
      </c>
    </row>
    <row r="3252" customFormat="false" ht="15" hidden="false" customHeight="false" outlineLevel="0" collapsed="false">
      <c r="A3252" s="0" t="n">
        <v>96987</v>
      </c>
      <c r="B3252" s="0" t="str">
        <f aca="false">A3252&amp;"U"</f>
        <v>96987U</v>
      </c>
      <c r="C3252" s="0" t="s">
        <v>9216</v>
      </c>
      <c r="D3252" s="0" t="s">
        <v>30</v>
      </c>
      <c r="E3252" s="0" t="n">
        <v>102.03</v>
      </c>
    </row>
    <row r="3253" customFormat="false" ht="15" hidden="false" customHeight="false" outlineLevel="0" collapsed="false">
      <c r="A3253" s="0" t="n">
        <v>96988</v>
      </c>
      <c r="B3253" s="0" t="str">
        <f aca="false">A3253&amp;"U"</f>
        <v>96988U</v>
      </c>
      <c r="C3253" s="0" t="s">
        <v>9217</v>
      </c>
      <c r="D3253" s="0" t="s">
        <v>30</v>
      </c>
      <c r="E3253" s="0" t="n">
        <v>169.87</v>
      </c>
    </row>
    <row r="3254" customFormat="false" ht="15" hidden="false" customHeight="false" outlineLevel="0" collapsed="false">
      <c r="A3254" s="0" t="n">
        <v>96989</v>
      </c>
      <c r="B3254" s="0" t="str">
        <f aca="false">A3254&amp;"U"</f>
        <v>96989U</v>
      </c>
      <c r="C3254" s="0" t="s">
        <v>9218</v>
      </c>
      <c r="D3254" s="0" t="s">
        <v>30</v>
      </c>
      <c r="E3254" s="0" t="n">
        <v>142.21</v>
      </c>
    </row>
    <row r="3255" customFormat="false" ht="15" hidden="false" customHeight="false" outlineLevel="0" collapsed="false">
      <c r="A3255" s="0" t="n">
        <v>98463</v>
      </c>
      <c r="B3255" s="0" t="str">
        <f aca="false">A3255&amp;"U"</f>
        <v>98463U</v>
      </c>
      <c r="C3255" s="0" t="s">
        <v>9219</v>
      </c>
      <c r="D3255" s="0" t="s">
        <v>30</v>
      </c>
      <c r="E3255" s="0" t="n">
        <v>21.51</v>
      </c>
    </row>
    <row r="3256" customFormat="false" ht="15" hidden="false" customHeight="false" outlineLevel="0" collapsed="false">
      <c r="A3256" s="0" t="n">
        <v>103490</v>
      </c>
      <c r="B3256" s="0" t="str">
        <f aca="false">A3256&amp;"U"</f>
        <v>103490U</v>
      </c>
      <c r="C3256" s="0" t="s">
        <v>9220</v>
      </c>
      <c r="D3256" s="0" t="s">
        <v>741</v>
      </c>
      <c r="E3256" s="0" t="n">
        <v>2733.22</v>
      </c>
    </row>
    <row r="3257" customFormat="false" ht="15" hidden="false" customHeight="false" outlineLevel="0" collapsed="false">
      <c r="A3257" s="0" t="n">
        <v>103491</v>
      </c>
      <c r="B3257" s="0" t="str">
        <f aca="false">A3257&amp;"U"</f>
        <v>103491U</v>
      </c>
      <c r="C3257" s="0" t="s">
        <v>9221</v>
      </c>
      <c r="D3257" s="0" t="s">
        <v>741</v>
      </c>
      <c r="E3257" s="0" t="n">
        <v>729.99</v>
      </c>
    </row>
    <row r="3258" customFormat="false" ht="15" hidden="false" customHeight="false" outlineLevel="0" collapsed="false">
      <c r="A3258" s="0" t="n">
        <v>96765</v>
      </c>
      <c r="B3258" s="0" t="str">
        <f aca="false">A3258&amp;"U"</f>
        <v>96765U</v>
      </c>
      <c r="C3258" s="0" t="s">
        <v>9222</v>
      </c>
      <c r="D3258" s="0" t="s">
        <v>30</v>
      </c>
      <c r="E3258" s="0" t="n">
        <v>1571.05</v>
      </c>
    </row>
    <row r="3259" customFormat="false" ht="15" hidden="false" customHeight="false" outlineLevel="0" collapsed="false">
      <c r="A3259" s="0" t="n">
        <v>101905</v>
      </c>
      <c r="B3259" s="0" t="str">
        <f aca="false">A3259&amp;"U"</f>
        <v>101905U</v>
      </c>
      <c r="C3259" s="0" t="s">
        <v>9223</v>
      </c>
      <c r="D3259" s="0" t="s">
        <v>30</v>
      </c>
      <c r="E3259" s="0" t="n">
        <v>224.92</v>
      </c>
    </row>
    <row r="3260" customFormat="false" ht="15" hidden="false" customHeight="false" outlineLevel="0" collapsed="false">
      <c r="A3260" s="0" t="n">
        <v>101906</v>
      </c>
      <c r="B3260" s="0" t="str">
        <f aca="false">A3260&amp;"U"</f>
        <v>101906U</v>
      </c>
      <c r="C3260" s="0" t="s">
        <v>9224</v>
      </c>
      <c r="D3260" s="0" t="s">
        <v>30</v>
      </c>
      <c r="E3260" s="0" t="n">
        <v>670.06</v>
      </c>
    </row>
    <row r="3261" customFormat="false" ht="15" hidden="false" customHeight="false" outlineLevel="0" collapsed="false">
      <c r="A3261" s="0" t="n">
        <v>101907</v>
      </c>
      <c r="B3261" s="0" t="str">
        <f aca="false">A3261&amp;"U"</f>
        <v>101907U</v>
      </c>
      <c r="C3261" s="0" t="s">
        <v>9225</v>
      </c>
      <c r="D3261" s="0" t="s">
        <v>30</v>
      </c>
      <c r="E3261" s="0" t="n">
        <v>724.3</v>
      </c>
    </row>
    <row r="3262" customFormat="false" ht="15" hidden="false" customHeight="false" outlineLevel="0" collapsed="false">
      <c r="A3262" s="0" t="n">
        <v>101908</v>
      </c>
      <c r="B3262" s="0" t="str">
        <f aca="false">A3262&amp;"U"</f>
        <v>101908U</v>
      </c>
      <c r="C3262" s="0" t="s">
        <v>9226</v>
      </c>
      <c r="D3262" s="0" t="s">
        <v>30</v>
      </c>
      <c r="E3262" s="0" t="n">
        <v>218.14</v>
      </c>
    </row>
    <row r="3263" customFormat="false" ht="15" hidden="false" customHeight="false" outlineLevel="0" collapsed="false">
      <c r="A3263" s="0" t="n">
        <v>101909</v>
      </c>
      <c r="B3263" s="0" t="str">
        <f aca="false">A3263&amp;"U"</f>
        <v>101909U</v>
      </c>
      <c r="C3263" s="0" t="s">
        <v>9227</v>
      </c>
      <c r="D3263" s="0" t="s">
        <v>30</v>
      </c>
      <c r="E3263" s="0" t="n">
        <v>254.3</v>
      </c>
    </row>
    <row r="3264" customFormat="false" ht="15" hidden="false" customHeight="false" outlineLevel="0" collapsed="false">
      <c r="A3264" s="0" t="n">
        <v>101910</v>
      </c>
      <c r="B3264" s="0" t="str">
        <f aca="false">A3264&amp;"U"</f>
        <v>101910U</v>
      </c>
      <c r="C3264" s="0" t="s">
        <v>9228</v>
      </c>
      <c r="D3264" s="0" t="s">
        <v>30</v>
      </c>
      <c r="E3264" s="0" t="n">
        <v>299.49</v>
      </c>
    </row>
    <row r="3265" customFormat="false" ht="15" hidden="false" customHeight="false" outlineLevel="0" collapsed="false">
      <c r="A3265" s="0" t="n">
        <v>101911</v>
      </c>
      <c r="B3265" s="0" t="str">
        <f aca="false">A3265&amp;"U"</f>
        <v>101911U</v>
      </c>
      <c r="C3265" s="0" t="s">
        <v>9229</v>
      </c>
      <c r="D3265" s="0" t="s">
        <v>30</v>
      </c>
      <c r="E3265" s="0" t="n">
        <v>344.68</v>
      </c>
    </row>
    <row r="3266" customFormat="false" ht="15" hidden="false" customHeight="false" outlineLevel="0" collapsed="false">
      <c r="A3266" s="0" t="n">
        <v>101912</v>
      </c>
      <c r="B3266" s="0" t="str">
        <f aca="false">A3266&amp;"U"</f>
        <v>101912U</v>
      </c>
      <c r="C3266" s="0" t="s">
        <v>9230</v>
      </c>
      <c r="D3266" s="0" t="s">
        <v>30</v>
      </c>
      <c r="E3266" s="0" t="n">
        <v>1954.08</v>
      </c>
    </row>
    <row r="3267" customFormat="false" ht="15" hidden="false" customHeight="false" outlineLevel="0" collapsed="false">
      <c r="A3267" s="0" t="n">
        <v>101913</v>
      </c>
      <c r="B3267" s="0" t="str">
        <f aca="false">A3267&amp;"U"</f>
        <v>101913U</v>
      </c>
      <c r="C3267" s="0" t="s">
        <v>9231</v>
      </c>
      <c r="D3267" s="0" t="s">
        <v>30</v>
      </c>
      <c r="E3267" s="0" t="n">
        <v>558.28</v>
      </c>
    </row>
    <row r="3268" customFormat="false" ht="15" hidden="false" customHeight="false" outlineLevel="0" collapsed="false">
      <c r="A3268" s="0" t="n">
        <v>101914</v>
      </c>
      <c r="B3268" s="0" t="str">
        <f aca="false">A3268&amp;"U"</f>
        <v>101914U</v>
      </c>
      <c r="C3268" s="0" t="s">
        <v>9232</v>
      </c>
      <c r="D3268" s="0" t="s">
        <v>30</v>
      </c>
      <c r="E3268" s="0" t="n">
        <v>486.34</v>
      </c>
    </row>
    <row r="3269" customFormat="false" ht="15" hidden="false" customHeight="false" outlineLevel="0" collapsed="false">
      <c r="A3269" s="0" t="n">
        <v>101915</v>
      </c>
      <c r="B3269" s="0" t="str">
        <f aca="false">A3269&amp;"U"</f>
        <v>101915U</v>
      </c>
      <c r="C3269" s="0" t="s">
        <v>9233</v>
      </c>
      <c r="D3269" s="0" t="s">
        <v>30</v>
      </c>
      <c r="E3269" s="0" t="n">
        <v>324.09</v>
      </c>
    </row>
    <row r="3270" customFormat="false" ht="15" hidden="false" customHeight="false" outlineLevel="0" collapsed="false">
      <c r="A3270" s="0" t="n">
        <v>101916</v>
      </c>
      <c r="B3270" s="0" t="str">
        <f aca="false">A3270&amp;"U"</f>
        <v>101916U</v>
      </c>
      <c r="C3270" s="0" t="s">
        <v>9234</v>
      </c>
      <c r="D3270" s="0" t="s">
        <v>30</v>
      </c>
      <c r="E3270" s="0" t="n">
        <v>3341.7</v>
      </c>
    </row>
    <row r="3271" customFormat="false" ht="15" hidden="false" customHeight="false" outlineLevel="0" collapsed="false">
      <c r="A3271" s="0" t="n">
        <v>101917</v>
      </c>
      <c r="B3271" s="0" t="str">
        <f aca="false">A3271&amp;"U"</f>
        <v>101917U</v>
      </c>
      <c r="C3271" s="0" t="s">
        <v>9235</v>
      </c>
      <c r="D3271" s="0" t="s">
        <v>30</v>
      </c>
      <c r="E3271" s="0" t="n">
        <v>140.58</v>
      </c>
    </row>
    <row r="3272" customFormat="false" ht="15" hidden="false" customHeight="false" outlineLevel="0" collapsed="false">
      <c r="A3272" s="0" t="n">
        <v>98261</v>
      </c>
      <c r="B3272" s="0" t="str">
        <f aca="false">A3272&amp;"U"</f>
        <v>98261U</v>
      </c>
      <c r="C3272" s="0" t="s">
        <v>9236</v>
      </c>
      <c r="D3272" s="0" t="s">
        <v>78</v>
      </c>
      <c r="E3272" s="0" t="n">
        <v>3.29</v>
      </c>
    </row>
    <row r="3273" customFormat="false" ht="15" hidden="false" customHeight="false" outlineLevel="0" collapsed="false">
      <c r="A3273" s="0" t="n">
        <v>98262</v>
      </c>
      <c r="B3273" s="0" t="str">
        <f aca="false">A3273&amp;"U"</f>
        <v>98262U</v>
      </c>
      <c r="C3273" s="0" t="s">
        <v>9237</v>
      </c>
      <c r="D3273" s="0" t="s">
        <v>78</v>
      </c>
      <c r="E3273" s="0" t="n">
        <v>4.12</v>
      </c>
    </row>
    <row r="3274" customFormat="false" ht="15" hidden="false" customHeight="false" outlineLevel="0" collapsed="false">
      <c r="A3274" s="0" t="n">
        <v>98263</v>
      </c>
      <c r="B3274" s="0" t="str">
        <f aca="false">A3274&amp;"U"</f>
        <v>98263U</v>
      </c>
      <c r="C3274" s="0" t="s">
        <v>9238</v>
      </c>
      <c r="D3274" s="0" t="s">
        <v>78</v>
      </c>
      <c r="E3274" s="0" t="n">
        <v>4.31</v>
      </c>
    </row>
    <row r="3275" customFormat="false" ht="15" hidden="false" customHeight="false" outlineLevel="0" collapsed="false">
      <c r="A3275" s="0" t="n">
        <v>98264</v>
      </c>
      <c r="B3275" s="0" t="str">
        <f aca="false">A3275&amp;"U"</f>
        <v>98264U</v>
      </c>
      <c r="C3275" s="0" t="s">
        <v>9239</v>
      </c>
      <c r="D3275" s="0" t="s">
        <v>78</v>
      </c>
      <c r="E3275" s="0" t="n">
        <v>5.21</v>
      </c>
    </row>
    <row r="3276" customFormat="false" ht="15" hidden="false" customHeight="false" outlineLevel="0" collapsed="false">
      <c r="A3276" s="0" t="n">
        <v>98265</v>
      </c>
      <c r="B3276" s="0" t="str">
        <f aca="false">A3276&amp;"U"</f>
        <v>98265U</v>
      </c>
      <c r="C3276" s="0" t="s">
        <v>9240</v>
      </c>
      <c r="D3276" s="0" t="s">
        <v>78</v>
      </c>
      <c r="E3276" s="0" t="n">
        <v>5.8</v>
      </c>
    </row>
    <row r="3277" customFormat="false" ht="15" hidden="false" customHeight="false" outlineLevel="0" collapsed="false">
      <c r="A3277" s="0" t="n">
        <v>98266</v>
      </c>
      <c r="B3277" s="0" t="str">
        <f aca="false">A3277&amp;"U"</f>
        <v>98266U</v>
      </c>
      <c r="C3277" s="0" t="s">
        <v>9241</v>
      </c>
      <c r="D3277" s="0" t="s">
        <v>78</v>
      </c>
      <c r="E3277" s="0" t="n">
        <v>6.63</v>
      </c>
    </row>
    <row r="3278" customFormat="false" ht="15" hidden="false" customHeight="false" outlineLevel="0" collapsed="false">
      <c r="A3278" s="0" t="n">
        <v>98267</v>
      </c>
      <c r="B3278" s="0" t="str">
        <f aca="false">A3278&amp;"U"</f>
        <v>98267U</v>
      </c>
      <c r="C3278" s="0" t="s">
        <v>9242</v>
      </c>
      <c r="D3278" s="0" t="s">
        <v>78</v>
      </c>
      <c r="E3278" s="0" t="n">
        <v>10.59</v>
      </c>
    </row>
    <row r="3279" customFormat="false" ht="15" hidden="false" customHeight="false" outlineLevel="0" collapsed="false">
      <c r="A3279" s="0" t="n">
        <v>98268</v>
      </c>
      <c r="B3279" s="0" t="str">
        <f aca="false">A3279&amp;"U"</f>
        <v>98268U</v>
      </c>
      <c r="C3279" s="0" t="s">
        <v>9243</v>
      </c>
      <c r="D3279" s="0" t="s">
        <v>78</v>
      </c>
      <c r="E3279" s="0" t="n">
        <v>17.21</v>
      </c>
    </row>
    <row r="3280" customFormat="false" ht="15" hidden="false" customHeight="false" outlineLevel="0" collapsed="false">
      <c r="A3280" s="0" t="n">
        <v>98269</v>
      </c>
      <c r="B3280" s="0" t="str">
        <f aca="false">A3280&amp;"U"</f>
        <v>98269U</v>
      </c>
      <c r="C3280" s="0" t="s">
        <v>9244</v>
      </c>
      <c r="D3280" s="0" t="s">
        <v>78</v>
      </c>
      <c r="E3280" s="0" t="n">
        <v>23.63</v>
      </c>
    </row>
    <row r="3281" customFormat="false" ht="15" hidden="false" customHeight="false" outlineLevel="0" collapsed="false">
      <c r="A3281" s="0" t="n">
        <v>98270</v>
      </c>
      <c r="B3281" s="0" t="str">
        <f aca="false">A3281&amp;"U"</f>
        <v>98270U</v>
      </c>
      <c r="C3281" s="0" t="s">
        <v>9245</v>
      </c>
      <c r="D3281" s="0" t="s">
        <v>78</v>
      </c>
      <c r="E3281" s="0" t="n">
        <v>35.8</v>
      </c>
    </row>
    <row r="3282" customFormat="false" ht="15" hidden="false" customHeight="false" outlineLevel="0" collapsed="false">
      <c r="A3282" s="0" t="n">
        <v>98271</v>
      </c>
      <c r="B3282" s="0" t="str">
        <f aca="false">A3282&amp;"U"</f>
        <v>98271U</v>
      </c>
      <c r="C3282" s="0" t="s">
        <v>9246</v>
      </c>
      <c r="D3282" s="0" t="s">
        <v>78</v>
      </c>
      <c r="E3282" s="0" t="n">
        <v>50.5</v>
      </c>
    </row>
    <row r="3283" customFormat="false" ht="15" hidden="false" customHeight="false" outlineLevel="0" collapsed="false">
      <c r="A3283" s="0" t="n">
        <v>98272</v>
      </c>
      <c r="B3283" s="0" t="str">
        <f aca="false">A3283&amp;"U"</f>
        <v>98272U</v>
      </c>
      <c r="C3283" s="0" t="s">
        <v>9247</v>
      </c>
      <c r="D3283" s="0" t="s">
        <v>78</v>
      </c>
      <c r="E3283" s="0" t="n">
        <v>116.37</v>
      </c>
    </row>
    <row r="3284" customFormat="false" ht="15" hidden="false" customHeight="false" outlineLevel="0" collapsed="false">
      <c r="A3284" s="0" t="n">
        <v>98273</v>
      </c>
      <c r="B3284" s="0" t="str">
        <f aca="false">A3284&amp;"U"</f>
        <v>98273U</v>
      </c>
      <c r="C3284" s="0" t="s">
        <v>9248</v>
      </c>
      <c r="D3284" s="0" t="s">
        <v>78</v>
      </c>
      <c r="E3284" s="0" t="n">
        <v>2.73</v>
      </c>
    </row>
    <row r="3285" customFormat="false" ht="15" hidden="false" customHeight="false" outlineLevel="0" collapsed="false">
      <c r="A3285" s="0" t="n">
        <v>98274</v>
      </c>
      <c r="B3285" s="0" t="str">
        <f aca="false">A3285&amp;"U"</f>
        <v>98274U</v>
      </c>
      <c r="C3285" s="0" t="s">
        <v>9249</v>
      </c>
      <c r="D3285" s="0" t="s">
        <v>78</v>
      </c>
      <c r="E3285" s="0" t="n">
        <v>3.31</v>
      </c>
    </row>
    <row r="3286" customFormat="false" ht="15" hidden="false" customHeight="false" outlineLevel="0" collapsed="false">
      <c r="A3286" s="0" t="n">
        <v>98275</v>
      </c>
      <c r="B3286" s="0" t="str">
        <f aca="false">A3286&amp;"U"</f>
        <v>98275U</v>
      </c>
      <c r="C3286" s="0" t="s">
        <v>9250</v>
      </c>
      <c r="D3286" s="0" t="s">
        <v>78</v>
      </c>
      <c r="E3286" s="0" t="n">
        <v>4.14</v>
      </c>
    </row>
    <row r="3287" customFormat="false" ht="15" hidden="false" customHeight="false" outlineLevel="0" collapsed="false">
      <c r="A3287" s="0" t="n">
        <v>98276</v>
      </c>
      <c r="B3287" s="0" t="str">
        <f aca="false">A3287&amp;"U"</f>
        <v>98276U</v>
      </c>
      <c r="C3287" s="0" t="s">
        <v>9251</v>
      </c>
      <c r="D3287" s="0" t="s">
        <v>78</v>
      </c>
      <c r="E3287" s="0" t="n">
        <v>8.1</v>
      </c>
    </row>
    <row r="3288" customFormat="false" ht="15" hidden="false" customHeight="false" outlineLevel="0" collapsed="false">
      <c r="A3288" s="0" t="n">
        <v>98277</v>
      </c>
      <c r="B3288" s="0" t="str">
        <f aca="false">A3288&amp;"U"</f>
        <v>98277U</v>
      </c>
      <c r="C3288" s="0" t="s">
        <v>9252</v>
      </c>
      <c r="D3288" s="0" t="s">
        <v>78</v>
      </c>
      <c r="E3288" s="0" t="n">
        <v>14.72</v>
      </c>
    </row>
    <row r="3289" customFormat="false" ht="15" hidden="false" customHeight="false" outlineLevel="0" collapsed="false">
      <c r="A3289" s="0" t="n">
        <v>98278</v>
      </c>
      <c r="B3289" s="0" t="str">
        <f aca="false">A3289&amp;"U"</f>
        <v>98278U</v>
      </c>
      <c r="C3289" s="0" t="s">
        <v>9253</v>
      </c>
      <c r="D3289" s="0" t="s">
        <v>78</v>
      </c>
      <c r="E3289" s="0" t="n">
        <v>21.14</v>
      </c>
    </row>
    <row r="3290" customFormat="false" ht="15" hidden="false" customHeight="false" outlineLevel="0" collapsed="false">
      <c r="A3290" s="0" t="n">
        <v>98279</v>
      </c>
      <c r="B3290" s="0" t="str">
        <f aca="false">A3290&amp;"U"</f>
        <v>98279U</v>
      </c>
      <c r="C3290" s="0" t="s">
        <v>9254</v>
      </c>
      <c r="D3290" s="0" t="s">
        <v>78</v>
      </c>
      <c r="E3290" s="0" t="n">
        <v>33.32</v>
      </c>
    </row>
    <row r="3291" customFormat="false" ht="15" hidden="false" customHeight="false" outlineLevel="0" collapsed="false">
      <c r="A3291" s="0" t="n">
        <v>98280</v>
      </c>
      <c r="B3291" s="0" t="str">
        <f aca="false">A3291&amp;"U"</f>
        <v>98280U</v>
      </c>
      <c r="C3291" s="0" t="s">
        <v>9255</v>
      </c>
      <c r="D3291" s="0" t="s">
        <v>78</v>
      </c>
      <c r="E3291" s="0" t="n">
        <v>6.49</v>
      </c>
    </row>
    <row r="3292" customFormat="false" ht="15" hidden="false" customHeight="false" outlineLevel="0" collapsed="false">
      <c r="A3292" s="0" t="n">
        <v>98281</v>
      </c>
      <c r="B3292" s="0" t="str">
        <f aca="false">A3292&amp;"U"</f>
        <v>98281U</v>
      </c>
      <c r="C3292" s="0" t="s">
        <v>9256</v>
      </c>
      <c r="D3292" s="0" t="s">
        <v>78</v>
      </c>
      <c r="E3292" s="0" t="n">
        <v>7.32</v>
      </c>
    </row>
    <row r="3293" customFormat="false" ht="15" hidden="false" customHeight="false" outlineLevel="0" collapsed="false">
      <c r="A3293" s="0" t="n">
        <v>98282</v>
      </c>
      <c r="B3293" s="0" t="str">
        <f aca="false">A3293&amp;"U"</f>
        <v>98282U</v>
      </c>
      <c r="C3293" s="0" t="s">
        <v>9257</v>
      </c>
      <c r="D3293" s="0" t="s">
        <v>78</v>
      </c>
      <c r="E3293" s="0" t="n">
        <v>7.51</v>
      </c>
    </row>
    <row r="3294" customFormat="false" ht="15" hidden="false" customHeight="false" outlineLevel="0" collapsed="false">
      <c r="A3294" s="0" t="n">
        <v>98283</v>
      </c>
      <c r="B3294" s="0" t="str">
        <f aca="false">A3294&amp;"U"</f>
        <v>98283U</v>
      </c>
      <c r="C3294" s="0" t="s">
        <v>9258</v>
      </c>
      <c r="D3294" s="0" t="s">
        <v>78</v>
      </c>
      <c r="E3294" s="0" t="n">
        <v>8.41</v>
      </c>
    </row>
    <row r="3295" customFormat="false" ht="15" hidden="false" customHeight="false" outlineLevel="0" collapsed="false">
      <c r="A3295" s="0" t="n">
        <v>98284</v>
      </c>
      <c r="B3295" s="0" t="str">
        <f aca="false">A3295&amp;"U"</f>
        <v>98284U</v>
      </c>
      <c r="C3295" s="0" t="s">
        <v>9259</v>
      </c>
      <c r="D3295" s="0" t="s">
        <v>78</v>
      </c>
      <c r="E3295" s="0" t="n">
        <v>9</v>
      </c>
    </row>
    <row r="3296" customFormat="false" ht="15" hidden="false" customHeight="false" outlineLevel="0" collapsed="false">
      <c r="A3296" s="0" t="n">
        <v>98285</v>
      </c>
      <c r="B3296" s="0" t="str">
        <f aca="false">A3296&amp;"U"</f>
        <v>98285U</v>
      </c>
      <c r="C3296" s="0" t="s">
        <v>9260</v>
      </c>
      <c r="D3296" s="0" t="s">
        <v>78</v>
      </c>
      <c r="E3296" s="0" t="n">
        <v>9.84</v>
      </c>
    </row>
    <row r="3297" customFormat="false" ht="15" hidden="false" customHeight="false" outlineLevel="0" collapsed="false">
      <c r="A3297" s="0" t="n">
        <v>98286</v>
      </c>
      <c r="B3297" s="0" t="str">
        <f aca="false">A3297&amp;"U"</f>
        <v>98286U</v>
      </c>
      <c r="C3297" s="0" t="s">
        <v>9261</v>
      </c>
      <c r="D3297" s="0" t="s">
        <v>78</v>
      </c>
      <c r="E3297" s="0" t="n">
        <v>13.78</v>
      </c>
    </row>
    <row r="3298" customFormat="false" ht="15" hidden="false" customHeight="false" outlineLevel="0" collapsed="false">
      <c r="A3298" s="0" t="n">
        <v>98287</v>
      </c>
      <c r="B3298" s="0" t="str">
        <f aca="false">A3298&amp;"U"</f>
        <v>98287U</v>
      </c>
      <c r="C3298" s="0" t="s">
        <v>9262</v>
      </c>
      <c r="D3298" s="0" t="s">
        <v>78</v>
      </c>
      <c r="E3298" s="0" t="n">
        <v>1.37</v>
      </c>
    </row>
    <row r="3299" customFormat="false" ht="15" hidden="false" customHeight="false" outlineLevel="0" collapsed="false">
      <c r="A3299" s="0" t="n">
        <v>98288</v>
      </c>
      <c r="B3299" s="0" t="str">
        <f aca="false">A3299&amp;"U"</f>
        <v>98288U</v>
      </c>
      <c r="C3299" s="0" t="s">
        <v>9263</v>
      </c>
      <c r="D3299" s="0" t="s">
        <v>78</v>
      </c>
      <c r="E3299" s="0" t="n">
        <v>2.2</v>
      </c>
    </row>
    <row r="3300" customFormat="false" ht="15" hidden="false" customHeight="false" outlineLevel="0" collapsed="false">
      <c r="A3300" s="0" t="n">
        <v>98289</v>
      </c>
      <c r="B3300" s="0" t="str">
        <f aca="false">A3300&amp;"U"</f>
        <v>98289U</v>
      </c>
      <c r="C3300" s="0" t="s">
        <v>9264</v>
      </c>
      <c r="D3300" s="0" t="s">
        <v>78</v>
      </c>
      <c r="E3300" s="0" t="n">
        <v>2.39</v>
      </c>
    </row>
    <row r="3301" customFormat="false" ht="15" hidden="false" customHeight="false" outlineLevel="0" collapsed="false">
      <c r="A3301" s="0" t="n">
        <v>98290</v>
      </c>
      <c r="B3301" s="0" t="str">
        <f aca="false">A3301&amp;"U"</f>
        <v>98290U</v>
      </c>
      <c r="C3301" s="0" t="s">
        <v>9265</v>
      </c>
      <c r="D3301" s="0" t="s">
        <v>78</v>
      </c>
      <c r="E3301" s="0" t="n">
        <v>3.29</v>
      </c>
    </row>
    <row r="3302" customFormat="false" ht="15" hidden="false" customHeight="false" outlineLevel="0" collapsed="false">
      <c r="A3302" s="0" t="n">
        <v>98291</v>
      </c>
      <c r="B3302" s="0" t="str">
        <f aca="false">A3302&amp;"U"</f>
        <v>98291U</v>
      </c>
      <c r="C3302" s="0" t="s">
        <v>9266</v>
      </c>
      <c r="D3302" s="0" t="s">
        <v>78</v>
      </c>
      <c r="E3302" s="0" t="n">
        <v>3.88</v>
      </c>
    </row>
    <row r="3303" customFormat="false" ht="15" hidden="false" customHeight="false" outlineLevel="0" collapsed="false">
      <c r="A3303" s="0" t="n">
        <v>98292</v>
      </c>
      <c r="B3303" s="0" t="str">
        <f aca="false">A3303&amp;"U"</f>
        <v>98292U</v>
      </c>
      <c r="C3303" s="0" t="s">
        <v>9267</v>
      </c>
      <c r="D3303" s="0" t="s">
        <v>78</v>
      </c>
      <c r="E3303" s="0" t="n">
        <v>4.71</v>
      </c>
    </row>
    <row r="3304" customFormat="false" ht="15" hidden="false" customHeight="false" outlineLevel="0" collapsed="false">
      <c r="A3304" s="0" t="n">
        <v>98293</v>
      </c>
      <c r="B3304" s="0" t="str">
        <f aca="false">A3304&amp;"U"</f>
        <v>98293U</v>
      </c>
      <c r="C3304" s="0" t="s">
        <v>9268</v>
      </c>
      <c r="D3304" s="0" t="s">
        <v>78</v>
      </c>
      <c r="E3304" s="0" t="n">
        <v>8.67</v>
      </c>
    </row>
    <row r="3305" customFormat="false" ht="15" hidden="false" customHeight="false" outlineLevel="0" collapsed="false">
      <c r="A3305" s="0" t="n">
        <v>98400</v>
      </c>
      <c r="B3305" s="0" t="str">
        <f aca="false">A3305&amp;"U"</f>
        <v>98400U</v>
      </c>
      <c r="C3305" s="0" t="s">
        <v>9269</v>
      </c>
      <c r="D3305" s="0" t="s">
        <v>78</v>
      </c>
      <c r="E3305" s="0" t="n">
        <v>13.1</v>
      </c>
    </row>
    <row r="3306" customFormat="false" ht="15" hidden="false" customHeight="false" outlineLevel="0" collapsed="false">
      <c r="A3306" s="0" t="n">
        <v>98401</v>
      </c>
      <c r="B3306" s="0" t="str">
        <f aca="false">A3306&amp;"U"</f>
        <v>98401U</v>
      </c>
      <c r="C3306" s="0" t="s">
        <v>9270</v>
      </c>
      <c r="D3306" s="0" t="s">
        <v>78</v>
      </c>
      <c r="E3306" s="0" t="n">
        <v>20.69</v>
      </c>
    </row>
    <row r="3307" customFormat="false" ht="15" hidden="false" customHeight="false" outlineLevel="0" collapsed="false">
      <c r="A3307" s="0" t="n">
        <v>98402</v>
      </c>
      <c r="B3307" s="0" t="str">
        <f aca="false">A3307&amp;"U"</f>
        <v>98402U</v>
      </c>
      <c r="C3307" s="0" t="s">
        <v>9271</v>
      </c>
      <c r="D3307" s="0" t="s">
        <v>78</v>
      </c>
      <c r="E3307" s="0" t="n">
        <v>24.16</v>
      </c>
    </row>
    <row r="3308" customFormat="false" ht="15" hidden="false" customHeight="false" outlineLevel="0" collapsed="false">
      <c r="A3308" s="0" t="n">
        <v>100556</v>
      </c>
      <c r="B3308" s="0" t="str">
        <f aca="false">A3308&amp;"U"</f>
        <v>100556U</v>
      </c>
      <c r="C3308" s="0" t="s">
        <v>9272</v>
      </c>
      <c r="D3308" s="0" t="s">
        <v>30</v>
      </c>
      <c r="E3308" s="0" t="n">
        <v>40.67</v>
      </c>
    </row>
    <row r="3309" customFormat="false" ht="15" hidden="false" customHeight="false" outlineLevel="0" collapsed="false">
      <c r="A3309" s="0" t="n">
        <v>100557</v>
      </c>
      <c r="B3309" s="0" t="str">
        <f aca="false">A3309&amp;"U"</f>
        <v>100557U</v>
      </c>
      <c r="C3309" s="0" t="s">
        <v>9273</v>
      </c>
      <c r="D3309" s="0" t="s">
        <v>30</v>
      </c>
      <c r="E3309" s="0" t="n">
        <v>535.93</v>
      </c>
    </row>
    <row r="3310" customFormat="false" ht="15" hidden="false" customHeight="false" outlineLevel="0" collapsed="false">
      <c r="A3310" s="0" t="n">
        <v>100560</v>
      </c>
      <c r="B3310" s="0" t="str">
        <f aca="false">A3310&amp;"U"</f>
        <v>100560U</v>
      </c>
      <c r="C3310" s="0" t="s">
        <v>9274</v>
      </c>
      <c r="D3310" s="0" t="s">
        <v>30</v>
      </c>
      <c r="E3310" s="0" t="n">
        <v>110.93</v>
      </c>
    </row>
    <row r="3311" customFormat="false" ht="15" hidden="false" customHeight="false" outlineLevel="0" collapsed="false">
      <c r="A3311" s="0" t="n">
        <v>100561</v>
      </c>
      <c r="B3311" s="0" t="str">
        <f aca="false">A3311&amp;"U"</f>
        <v>100561U</v>
      </c>
      <c r="C3311" s="0" t="s">
        <v>168</v>
      </c>
      <c r="D3311" s="0" t="s">
        <v>30</v>
      </c>
      <c r="E3311" s="0" t="n">
        <v>208.09</v>
      </c>
    </row>
    <row r="3312" customFormat="false" ht="15" hidden="false" customHeight="false" outlineLevel="0" collapsed="false">
      <c r="A3312" s="0" t="n">
        <v>100562</v>
      </c>
      <c r="B3312" s="0" t="str">
        <f aca="false">A3312&amp;"U"</f>
        <v>100562U</v>
      </c>
      <c r="C3312" s="0" t="s">
        <v>9275</v>
      </c>
      <c r="D3312" s="0" t="s">
        <v>30</v>
      </c>
      <c r="E3312" s="0" t="n">
        <v>325.82</v>
      </c>
    </row>
    <row r="3313" customFormat="false" ht="15" hidden="false" customHeight="false" outlineLevel="0" collapsed="false">
      <c r="A3313" s="0" t="n">
        <v>100563</v>
      </c>
      <c r="B3313" s="0" t="str">
        <f aca="false">A3313&amp;"U"</f>
        <v>100563U</v>
      </c>
      <c r="C3313" s="0" t="s">
        <v>9276</v>
      </c>
      <c r="D3313" s="0" t="s">
        <v>30</v>
      </c>
      <c r="E3313" s="0" t="n">
        <v>472.81</v>
      </c>
    </row>
    <row r="3314" customFormat="false" ht="15" hidden="false" customHeight="false" outlineLevel="0" collapsed="false">
      <c r="A3314" s="0" t="n">
        <v>101795</v>
      </c>
      <c r="B3314" s="0" t="str">
        <f aca="false">A3314&amp;"U"</f>
        <v>101795U</v>
      </c>
      <c r="C3314" s="0" t="s">
        <v>9277</v>
      </c>
      <c r="D3314" s="0" t="s">
        <v>30</v>
      </c>
      <c r="E3314" s="0" t="n">
        <v>531.67</v>
      </c>
    </row>
    <row r="3315" customFormat="false" ht="15" hidden="false" customHeight="false" outlineLevel="0" collapsed="false">
      <c r="A3315" s="0" t="n">
        <v>101798</v>
      </c>
      <c r="B3315" s="0" t="str">
        <f aca="false">A3315&amp;"U"</f>
        <v>101798U</v>
      </c>
      <c r="C3315" s="0" t="s">
        <v>9278</v>
      </c>
      <c r="D3315" s="0" t="s">
        <v>30</v>
      </c>
      <c r="E3315" s="0" t="n">
        <v>371.07</v>
      </c>
    </row>
    <row r="3316" customFormat="false" ht="15" hidden="false" customHeight="false" outlineLevel="0" collapsed="false">
      <c r="A3316" s="0" t="n">
        <v>101799</v>
      </c>
      <c r="B3316" s="0" t="str">
        <f aca="false">A3316&amp;"U"</f>
        <v>101799U</v>
      </c>
      <c r="C3316" s="0" t="s">
        <v>9279</v>
      </c>
      <c r="D3316" s="0" t="s">
        <v>30</v>
      </c>
      <c r="E3316" s="0" t="n">
        <v>906.85</v>
      </c>
    </row>
    <row r="3317" customFormat="false" ht="15" hidden="false" customHeight="false" outlineLevel="0" collapsed="false">
      <c r="A3317" s="0" t="n">
        <v>98397</v>
      </c>
      <c r="B3317" s="0" t="str">
        <f aca="false">A3317&amp;"U"</f>
        <v>98397U</v>
      </c>
      <c r="C3317" s="0" t="s">
        <v>9280</v>
      </c>
      <c r="D3317" s="0" t="s">
        <v>74</v>
      </c>
      <c r="E3317" s="0" t="n">
        <v>10.91</v>
      </c>
    </row>
    <row r="3318" customFormat="false" ht="15" hidden="false" customHeight="false" outlineLevel="0" collapsed="false">
      <c r="A3318" s="0" t="n">
        <v>103244</v>
      </c>
      <c r="B3318" s="0" t="str">
        <f aca="false">A3318&amp;"U"</f>
        <v>103244U</v>
      </c>
      <c r="C3318" s="0" t="s">
        <v>9281</v>
      </c>
      <c r="D3318" s="0" t="s">
        <v>30</v>
      </c>
      <c r="E3318" s="0" t="n">
        <v>2133.9</v>
      </c>
    </row>
    <row r="3319" customFormat="false" ht="15" hidden="false" customHeight="false" outlineLevel="0" collapsed="false">
      <c r="A3319" s="0" t="n">
        <v>103245</v>
      </c>
      <c r="B3319" s="0" t="str">
        <f aca="false">A3319&amp;"U"</f>
        <v>103245U</v>
      </c>
      <c r="C3319" s="0" t="s">
        <v>9282</v>
      </c>
      <c r="D3319" s="0" t="s">
        <v>30</v>
      </c>
      <c r="E3319" s="0" t="n">
        <v>1683.19</v>
      </c>
    </row>
    <row r="3320" customFormat="false" ht="15" hidden="false" customHeight="false" outlineLevel="0" collapsed="false">
      <c r="A3320" s="0" t="n">
        <v>103246</v>
      </c>
      <c r="B3320" s="0" t="str">
        <f aca="false">A3320&amp;"U"</f>
        <v>103246U</v>
      </c>
      <c r="C3320" s="0" t="s">
        <v>9283</v>
      </c>
      <c r="D3320" s="0" t="s">
        <v>30</v>
      </c>
      <c r="E3320" s="0" t="n">
        <v>1835.62</v>
      </c>
    </row>
    <row r="3321" customFormat="false" ht="15" hidden="false" customHeight="false" outlineLevel="0" collapsed="false">
      <c r="A3321" s="0" t="n">
        <v>103247</v>
      </c>
      <c r="B3321" s="0" t="str">
        <f aca="false">A3321&amp;"U"</f>
        <v>103247U</v>
      </c>
      <c r="C3321" s="0" t="s">
        <v>9284</v>
      </c>
      <c r="D3321" s="0" t="s">
        <v>30</v>
      </c>
      <c r="E3321" s="0" t="n">
        <v>2368.32</v>
      </c>
    </row>
    <row r="3322" customFormat="false" ht="15" hidden="false" customHeight="false" outlineLevel="0" collapsed="false">
      <c r="A3322" s="0" t="n">
        <v>103248</v>
      </c>
      <c r="B3322" s="0" t="str">
        <f aca="false">A3322&amp;"U"</f>
        <v>103248U</v>
      </c>
      <c r="C3322" s="0" t="s">
        <v>9285</v>
      </c>
      <c r="D3322" s="0" t="s">
        <v>30</v>
      </c>
      <c r="E3322" s="0" t="n">
        <v>1935.42</v>
      </c>
    </row>
    <row r="3323" customFormat="false" ht="15" hidden="false" customHeight="false" outlineLevel="0" collapsed="false">
      <c r="A3323" s="0" t="n">
        <v>103249</v>
      </c>
      <c r="B3323" s="0" t="str">
        <f aca="false">A3323&amp;"U"</f>
        <v>103249U</v>
      </c>
      <c r="C3323" s="0" t="s">
        <v>9286</v>
      </c>
      <c r="D3323" s="0" t="s">
        <v>30</v>
      </c>
      <c r="E3323" s="0" t="n">
        <v>2079.26</v>
      </c>
    </row>
    <row r="3324" customFormat="false" ht="15" hidden="false" customHeight="false" outlineLevel="0" collapsed="false">
      <c r="A3324" s="0" t="n">
        <v>103250</v>
      </c>
      <c r="B3324" s="0" t="str">
        <f aca="false">A3324&amp;"U"</f>
        <v>103250U</v>
      </c>
      <c r="C3324" s="0" t="s">
        <v>9287</v>
      </c>
      <c r="D3324" s="0" t="s">
        <v>30</v>
      </c>
      <c r="E3324" s="0" t="n">
        <v>3438.39</v>
      </c>
    </row>
    <row r="3325" customFormat="false" ht="15" hidden="false" customHeight="false" outlineLevel="0" collapsed="false">
      <c r="A3325" s="0" t="n">
        <v>103251</v>
      </c>
      <c r="B3325" s="0" t="str">
        <f aca="false">A3325&amp;"U"</f>
        <v>103251U</v>
      </c>
      <c r="C3325" s="0" t="s">
        <v>9288</v>
      </c>
      <c r="D3325" s="0" t="s">
        <v>30</v>
      </c>
      <c r="E3325" s="0" t="n">
        <v>2715.37</v>
      </c>
    </row>
    <row r="3326" customFormat="false" ht="15" hidden="false" customHeight="false" outlineLevel="0" collapsed="false">
      <c r="A3326" s="0" t="n">
        <v>103252</v>
      </c>
      <c r="B3326" s="0" t="str">
        <f aca="false">A3326&amp;"U"</f>
        <v>103252U</v>
      </c>
      <c r="C3326" s="0" t="s">
        <v>9289</v>
      </c>
      <c r="D3326" s="0" t="s">
        <v>30</v>
      </c>
      <c r="E3326" s="0" t="n">
        <v>3006.94</v>
      </c>
    </row>
    <row r="3327" customFormat="false" ht="15" hidden="false" customHeight="false" outlineLevel="0" collapsed="false">
      <c r="A3327" s="0" t="n">
        <v>103253</v>
      </c>
      <c r="B3327" s="0" t="str">
        <f aca="false">A3327&amp;"U"</f>
        <v>103253U</v>
      </c>
      <c r="C3327" s="0" t="s">
        <v>9290</v>
      </c>
      <c r="D3327" s="0" t="s">
        <v>30</v>
      </c>
      <c r="E3327" s="0" t="n">
        <v>4686.61</v>
      </c>
    </row>
    <row r="3328" customFormat="false" ht="15" hidden="false" customHeight="false" outlineLevel="0" collapsed="false">
      <c r="A3328" s="0" t="n">
        <v>103254</v>
      </c>
      <c r="B3328" s="0" t="str">
        <f aca="false">A3328&amp;"U"</f>
        <v>103254U</v>
      </c>
      <c r="C3328" s="0" t="s">
        <v>9291</v>
      </c>
      <c r="D3328" s="0" t="s">
        <v>30</v>
      </c>
      <c r="E3328" s="0" t="n">
        <v>3504.55</v>
      </c>
    </row>
    <row r="3329" customFormat="false" ht="15" hidden="false" customHeight="false" outlineLevel="0" collapsed="false">
      <c r="A3329" s="0" t="n">
        <v>103255</v>
      </c>
      <c r="B3329" s="0" t="str">
        <f aca="false">A3329&amp;"U"</f>
        <v>103255U</v>
      </c>
      <c r="C3329" s="0" t="s">
        <v>9292</v>
      </c>
      <c r="D3329" s="0" t="s">
        <v>30</v>
      </c>
      <c r="E3329" s="0" t="n">
        <v>3921.61</v>
      </c>
    </row>
    <row r="3330" customFormat="false" ht="15" hidden="false" customHeight="false" outlineLevel="0" collapsed="false">
      <c r="A3330" s="0" t="n">
        <v>103256</v>
      </c>
      <c r="B3330" s="0" t="str">
        <f aca="false">A3330&amp;"U"</f>
        <v>103256U</v>
      </c>
      <c r="C3330" s="0" t="s">
        <v>9293</v>
      </c>
      <c r="D3330" s="0" t="s">
        <v>30</v>
      </c>
      <c r="E3330" s="0" t="n">
        <v>8690.55</v>
      </c>
    </row>
    <row r="3331" customFormat="false" ht="15" hidden="false" customHeight="false" outlineLevel="0" collapsed="false">
      <c r="A3331" s="0" t="n">
        <v>103257</v>
      </c>
      <c r="B3331" s="0" t="str">
        <f aca="false">A3331&amp;"U"</f>
        <v>103257U</v>
      </c>
      <c r="C3331" s="0" t="s">
        <v>9294</v>
      </c>
      <c r="D3331" s="0" t="s">
        <v>30</v>
      </c>
      <c r="E3331" s="0" t="n">
        <v>4959.18</v>
      </c>
    </row>
    <row r="3332" customFormat="false" ht="15" hidden="false" customHeight="false" outlineLevel="0" collapsed="false">
      <c r="A3332" s="0" t="n">
        <v>103258</v>
      </c>
      <c r="B3332" s="0" t="str">
        <f aca="false">A3332&amp;"U"</f>
        <v>103258U</v>
      </c>
      <c r="C3332" s="0" t="s">
        <v>9295</v>
      </c>
      <c r="D3332" s="0" t="s">
        <v>30</v>
      </c>
      <c r="E3332" s="0" t="n">
        <v>9716.84</v>
      </c>
    </row>
    <row r="3333" customFormat="false" ht="15" hidden="false" customHeight="false" outlineLevel="0" collapsed="false">
      <c r="A3333" s="0" t="n">
        <v>103259</v>
      </c>
      <c r="B3333" s="0" t="str">
        <f aca="false">A3333&amp;"U"</f>
        <v>103259U</v>
      </c>
      <c r="C3333" s="0" t="s">
        <v>9296</v>
      </c>
      <c r="D3333" s="0" t="s">
        <v>30</v>
      </c>
      <c r="E3333" s="0" t="n">
        <v>5228.79</v>
      </c>
    </row>
    <row r="3334" customFormat="false" ht="15" hidden="false" customHeight="false" outlineLevel="0" collapsed="false">
      <c r="A3334" s="0" t="n">
        <v>103260</v>
      </c>
      <c r="B3334" s="0" t="str">
        <f aca="false">A3334&amp;"U"</f>
        <v>103260U</v>
      </c>
      <c r="C3334" s="0" t="s">
        <v>9297</v>
      </c>
      <c r="D3334" s="0" t="s">
        <v>30</v>
      </c>
      <c r="E3334" s="0" t="n">
        <v>5371.61</v>
      </c>
    </row>
    <row r="3335" customFormat="false" ht="15" hidden="false" customHeight="false" outlineLevel="0" collapsed="false">
      <c r="A3335" s="0" t="n">
        <v>103261</v>
      </c>
      <c r="B3335" s="0" t="str">
        <f aca="false">A3335&amp;"U"</f>
        <v>103261U</v>
      </c>
      <c r="C3335" s="0" t="s">
        <v>9298</v>
      </c>
      <c r="D3335" s="0" t="s">
        <v>30</v>
      </c>
      <c r="E3335" s="0" t="n">
        <v>10960.86</v>
      </c>
    </row>
    <row r="3336" customFormat="false" ht="15" hidden="false" customHeight="false" outlineLevel="0" collapsed="false">
      <c r="A3336" s="0" t="n">
        <v>103262</v>
      </c>
      <c r="B3336" s="0" t="str">
        <f aca="false">A3336&amp;"U"</f>
        <v>103262U</v>
      </c>
      <c r="C3336" s="0" t="s">
        <v>9299</v>
      </c>
      <c r="D3336" s="0" t="s">
        <v>30</v>
      </c>
      <c r="E3336" s="0" t="n">
        <v>6871.63</v>
      </c>
    </row>
    <row r="3337" customFormat="false" ht="15" hidden="false" customHeight="false" outlineLevel="0" collapsed="false">
      <c r="A3337" s="0" t="n">
        <v>103263</v>
      </c>
      <c r="B3337" s="0" t="str">
        <f aca="false">A3337&amp;"U"</f>
        <v>103263U</v>
      </c>
      <c r="C3337" s="0" t="s">
        <v>9300</v>
      </c>
      <c r="D3337" s="0" t="s">
        <v>30</v>
      </c>
      <c r="E3337" s="0" t="n">
        <v>15204.4</v>
      </c>
    </row>
    <row r="3338" customFormat="false" ht="15" hidden="false" customHeight="false" outlineLevel="0" collapsed="false">
      <c r="A3338" s="0" t="n">
        <v>103264</v>
      </c>
      <c r="B3338" s="0" t="str">
        <f aca="false">A3338&amp;"U"</f>
        <v>103264U</v>
      </c>
      <c r="C3338" s="0" t="s">
        <v>9301</v>
      </c>
      <c r="D3338" s="0" t="s">
        <v>30</v>
      </c>
      <c r="E3338" s="0" t="n">
        <v>8509.16</v>
      </c>
    </row>
    <row r="3339" customFormat="false" ht="15" hidden="false" customHeight="false" outlineLevel="0" collapsed="false">
      <c r="A3339" s="0" t="n">
        <v>103265</v>
      </c>
      <c r="B3339" s="0" t="str">
        <f aca="false">A3339&amp;"U"</f>
        <v>103265U</v>
      </c>
      <c r="C3339" s="0" t="s">
        <v>9302</v>
      </c>
      <c r="D3339" s="0" t="s">
        <v>30</v>
      </c>
      <c r="E3339" s="0" t="n">
        <v>18338.31</v>
      </c>
    </row>
    <row r="3340" customFormat="false" ht="15" hidden="false" customHeight="false" outlineLevel="0" collapsed="false">
      <c r="A3340" s="0" t="n">
        <v>103266</v>
      </c>
      <c r="B3340" s="0" t="str">
        <f aca="false">A3340&amp;"U"</f>
        <v>103266U</v>
      </c>
      <c r="C3340" s="0" t="s">
        <v>9303</v>
      </c>
      <c r="D3340" s="0" t="s">
        <v>30</v>
      </c>
      <c r="E3340" s="0" t="n">
        <v>9507.86</v>
      </c>
    </row>
    <row r="3341" customFormat="false" ht="15" hidden="false" customHeight="false" outlineLevel="0" collapsed="false">
      <c r="A3341" s="0" t="n">
        <v>103267</v>
      </c>
      <c r="B3341" s="0" t="str">
        <f aca="false">A3341&amp;"U"</f>
        <v>103267U</v>
      </c>
      <c r="C3341" s="0" t="s">
        <v>9304</v>
      </c>
      <c r="D3341" s="0" t="s">
        <v>30</v>
      </c>
      <c r="E3341" s="0" t="n">
        <v>5422.83</v>
      </c>
    </row>
    <row r="3342" customFormat="false" ht="15" hidden="false" customHeight="false" outlineLevel="0" collapsed="false">
      <c r="A3342" s="0" t="n">
        <v>103268</v>
      </c>
      <c r="B3342" s="0" t="str">
        <f aca="false">A3342&amp;"U"</f>
        <v>103268U</v>
      </c>
      <c r="C3342" s="0" t="s">
        <v>9305</v>
      </c>
      <c r="D3342" s="0" t="s">
        <v>30</v>
      </c>
      <c r="E3342" s="0" t="n">
        <v>6440.09</v>
      </c>
    </row>
    <row r="3343" customFormat="false" ht="15" hidden="false" customHeight="false" outlineLevel="0" collapsed="false">
      <c r="A3343" s="0" t="n">
        <v>103269</v>
      </c>
      <c r="B3343" s="0" t="str">
        <f aca="false">A3343&amp;"U"</f>
        <v>103269U</v>
      </c>
      <c r="C3343" s="0" t="s">
        <v>9306</v>
      </c>
      <c r="D3343" s="0" t="s">
        <v>30</v>
      </c>
      <c r="E3343" s="0" t="n">
        <v>6667.76</v>
      </c>
    </row>
    <row r="3344" customFormat="false" ht="15" hidden="false" customHeight="false" outlineLevel="0" collapsed="false">
      <c r="A3344" s="0" t="n">
        <v>103270</v>
      </c>
      <c r="B3344" s="0" t="str">
        <f aca="false">A3344&amp;"U"</f>
        <v>103270U</v>
      </c>
      <c r="C3344" s="0" t="s">
        <v>9307</v>
      </c>
      <c r="D3344" s="0" t="s">
        <v>30</v>
      </c>
      <c r="E3344" s="0" t="n">
        <v>6921.89</v>
      </c>
    </row>
    <row r="3345" customFormat="false" ht="15" hidden="false" customHeight="false" outlineLevel="0" collapsed="false">
      <c r="A3345" s="0" t="n">
        <v>103271</v>
      </c>
      <c r="B3345" s="0" t="str">
        <f aca="false">A3345&amp;"U"</f>
        <v>103271U</v>
      </c>
      <c r="C3345" s="0" t="s">
        <v>9308</v>
      </c>
      <c r="D3345" s="0" t="s">
        <v>30</v>
      </c>
      <c r="E3345" s="0" t="n">
        <v>9809.58</v>
      </c>
    </row>
    <row r="3346" customFormat="false" ht="15" hidden="false" customHeight="false" outlineLevel="0" collapsed="false">
      <c r="A3346" s="0" t="n">
        <v>103272</v>
      </c>
      <c r="B3346" s="0" t="str">
        <f aca="false">A3346&amp;"U"</f>
        <v>103272U</v>
      </c>
      <c r="C3346" s="0" t="s">
        <v>9309</v>
      </c>
      <c r="D3346" s="0" t="s">
        <v>30</v>
      </c>
      <c r="E3346" s="0" t="n">
        <v>10132.74</v>
      </c>
    </row>
    <row r="3347" customFormat="false" ht="15" hidden="false" customHeight="false" outlineLevel="0" collapsed="false">
      <c r="A3347" s="0" t="n">
        <v>103273</v>
      </c>
      <c r="B3347" s="0" t="str">
        <f aca="false">A3347&amp;"U"</f>
        <v>103273U</v>
      </c>
      <c r="C3347" s="0" t="s">
        <v>9310</v>
      </c>
      <c r="D3347" s="0" t="s">
        <v>30</v>
      </c>
      <c r="E3347" s="0" t="n">
        <v>10400.67</v>
      </c>
    </row>
    <row r="3348" customFormat="false" ht="15" hidden="false" customHeight="false" outlineLevel="0" collapsed="false">
      <c r="A3348" s="0" t="n">
        <v>103274</v>
      </c>
      <c r="B3348" s="0" t="str">
        <f aca="false">A3348&amp;"U"</f>
        <v>103274U</v>
      </c>
      <c r="C3348" s="0" t="s">
        <v>9311</v>
      </c>
      <c r="D3348" s="0" t="s">
        <v>30</v>
      </c>
      <c r="E3348" s="0" t="n">
        <v>11920.57</v>
      </c>
    </row>
    <row r="3349" customFormat="false" ht="15" hidden="false" customHeight="false" outlineLevel="0" collapsed="false">
      <c r="A3349" s="0" t="n">
        <v>103275</v>
      </c>
      <c r="B3349" s="0" t="str">
        <f aca="false">A3349&amp;"U"</f>
        <v>103275U</v>
      </c>
      <c r="C3349" s="0" t="s">
        <v>9312</v>
      </c>
      <c r="D3349" s="0" t="s">
        <v>30</v>
      </c>
      <c r="E3349" s="0" t="n">
        <v>11858.52</v>
      </c>
    </row>
    <row r="3350" customFormat="false" ht="15" hidden="false" customHeight="false" outlineLevel="0" collapsed="false">
      <c r="A3350" s="0" t="n">
        <v>103276</v>
      </c>
      <c r="B3350" s="0" t="str">
        <f aca="false">A3350&amp;"U"</f>
        <v>103276U</v>
      </c>
      <c r="C3350" s="0" t="s">
        <v>9313</v>
      </c>
      <c r="D3350" s="0" t="s">
        <v>30</v>
      </c>
      <c r="E3350" s="0" t="n">
        <v>12446.36</v>
      </c>
    </row>
    <row r="3351" customFormat="false" ht="15" hidden="false" customHeight="false" outlineLevel="0" collapsed="false">
      <c r="A3351" s="0" t="n">
        <v>103277</v>
      </c>
      <c r="B3351" s="0" t="str">
        <f aca="false">A3351&amp;"U"</f>
        <v>103277U</v>
      </c>
      <c r="C3351" s="0" t="s">
        <v>9314</v>
      </c>
      <c r="D3351" s="0" t="s">
        <v>30</v>
      </c>
      <c r="E3351" s="0" t="n">
        <v>23007.22</v>
      </c>
    </row>
    <row r="3352" customFormat="false" ht="15" hidden="false" customHeight="false" outlineLevel="0" collapsed="false">
      <c r="A3352" s="0" t="n">
        <v>103278</v>
      </c>
      <c r="B3352" s="0" t="str">
        <f aca="false">A3352&amp;"U"</f>
        <v>103278U</v>
      </c>
      <c r="C3352" s="0" t="s">
        <v>9315</v>
      </c>
      <c r="D3352" s="0" t="s">
        <v>30</v>
      </c>
      <c r="E3352" s="0" t="n">
        <v>29464.01</v>
      </c>
    </row>
    <row r="3353" customFormat="false" ht="15" hidden="false" customHeight="false" outlineLevel="0" collapsed="false">
      <c r="A3353" s="0" t="n">
        <v>103288</v>
      </c>
      <c r="B3353" s="0" t="str">
        <f aca="false">A3353&amp;"U"</f>
        <v>103288U</v>
      </c>
      <c r="C3353" s="0" t="s">
        <v>9316</v>
      </c>
      <c r="D3353" s="0" t="s">
        <v>30</v>
      </c>
      <c r="E3353" s="0" t="n">
        <v>15.1</v>
      </c>
    </row>
    <row r="3354" customFormat="false" ht="15" hidden="false" customHeight="false" outlineLevel="0" collapsed="false">
      <c r="A3354" s="0" t="n">
        <v>103289</v>
      </c>
      <c r="B3354" s="0" t="str">
        <f aca="false">A3354&amp;"U"</f>
        <v>103289U</v>
      </c>
      <c r="C3354" s="0" t="s">
        <v>9317</v>
      </c>
      <c r="D3354" s="0" t="s">
        <v>78</v>
      </c>
      <c r="E3354" s="0" t="n">
        <v>34.7</v>
      </c>
    </row>
    <row r="3355" customFormat="false" ht="15" hidden="false" customHeight="false" outlineLevel="0" collapsed="false">
      <c r="A3355" s="0" t="n">
        <v>103290</v>
      </c>
      <c r="B3355" s="0" t="str">
        <f aca="false">A3355&amp;"U"</f>
        <v>103290U</v>
      </c>
      <c r="C3355" s="0" t="s">
        <v>9318</v>
      </c>
      <c r="D3355" s="0" t="s">
        <v>78</v>
      </c>
      <c r="E3355" s="0" t="n">
        <v>58.15</v>
      </c>
    </row>
    <row r="3356" customFormat="false" ht="15" hidden="false" customHeight="false" outlineLevel="0" collapsed="false">
      <c r="A3356" s="0" t="n">
        <v>103291</v>
      </c>
      <c r="B3356" s="0" t="str">
        <f aca="false">A3356&amp;"U"</f>
        <v>103291U</v>
      </c>
      <c r="C3356" s="0" t="s">
        <v>9319</v>
      </c>
      <c r="D3356" s="0" t="s">
        <v>78</v>
      </c>
      <c r="E3356" s="0" t="n">
        <v>71.96</v>
      </c>
    </row>
    <row r="3357" customFormat="false" ht="15" hidden="false" customHeight="false" outlineLevel="0" collapsed="false">
      <c r="A3357" s="0" t="n">
        <v>103292</v>
      </c>
      <c r="B3357" s="0" t="str">
        <f aca="false">A3357&amp;"U"</f>
        <v>103292U</v>
      </c>
      <c r="C3357" s="0" t="s">
        <v>9320</v>
      </c>
      <c r="D3357" s="0" t="s">
        <v>78</v>
      </c>
      <c r="E3357" s="0" t="n">
        <v>87.1</v>
      </c>
    </row>
    <row r="3358" customFormat="false" ht="15" hidden="false" customHeight="false" outlineLevel="0" collapsed="false">
      <c r="A3358" s="0" t="n">
        <v>101936</v>
      </c>
      <c r="B3358" s="0" t="str">
        <f aca="false">A3358&amp;"U"</f>
        <v>101936U</v>
      </c>
      <c r="C3358" s="0" t="s">
        <v>9321</v>
      </c>
      <c r="D3358" s="0" t="s">
        <v>30</v>
      </c>
      <c r="E3358" s="0" t="n">
        <v>7412.29</v>
      </c>
    </row>
    <row r="3359" customFormat="false" ht="15" hidden="false" customHeight="false" outlineLevel="0" collapsed="false">
      <c r="A3359" s="0" t="n">
        <v>101937</v>
      </c>
      <c r="B3359" s="0" t="str">
        <f aca="false">A3359&amp;"U"</f>
        <v>101937U</v>
      </c>
      <c r="C3359" s="0" t="s">
        <v>9322</v>
      </c>
      <c r="D3359" s="0" t="s">
        <v>30</v>
      </c>
      <c r="E3359" s="0" t="n">
        <v>13174.17</v>
      </c>
    </row>
    <row r="3360" customFormat="false" ht="15" hidden="false" customHeight="false" outlineLevel="0" collapsed="false">
      <c r="A3360" s="0" t="n">
        <v>98294</v>
      </c>
      <c r="B3360" s="0" t="str">
        <f aca="false">A3360&amp;"U"</f>
        <v>98294U</v>
      </c>
      <c r="C3360" s="0" t="s">
        <v>9323</v>
      </c>
      <c r="D3360" s="0" t="s">
        <v>78</v>
      </c>
      <c r="E3360" s="0" t="n">
        <v>6.7</v>
      </c>
    </row>
    <row r="3361" customFormat="false" ht="15" hidden="false" customHeight="false" outlineLevel="0" collapsed="false">
      <c r="A3361" s="0" t="n">
        <v>98295</v>
      </c>
      <c r="B3361" s="0" t="str">
        <f aca="false">A3361&amp;"U"</f>
        <v>98295U</v>
      </c>
      <c r="C3361" s="0" t="s">
        <v>9324</v>
      </c>
      <c r="D3361" s="0" t="s">
        <v>78</v>
      </c>
      <c r="E3361" s="0" t="n">
        <v>6.11</v>
      </c>
    </row>
    <row r="3362" customFormat="false" ht="15" hidden="false" customHeight="false" outlineLevel="0" collapsed="false">
      <c r="A3362" s="0" t="n">
        <v>98296</v>
      </c>
      <c r="B3362" s="0" t="str">
        <f aca="false">A3362&amp;"U"</f>
        <v>98296U</v>
      </c>
      <c r="C3362" s="0" t="s">
        <v>9325</v>
      </c>
      <c r="D3362" s="0" t="s">
        <v>78</v>
      </c>
      <c r="E3362" s="0" t="n">
        <v>9.75</v>
      </c>
    </row>
    <row r="3363" customFormat="false" ht="15" hidden="false" customHeight="false" outlineLevel="0" collapsed="false">
      <c r="A3363" s="0" t="n">
        <v>98297</v>
      </c>
      <c r="B3363" s="0" t="str">
        <f aca="false">A3363&amp;"U"</f>
        <v>98297U</v>
      </c>
      <c r="C3363" s="0" t="s">
        <v>9326</v>
      </c>
      <c r="D3363" s="0" t="s">
        <v>78</v>
      </c>
      <c r="E3363" s="0" t="n">
        <v>8.82</v>
      </c>
    </row>
    <row r="3364" customFormat="false" ht="15" hidden="false" customHeight="false" outlineLevel="0" collapsed="false">
      <c r="A3364" s="0" t="n">
        <v>98301</v>
      </c>
      <c r="B3364" s="0" t="str">
        <f aca="false">A3364&amp;"U"</f>
        <v>98301U</v>
      </c>
      <c r="C3364" s="0" t="s">
        <v>9327</v>
      </c>
      <c r="D3364" s="0" t="s">
        <v>30</v>
      </c>
      <c r="E3364" s="0" t="n">
        <v>533.09</v>
      </c>
    </row>
    <row r="3365" customFormat="false" ht="15" hidden="false" customHeight="false" outlineLevel="0" collapsed="false">
      <c r="A3365" s="0" t="n">
        <v>98302</v>
      </c>
      <c r="B3365" s="0" t="str">
        <f aca="false">A3365&amp;"U"</f>
        <v>98302U</v>
      </c>
      <c r="C3365" s="0" t="s">
        <v>9328</v>
      </c>
      <c r="D3365" s="0" t="s">
        <v>30</v>
      </c>
      <c r="E3365" s="0" t="n">
        <v>998.13</v>
      </c>
    </row>
    <row r="3366" customFormat="false" ht="15" hidden="false" customHeight="false" outlineLevel="0" collapsed="false">
      <c r="A3366" s="0" t="n">
        <v>98304</v>
      </c>
      <c r="B3366" s="0" t="str">
        <f aca="false">A3366&amp;"U"</f>
        <v>98304U</v>
      </c>
      <c r="C3366" s="0" t="s">
        <v>9329</v>
      </c>
      <c r="D3366" s="0" t="s">
        <v>30</v>
      </c>
      <c r="E3366" s="0" t="n">
        <v>3124.51</v>
      </c>
    </row>
    <row r="3367" customFormat="false" ht="15" hidden="false" customHeight="false" outlineLevel="0" collapsed="false">
      <c r="A3367" s="0" t="n">
        <v>98305</v>
      </c>
      <c r="B3367" s="0" t="str">
        <f aca="false">A3367&amp;"U"</f>
        <v>98305U</v>
      </c>
      <c r="C3367" s="0" t="s">
        <v>9330</v>
      </c>
      <c r="D3367" s="0" t="s">
        <v>30</v>
      </c>
      <c r="E3367" s="0" t="n">
        <v>2297.57</v>
      </c>
    </row>
    <row r="3368" customFormat="false" ht="15" hidden="false" customHeight="false" outlineLevel="0" collapsed="false">
      <c r="A3368" s="0" t="n">
        <v>98306</v>
      </c>
      <c r="B3368" s="0" t="str">
        <f aca="false">A3368&amp;"U"</f>
        <v>98306U</v>
      </c>
      <c r="C3368" s="0" t="s">
        <v>9331</v>
      </c>
      <c r="D3368" s="0" t="s">
        <v>30</v>
      </c>
      <c r="E3368" s="0" t="n">
        <v>52.67</v>
      </c>
    </row>
    <row r="3369" customFormat="false" ht="15" hidden="false" customHeight="false" outlineLevel="0" collapsed="false">
      <c r="A3369" s="0" t="n">
        <v>98307</v>
      </c>
      <c r="B3369" s="0" t="str">
        <f aca="false">A3369&amp;"U"</f>
        <v>98307U</v>
      </c>
      <c r="C3369" s="0" t="s">
        <v>216</v>
      </c>
      <c r="D3369" s="0" t="s">
        <v>30</v>
      </c>
      <c r="E3369" s="0" t="n">
        <v>42.65</v>
      </c>
    </row>
    <row r="3370" customFormat="false" ht="15" hidden="false" customHeight="false" outlineLevel="0" collapsed="false">
      <c r="A3370" s="0" t="n">
        <v>98308</v>
      </c>
      <c r="B3370" s="0" t="str">
        <f aca="false">A3370&amp;"U"</f>
        <v>98308U</v>
      </c>
      <c r="C3370" s="0" t="s">
        <v>9332</v>
      </c>
      <c r="D3370" s="0" t="s">
        <v>30</v>
      </c>
      <c r="E3370" s="0" t="n">
        <v>27.85</v>
      </c>
    </row>
    <row r="3371" customFormat="false" ht="15" hidden="false" customHeight="false" outlineLevel="0" collapsed="false">
      <c r="A3371" s="0" t="n">
        <v>98593</v>
      </c>
      <c r="B3371" s="0" t="str">
        <f aca="false">A3371&amp;"U"</f>
        <v>98593U</v>
      </c>
      <c r="C3371" s="0" t="s">
        <v>9333</v>
      </c>
      <c r="D3371" s="0" t="s">
        <v>30</v>
      </c>
      <c r="E3371" s="0" t="n">
        <v>2176.27</v>
      </c>
    </row>
    <row r="3372" customFormat="false" ht="15" hidden="false" customHeight="false" outlineLevel="0" collapsed="false">
      <c r="A3372" s="0" t="n">
        <v>100555</v>
      </c>
      <c r="B3372" s="0" t="str">
        <f aca="false">A3372&amp;"U"</f>
        <v>100555U</v>
      </c>
      <c r="C3372" s="0" t="s">
        <v>9334</v>
      </c>
      <c r="D3372" s="0" t="s">
        <v>30</v>
      </c>
      <c r="E3372" s="0" t="n">
        <v>1150.66</v>
      </c>
    </row>
    <row r="3373" customFormat="false" ht="15" hidden="false" customHeight="false" outlineLevel="0" collapsed="false">
      <c r="A3373" s="0" t="n">
        <v>89355</v>
      </c>
      <c r="B3373" s="0" t="str">
        <f aca="false">A3373&amp;"U"</f>
        <v>89355U</v>
      </c>
      <c r="C3373" s="0" t="s">
        <v>9335</v>
      </c>
      <c r="D3373" s="0" t="s">
        <v>78</v>
      </c>
      <c r="E3373" s="0" t="n">
        <v>17.88</v>
      </c>
    </row>
    <row r="3374" customFormat="false" ht="15" hidden="false" customHeight="false" outlineLevel="0" collapsed="false">
      <c r="A3374" s="0" t="n">
        <v>89356</v>
      </c>
      <c r="B3374" s="0" t="str">
        <f aca="false">A3374&amp;"U"</f>
        <v>89356U</v>
      </c>
      <c r="C3374" s="0" t="s">
        <v>9336</v>
      </c>
      <c r="D3374" s="0" t="s">
        <v>78</v>
      </c>
      <c r="E3374" s="0" t="n">
        <v>21.3</v>
      </c>
    </row>
    <row r="3375" customFormat="false" ht="15" hidden="false" customHeight="false" outlineLevel="0" collapsed="false">
      <c r="A3375" s="0" t="n">
        <v>89357</v>
      </c>
      <c r="B3375" s="0" t="str">
        <f aca="false">A3375&amp;"U"</f>
        <v>89357U</v>
      </c>
      <c r="C3375" s="0" t="s">
        <v>9337</v>
      </c>
      <c r="D3375" s="0" t="s">
        <v>78</v>
      </c>
      <c r="E3375" s="0" t="n">
        <v>31.82</v>
      </c>
    </row>
    <row r="3376" customFormat="false" ht="15" hidden="false" customHeight="false" outlineLevel="0" collapsed="false">
      <c r="A3376" s="0" t="n">
        <v>89401</v>
      </c>
      <c r="B3376" s="0" t="str">
        <f aca="false">A3376&amp;"U"</f>
        <v>89401U</v>
      </c>
      <c r="C3376" s="0" t="s">
        <v>9338</v>
      </c>
      <c r="D3376" s="0" t="s">
        <v>78</v>
      </c>
      <c r="E3376" s="0" t="n">
        <v>10.2</v>
      </c>
    </row>
    <row r="3377" customFormat="false" ht="15" hidden="false" customHeight="false" outlineLevel="0" collapsed="false">
      <c r="A3377" s="0" t="n">
        <v>89402</v>
      </c>
      <c r="B3377" s="0" t="str">
        <f aca="false">A3377&amp;"U"</f>
        <v>89402U</v>
      </c>
      <c r="C3377" s="0" t="s">
        <v>9339</v>
      </c>
      <c r="D3377" s="0" t="s">
        <v>78</v>
      </c>
      <c r="E3377" s="0" t="n">
        <v>12.43</v>
      </c>
    </row>
    <row r="3378" customFormat="false" ht="15" hidden="false" customHeight="false" outlineLevel="0" collapsed="false">
      <c r="A3378" s="0" t="n">
        <v>89403</v>
      </c>
      <c r="B3378" s="0" t="str">
        <f aca="false">A3378&amp;"U"</f>
        <v>89403U</v>
      </c>
      <c r="C3378" s="0" t="s">
        <v>9340</v>
      </c>
      <c r="D3378" s="0" t="s">
        <v>78</v>
      </c>
      <c r="E3378" s="0" t="n">
        <v>21.23</v>
      </c>
    </row>
    <row r="3379" customFormat="false" ht="15" hidden="false" customHeight="false" outlineLevel="0" collapsed="false">
      <c r="A3379" s="0" t="n">
        <v>89446</v>
      </c>
      <c r="B3379" s="0" t="str">
        <f aca="false">A3379&amp;"U"</f>
        <v>89446U</v>
      </c>
      <c r="C3379" s="0" t="s">
        <v>9341</v>
      </c>
      <c r="D3379" s="0" t="s">
        <v>78</v>
      </c>
      <c r="E3379" s="0" t="n">
        <v>6.84</v>
      </c>
    </row>
    <row r="3380" customFormat="false" ht="15" hidden="false" customHeight="false" outlineLevel="0" collapsed="false">
      <c r="A3380" s="0" t="n">
        <v>89447</v>
      </c>
      <c r="B3380" s="0" t="str">
        <f aca="false">A3380&amp;"U"</f>
        <v>89447U</v>
      </c>
      <c r="C3380" s="0" t="s">
        <v>9342</v>
      </c>
      <c r="D3380" s="0" t="s">
        <v>78</v>
      </c>
      <c r="E3380" s="0" t="n">
        <v>14.59</v>
      </c>
    </row>
    <row r="3381" customFormat="false" ht="15" hidden="false" customHeight="false" outlineLevel="0" collapsed="false">
      <c r="A3381" s="0" t="n">
        <v>89448</v>
      </c>
      <c r="B3381" s="0" t="str">
        <f aca="false">A3381&amp;"U"</f>
        <v>89448U</v>
      </c>
      <c r="C3381" s="0" t="s">
        <v>9343</v>
      </c>
      <c r="D3381" s="0" t="s">
        <v>78</v>
      </c>
      <c r="E3381" s="0" t="n">
        <v>21.01</v>
      </c>
    </row>
    <row r="3382" customFormat="false" ht="15" hidden="false" customHeight="false" outlineLevel="0" collapsed="false">
      <c r="A3382" s="0" t="n">
        <v>89449</v>
      </c>
      <c r="B3382" s="0" t="str">
        <f aca="false">A3382&amp;"U"</f>
        <v>89449U</v>
      </c>
      <c r="C3382" s="0" t="s">
        <v>9344</v>
      </c>
      <c r="D3382" s="0" t="s">
        <v>78</v>
      </c>
      <c r="E3382" s="0" t="n">
        <v>24.14</v>
      </c>
    </row>
    <row r="3383" customFormat="false" ht="15" hidden="false" customHeight="false" outlineLevel="0" collapsed="false">
      <c r="A3383" s="0" t="n">
        <v>89450</v>
      </c>
      <c r="B3383" s="0" t="str">
        <f aca="false">A3383&amp;"U"</f>
        <v>89450U</v>
      </c>
      <c r="C3383" s="0" t="s">
        <v>9345</v>
      </c>
      <c r="D3383" s="0" t="s">
        <v>78</v>
      </c>
      <c r="E3383" s="0" t="n">
        <v>40.02</v>
      </c>
    </row>
    <row r="3384" customFormat="false" ht="15" hidden="false" customHeight="false" outlineLevel="0" collapsed="false">
      <c r="A3384" s="0" t="n">
        <v>89451</v>
      </c>
      <c r="B3384" s="0" t="str">
        <f aca="false">A3384&amp;"U"</f>
        <v>89451U</v>
      </c>
      <c r="C3384" s="0" t="s">
        <v>9346</v>
      </c>
      <c r="D3384" s="0" t="s">
        <v>78</v>
      </c>
      <c r="E3384" s="0" t="n">
        <v>66.38</v>
      </c>
    </row>
    <row r="3385" customFormat="false" ht="15" hidden="false" customHeight="false" outlineLevel="0" collapsed="false">
      <c r="A3385" s="0" t="n">
        <v>89452</v>
      </c>
      <c r="B3385" s="0" t="str">
        <f aca="false">A3385&amp;"U"</f>
        <v>89452U</v>
      </c>
      <c r="C3385" s="0" t="s">
        <v>9347</v>
      </c>
      <c r="D3385" s="0" t="s">
        <v>78</v>
      </c>
      <c r="E3385" s="0" t="n">
        <v>82.69</v>
      </c>
    </row>
    <row r="3386" customFormat="false" ht="15" hidden="false" customHeight="false" outlineLevel="0" collapsed="false">
      <c r="A3386" s="0" t="n">
        <v>89508</v>
      </c>
      <c r="B3386" s="0" t="str">
        <f aca="false">A3386&amp;"U"</f>
        <v>89508U</v>
      </c>
      <c r="C3386" s="0" t="s">
        <v>9348</v>
      </c>
      <c r="D3386" s="0" t="s">
        <v>78</v>
      </c>
      <c r="E3386" s="0" t="n">
        <v>22.24</v>
      </c>
    </row>
    <row r="3387" customFormat="false" ht="15" hidden="false" customHeight="false" outlineLevel="0" collapsed="false">
      <c r="A3387" s="0" t="n">
        <v>89509</v>
      </c>
      <c r="B3387" s="0" t="str">
        <f aca="false">A3387&amp;"U"</f>
        <v>89509U</v>
      </c>
      <c r="C3387" s="0" t="s">
        <v>9349</v>
      </c>
      <c r="D3387" s="0" t="s">
        <v>78</v>
      </c>
      <c r="E3387" s="0" t="n">
        <v>29.59</v>
      </c>
    </row>
    <row r="3388" customFormat="false" ht="15" hidden="false" customHeight="false" outlineLevel="0" collapsed="false">
      <c r="A3388" s="0" t="n">
        <v>89511</v>
      </c>
      <c r="B3388" s="0" t="str">
        <f aca="false">A3388&amp;"U"</f>
        <v>89511U</v>
      </c>
      <c r="C3388" s="0" t="s">
        <v>9350</v>
      </c>
      <c r="D3388" s="0" t="s">
        <v>78</v>
      </c>
      <c r="E3388" s="0" t="n">
        <v>42.32</v>
      </c>
    </row>
    <row r="3389" customFormat="false" ht="15" hidden="false" customHeight="false" outlineLevel="0" collapsed="false">
      <c r="A3389" s="0" t="n">
        <v>89512</v>
      </c>
      <c r="B3389" s="0" t="str">
        <f aca="false">A3389&amp;"U"</f>
        <v>89512U</v>
      </c>
      <c r="C3389" s="0" t="s">
        <v>9351</v>
      </c>
      <c r="D3389" s="0" t="s">
        <v>78</v>
      </c>
      <c r="E3389" s="0" t="n">
        <v>68.73</v>
      </c>
    </row>
    <row r="3390" customFormat="false" ht="15" hidden="false" customHeight="false" outlineLevel="0" collapsed="false">
      <c r="A3390" s="0" t="n">
        <v>89576</v>
      </c>
      <c r="B3390" s="0" t="str">
        <f aca="false">A3390&amp;"U"</f>
        <v>89576U</v>
      </c>
      <c r="C3390" s="0" t="s">
        <v>9352</v>
      </c>
      <c r="D3390" s="0" t="s">
        <v>78</v>
      </c>
      <c r="E3390" s="0" t="n">
        <v>29.15</v>
      </c>
    </row>
    <row r="3391" customFormat="false" ht="15" hidden="false" customHeight="false" outlineLevel="0" collapsed="false">
      <c r="A3391" s="0" t="n">
        <v>89578</v>
      </c>
      <c r="B3391" s="0" t="str">
        <f aca="false">A3391&amp;"U"</f>
        <v>89578U</v>
      </c>
      <c r="C3391" s="0" t="s">
        <v>9353</v>
      </c>
      <c r="D3391" s="0" t="s">
        <v>78</v>
      </c>
      <c r="E3391" s="0" t="n">
        <v>50.61</v>
      </c>
    </row>
    <row r="3392" customFormat="false" ht="15" hidden="false" customHeight="false" outlineLevel="0" collapsed="false">
      <c r="A3392" s="0" t="n">
        <v>89580</v>
      </c>
      <c r="B3392" s="0" t="str">
        <f aca="false">A3392&amp;"U"</f>
        <v>89580U</v>
      </c>
      <c r="C3392" s="0" t="s">
        <v>9354</v>
      </c>
      <c r="D3392" s="0" t="s">
        <v>78</v>
      </c>
      <c r="E3392" s="0" t="n">
        <v>101.39</v>
      </c>
    </row>
    <row r="3393" customFormat="false" ht="15" hidden="false" customHeight="false" outlineLevel="0" collapsed="false">
      <c r="A3393" s="0" t="n">
        <v>89633</v>
      </c>
      <c r="B3393" s="0" t="str">
        <f aca="false">A3393&amp;"U"</f>
        <v>89633U</v>
      </c>
      <c r="C3393" s="0" t="s">
        <v>9355</v>
      </c>
      <c r="D3393" s="0" t="s">
        <v>78</v>
      </c>
      <c r="E3393" s="0" t="n">
        <v>22.68</v>
      </c>
    </row>
    <row r="3394" customFormat="false" ht="15" hidden="false" customHeight="false" outlineLevel="0" collapsed="false">
      <c r="A3394" s="0" t="n">
        <v>89634</v>
      </c>
      <c r="B3394" s="0" t="str">
        <f aca="false">A3394&amp;"U"</f>
        <v>89634U</v>
      </c>
      <c r="C3394" s="0" t="s">
        <v>9356</v>
      </c>
      <c r="D3394" s="0" t="s">
        <v>78</v>
      </c>
      <c r="E3394" s="0" t="n">
        <v>34.67</v>
      </c>
    </row>
    <row r="3395" customFormat="false" ht="15" hidden="false" customHeight="false" outlineLevel="0" collapsed="false">
      <c r="A3395" s="0" t="n">
        <v>89635</v>
      </c>
      <c r="B3395" s="0" t="str">
        <f aca="false">A3395&amp;"U"</f>
        <v>89635U</v>
      </c>
      <c r="C3395" s="0" t="s">
        <v>9357</v>
      </c>
      <c r="D3395" s="0" t="s">
        <v>78</v>
      </c>
      <c r="E3395" s="0" t="n">
        <v>49.76</v>
      </c>
    </row>
    <row r="3396" customFormat="false" ht="15" hidden="false" customHeight="false" outlineLevel="0" collapsed="false">
      <c r="A3396" s="0" t="n">
        <v>89636</v>
      </c>
      <c r="B3396" s="0" t="str">
        <f aca="false">A3396&amp;"U"</f>
        <v>89636U</v>
      </c>
      <c r="C3396" s="0" t="s">
        <v>9358</v>
      </c>
      <c r="D3396" s="0" t="s">
        <v>78</v>
      </c>
      <c r="E3396" s="0" t="n">
        <v>60.63</v>
      </c>
    </row>
    <row r="3397" customFormat="false" ht="15" hidden="false" customHeight="false" outlineLevel="0" collapsed="false">
      <c r="A3397" s="0" t="n">
        <v>89711</v>
      </c>
      <c r="B3397" s="0" t="str">
        <f aca="false">A3397&amp;"U"</f>
        <v>89711U</v>
      </c>
      <c r="C3397" s="0" t="s">
        <v>9359</v>
      </c>
      <c r="D3397" s="0" t="s">
        <v>78</v>
      </c>
      <c r="E3397" s="0" t="n">
        <v>19.03</v>
      </c>
    </row>
    <row r="3398" customFormat="false" ht="15" hidden="false" customHeight="false" outlineLevel="0" collapsed="false">
      <c r="A3398" s="0" t="n">
        <v>89712</v>
      </c>
      <c r="B3398" s="0" t="str">
        <f aca="false">A3398&amp;"U"</f>
        <v>89712U</v>
      </c>
      <c r="C3398" s="0" t="s">
        <v>9360</v>
      </c>
      <c r="D3398" s="0" t="s">
        <v>78</v>
      </c>
      <c r="E3398" s="0" t="n">
        <v>28.53</v>
      </c>
    </row>
    <row r="3399" customFormat="false" ht="15" hidden="false" customHeight="false" outlineLevel="0" collapsed="false">
      <c r="A3399" s="0" t="n">
        <v>89713</v>
      </c>
      <c r="B3399" s="0" t="str">
        <f aca="false">A3399&amp;"U"</f>
        <v>89713U</v>
      </c>
      <c r="C3399" s="0" t="s">
        <v>9361</v>
      </c>
      <c r="D3399" s="0" t="s">
        <v>78</v>
      </c>
      <c r="E3399" s="0" t="n">
        <v>42.91</v>
      </c>
    </row>
    <row r="3400" customFormat="false" ht="15" hidden="false" customHeight="false" outlineLevel="0" collapsed="false">
      <c r="A3400" s="0" t="n">
        <v>89714</v>
      </c>
      <c r="B3400" s="0" t="str">
        <f aca="false">A3400&amp;"U"</f>
        <v>89714U</v>
      </c>
      <c r="C3400" s="0" t="s">
        <v>9362</v>
      </c>
      <c r="D3400" s="0" t="s">
        <v>78</v>
      </c>
      <c r="E3400" s="0" t="n">
        <v>54.05</v>
      </c>
    </row>
    <row r="3401" customFormat="false" ht="15" hidden="false" customHeight="false" outlineLevel="0" collapsed="false">
      <c r="A3401" s="0" t="n">
        <v>89716</v>
      </c>
      <c r="B3401" s="0" t="str">
        <f aca="false">A3401&amp;"U"</f>
        <v>89716U</v>
      </c>
      <c r="C3401" s="0" t="s">
        <v>9363</v>
      </c>
      <c r="D3401" s="0" t="s">
        <v>78</v>
      </c>
      <c r="E3401" s="0" t="n">
        <v>26.62</v>
      </c>
    </row>
    <row r="3402" customFormat="false" ht="15" hidden="false" customHeight="false" outlineLevel="0" collapsed="false">
      <c r="A3402" s="0" t="n">
        <v>89717</v>
      </c>
      <c r="B3402" s="0" t="str">
        <f aca="false">A3402&amp;"U"</f>
        <v>89717U</v>
      </c>
      <c r="C3402" s="0" t="s">
        <v>9364</v>
      </c>
      <c r="D3402" s="0" t="s">
        <v>78</v>
      </c>
      <c r="E3402" s="0" t="n">
        <v>40.27</v>
      </c>
    </row>
    <row r="3403" customFormat="false" ht="15" hidden="false" customHeight="false" outlineLevel="0" collapsed="false">
      <c r="A3403" s="0" t="n">
        <v>89770</v>
      </c>
      <c r="B3403" s="0" t="str">
        <f aca="false">A3403&amp;"U"</f>
        <v>89770U</v>
      </c>
      <c r="C3403" s="0" t="s">
        <v>9365</v>
      </c>
      <c r="D3403" s="0" t="s">
        <v>78</v>
      </c>
      <c r="E3403" s="0" t="n">
        <v>42.41</v>
      </c>
    </row>
    <row r="3404" customFormat="false" ht="15" hidden="false" customHeight="false" outlineLevel="0" collapsed="false">
      <c r="A3404" s="0" t="n">
        <v>89771</v>
      </c>
      <c r="B3404" s="0" t="str">
        <f aca="false">A3404&amp;"U"</f>
        <v>89771U</v>
      </c>
      <c r="C3404" s="0" t="s">
        <v>9366</v>
      </c>
      <c r="D3404" s="0" t="s">
        <v>78</v>
      </c>
      <c r="E3404" s="0" t="n">
        <v>57.95</v>
      </c>
    </row>
    <row r="3405" customFormat="false" ht="15" hidden="false" customHeight="false" outlineLevel="0" collapsed="false">
      <c r="A3405" s="0" t="n">
        <v>89773</v>
      </c>
      <c r="B3405" s="0" t="str">
        <f aca="false">A3405&amp;"U"</f>
        <v>89773U</v>
      </c>
      <c r="C3405" s="0" t="s">
        <v>9367</v>
      </c>
      <c r="D3405" s="0" t="s">
        <v>78</v>
      </c>
      <c r="E3405" s="0" t="n">
        <v>134.89</v>
      </c>
    </row>
    <row r="3406" customFormat="false" ht="15" hidden="false" customHeight="false" outlineLevel="0" collapsed="false">
      <c r="A3406" s="0" t="n">
        <v>89775</v>
      </c>
      <c r="B3406" s="0" t="str">
        <f aca="false">A3406&amp;"U"</f>
        <v>89775U</v>
      </c>
      <c r="C3406" s="0" t="s">
        <v>9368</v>
      </c>
      <c r="D3406" s="0" t="s">
        <v>78</v>
      </c>
      <c r="E3406" s="0" t="n">
        <v>213.04</v>
      </c>
    </row>
    <row r="3407" customFormat="false" ht="15" hidden="false" customHeight="false" outlineLevel="0" collapsed="false">
      <c r="A3407" s="0" t="n">
        <v>89798</v>
      </c>
      <c r="B3407" s="0" t="str">
        <f aca="false">A3407&amp;"U"</f>
        <v>89798U</v>
      </c>
      <c r="C3407" s="0" t="s">
        <v>9369</v>
      </c>
      <c r="D3407" s="0" t="s">
        <v>78</v>
      </c>
      <c r="E3407" s="0" t="n">
        <v>14.24</v>
      </c>
    </row>
    <row r="3408" customFormat="false" ht="15" hidden="false" customHeight="false" outlineLevel="0" collapsed="false">
      <c r="A3408" s="0" t="n">
        <v>89799</v>
      </c>
      <c r="B3408" s="0" t="str">
        <f aca="false">A3408&amp;"U"</f>
        <v>89799U</v>
      </c>
      <c r="C3408" s="0" t="s">
        <v>9370</v>
      </c>
      <c r="D3408" s="0" t="s">
        <v>78</v>
      </c>
      <c r="E3408" s="0" t="n">
        <v>22.53</v>
      </c>
    </row>
    <row r="3409" customFormat="false" ht="15" hidden="false" customHeight="false" outlineLevel="0" collapsed="false">
      <c r="A3409" s="0" t="n">
        <v>89800</v>
      </c>
      <c r="B3409" s="0" t="str">
        <f aca="false">A3409&amp;"U"</f>
        <v>89800U</v>
      </c>
      <c r="C3409" s="0" t="s">
        <v>9371</v>
      </c>
      <c r="D3409" s="0" t="s">
        <v>78</v>
      </c>
      <c r="E3409" s="0" t="n">
        <v>27.28</v>
      </c>
    </row>
    <row r="3410" customFormat="false" ht="15" hidden="false" customHeight="false" outlineLevel="0" collapsed="false">
      <c r="A3410" s="0" t="n">
        <v>89848</v>
      </c>
      <c r="B3410" s="0" t="str">
        <f aca="false">A3410&amp;"U"</f>
        <v>89848U</v>
      </c>
      <c r="C3410" s="0" t="s">
        <v>9372</v>
      </c>
      <c r="D3410" s="0" t="s">
        <v>78</v>
      </c>
      <c r="E3410" s="0" t="n">
        <v>32.02</v>
      </c>
    </row>
    <row r="3411" customFormat="false" ht="15" hidden="false" customHeight="false" outlineLevel="0" collapsed="false">
      <c r="A3411" s="0" t="n">
        <v>89849</v>
      </c>
      <c r="B3411" s="0" t="str">
        <f aca="false">A3411&amp;"U"</f>
        <v>89849U</v>
      </c>
      <c r="C3411" s="0" t="s">
        <v>9373</v>
      </c>
      <c r="D3411" s="0" t="s">
        <v>78</v>
      </c>
      <c r="E3411" s="0" t="n">
        <v>66.52</v>
      </c>
    </row>
    <row r="3412" customFormat="false" ht="15" hidden="false" customHeight="false" outlineLevel="0" collapsed="false">
      <c r="A3412" s="0" t="n">
        <v>89865</v>
      </c>
      <c r="B3412" s="0" t="str">
        <f aca="false">A3412&amp;"U"</f>
        <v>89865U</v>
      </c>
      <c r="C3412" s="0" t="s">
        <v>9374</v>
      </c>
      <c r="D3412" s="0" t="s">
        <v>78</v>
      </c>
      <c r="E3412" s="0" t="n">
        <v>13.73</v>
      </c>
    </row>
    <row r="3413" customFormat="false" ht="15" hidden="false" customHeight="false" outlineLevel="0" collapsed="false">
      <c r="A3413" s="0" t="n">
        <v>91784</v>
      </c>
      <c r="B3413" s="0" t="str">
        <f aca="false">A3413&amp;"U"</f>
        <v>91784U</v>
      </c>
      <c r="C3413" s="0" t="s">
        <v>9375</v>
      </c>
      <c r="D3413" s="0" t="s">
        <v>78</v>
      </c>
      <c r="E3413" s="0" t="n">
        <v>41.87</v>
      </c>
    </row>
    <row r="3414" customFormat="false" ht="15" hidden="false" customHeight="false" outlineLevel="0" collapsed="false">
      <c r="A3414" s="0" t="n">
        <v>91785</v>
      </c>
      <c r="B3414" s="0" t="str">
        <f aca="false">A3414&amp;"U"</f>
        <v>91785U</v>
      </c>
      <c r="C3414" s="0" t="s">
        <v>9376</v>
      </c>
      <c r="D3414" s="0" t="s">
        <v>78</v>
      </c>
      <c r="E3414" s="0" t="n">
        <v>41.61</v>
      </c>
    </row>
    <row r="3415" customFormat="false" ht="15" hidden="false" customHeight="false" outlineLevel="0" collapsed="false">
      <c r="A3415" s="0" t="n">
        <v>91786</v>
      </c>
      <c r="B3415" s="0" t="str">
        <f aca="false">A3415&amp;"U"</f>
        <v>91786U</v>
      </c>
      <c r="C3415" s="0" t="s">
        <v>9377</v>
      </c>
      <c r="D3415" s="0" t="s">
        <v>78</v>
      </c>
      <c r="E3415" s="0" t="n">
        <v>34.43</v>
      </c>
    </row>
    <row r="3416" customFormat="false" ht="15" hidden="false" customHeight="false" outlineLevel="0" collapsed="false">
      <c r="A3416" s="0" t="n">
        <v>91787</v>
      </c>
      <c r="B3416" s="0" t="str">
        <f aca="false">A3416&amp;"U"</f>
        <v>91787U</v>
      </c>
      <c r="C3416" s="0" t="s">
        <v>9378</v>
      </c>
      <c r="D3416" s="0" t="s">
        <v>78</v>
      </c>
      <c r="E3416" s="0" t="n">
        <v>42.22</v>
      </c>
    </row>
    <row r="3417" customFormat="false" ht="15" hidden="false" customHeight="false" outlineLevel="0" collapsed="false">
      <c r="A3417" s="0" t="n">
        <v>91788</v>
      </c>
      <c r="B3417" s="0" t="str">
        <f aca="false">A3417&amp;"U"</f>
        <v>91788U</v>
      </c>
      <c r="C3417" s="0" t="s">
        <v>9379</v>
      </c>
      <c r="D3417" s="0" t="s">
        <v>78</v>
      </c>
      <c r="E3417" s="0" t="n">
        <v>52.34</v>
      </c>
    </row>
    <row r="3418" customFormat="false" ht="15" hidden="false" customHeight="false" outlineLevel="0" collapsed="false">
      <c r="A3418" s="0" t="n">
        <v>91789</v>
      </c>
      <c r="B3418" s="0" t="str">
        <f aca="false">A3418&amp;"U"</f>
        <v>91789U</v>
      </c>
      <c r="C3418" s="0" t="s">
        <v>9380</v>
      </c>
      <c r="D3418" s="0" t="s">
        <v>78</v>
      </c>
      <c r="E3418" s="0" t="n">
        <v>55.42</v>
      </c>
    </row>
    <row r="3419" customFormat="false" ht="15" hidden="false" customHeight="false" outlineLevel="0" collapsed="false">
      <c r="A3419" s="0" t="n">
        <v>91790</v>
      </c>
      <c r="B3419" s="0" t="str">
        <f aca="false">A3419&amp;"U"</f>
        <v>91790U</v>
      </c>
      <c r="C3419" s="0" t="s">
        <v>9381</v>
      </c>
      <c r="D3419" s="0" t="s">
        <v>78</v>
      </c>
      <c r="E3419" s="0" t="n">
        <v>79.82</v>
      </c>
    </row>
    <row r="3420" customFormat="false" ht="15" hidden="false" customHeight="false" outlineLevel="0" collapsed="false">
      <c r="A3420" s="0" t="n">
        <v>91791</v>
      </c>
      <c r="B3420" s="0" t="str">
        <f aca="false">A3420&amp;"U"</f>
        <v>91791U</v>
      </c>
      <c r="C3420" s="0" t="s">
        <v>9382</v>
      </c>
      <c r="D3420" s="0" t="s">
        <v>78</v>
      </c>
      <c r="E3420" s="0" t="n">
        <v>108.84</v>
      </c>
    </row>
    <row r="3421" customFormat="false" ht="15" hidden="false" customHeight="false" outlineLevel="0" collapsed="false">
      <c r="A3421" s="0" t="n">
        <v>91792</v>
      </c>
      <c r="B3421" s="0" t="str">
        <f aca="false">A3421&amp;"U"</f>
        <v>91792U</v>
      </c>
      <c r="C3421" s="0" t="s">
        <v>9383</v>
      </c>
      <c r="D3421" s="0" t="s">
        <v>78</v>
      </c>
      <c r="E3421" s="0" t="n">
        <v>54.1</v>
      </c>
    </row>
    <row r="3422" customFormat="false" ht="15" hidden="false" customHeight="false" outlineLevel="0" collapsed="false">
      <c r="A3422" s="0" t="n">
        <v>91793</v>
      </c>
      <c r="B3422" s="0" t="str">
        <f aca="false">A3422&amp;"U"</f>
        <v>91793U</v>
      </c>
      <c r="C3422" s="0" t="s">
        <v>9384</v>
      </c>
      <c r="D3422" s="0" t="s">
        <v>78</v>
      </c>
      <c r="E3422" s="0" t="n">
        <v>85.27</v>
      </c>
    </row>
    <row r="3423" customFormat="false" ht="15" hidden="false" customHeight="false" outlineLevel="0" collapsed="false">
      <c r="A3423" s="0" t="n">
        <v>91794</v>
      </c>
      <c r="B3423" s="0" t="str">
        <f aca="false">A3423&amp;"U"</f>
        <v>91794U</v>
      </c>
      <c r="C3423" s="0" t="s">
        <v>9385</v>
      </c>
      <c r="D3423" s="0" t="s">
        <v>78</v>
      </c>
      <c r="E3423" s="0" t="n">
        <v>43.18</v>
      </c>
    </row>
    <row r="3424" customFormat="false" ht="15" hidden="false" customHeight="false" outlineLevel="0" collapsed="false">
      <c r="A3424" s="0" t="n">
        <v>91795</v>
      </c>
      <c r="B3424" s="0" t="str">
        <f aca="false">A3424&amp;"U"</f>
        <v>91795U</v>
      </c>
      <c r="C3424" s="0" t="s">
        <v>9386</v>
      </c>
      <c r="D3424" s="0" t="s">
        <v>78</v>
      </c>
      <c r="E3424" s="0" t="n">
        <v>71.03</v>
      </c>
    </row>
    <row r="3425" customFormat="false" ht="15" hidden="false" customHeight="false" outlineLevel="0" collapsed="false">
      <c r="A3425" s="0" t="n">
        <v>91796</v>
      </c>
      <c r="B3425" s="0" t="str">
        <f aca="false">A3425&amp;"U"</f>
        <v>91796U</v>
      </c>
      <c r="C3425" s="0" t="s">
        <v>9387</v>
      </c>
      <c r="D3425" s="0" t="s">
        <v>78</v>
      </c>
      <c r="E3425" s="0" t="n">
        <v>79.95</v>
      </c>
    </row>
    <row r="3426" customFormat="false" ht="15" hidden="false" customHeight="false" outlineLevel="0" collapsed="false">
      <c r="A3426" s="0" t="n">
        <v>92275</v>
      </c>
      <c r="B3426" s="0" t="str">
        <f aca="false">A3426&amp;"U"</f>
        <v>92275U</v>
      </c>
      <c r="C3426" s="0" t="s">
        <v>9388</v>
      </c>
      <c r="D3426" s="0" t="s">
        <v>78</v>
      </c>
      <c r="E3426" s="0" t="n">
        <v>59.59</v>
      </c>
    </row>
    <row r="3427" customFormat="false" ht="15" hidden="false" customHeight="false" outlineLevel="0" collapsed="false">
      <c r="A3427" s="0" t="n">
        <v>92276</v>
      </c>
      <c r="B3427" s="0" t="str">
        <f aca="false">A3427&amp;"U"</f>
        <v>92276U</v>
      </c>
      <c r="C3427" s="0" t="s">
        <v>9389</v>
      </c>
      <c r="D3427" s="0" t="s">
        <v>78</v>
      </c>
      <c r="E3427" s="0" t="n">
        <v>75.68</v>
      </c>
    </row>
    <row r="3428" customFormat="false" ht="15" hidden="false" customHeight="false" outlineLevel="0" collapsed="false">
      <c r="A3428" s="0" t="n">
        <v>92277</v>
      </c>
      <c r="B3428" s="0" t="str">
        <f aca="false">A3428&amp;"U"</f>
        <v>92277U</v>
      </c>
      <c r="C3428" s="0" t="s">
        <v>9390</v>
      </c>
      <c r="D3428" s="0" t="s">
        <v>78</v>
      </c>
      <c r="E3428" s="0" t="n">
        <v>109.48</v>
      </c>
    </row>
    <row r="3429" customFormat="false" ht="15" hidden="false" customHeight="false" outlineLevel="0" collapsed="false">
      <c r="A3429" s="0" t="n">
        <v>92278</v>
      </c>
      <c r="B3429" s="0" t="str">
        <f aca="false">A3429&amp;"U"</f>
        <v>92278U</v>
      </c>
      <c r="C3429" s="0" t="s">
        <v>9391</v>
      </c>
      <c r="D3429" s="0" t="s">
        <v>78</v>
      </c>
      <c r="E3429" s="0" t="n">
        <v>147.43</v>
      </c>
    </row>
    <row r="3430" customFormat="false" ht="15" hidden="false" customHeight="false" outlineLevel="0" collapsed="false">
      <c r="A3430" s="0" t="n">
        <v>92279</v>
      </c>
      <c r="B3430" s="0" t="str">
        <f aca="false">A3430&amp;"U"</f>
        <v>92279U</v>
      </c>
      <c r="C3430" s="0" t="s">
        <v>9392</v>
      </c>
      <c r="D3430" s="0" t="s">
        <v>78</v>
      </c>
      <c r="E3430" s="0" t="n">
        <v>213.28</v>
      </c>
    </row>
    <row r="3431" customFormat="false" ht="15" hidden="false" customHeight="false" outlineLevel="0" collapsed="false">
      <c r="A3431" s="0" t="n">
        <v>92280</v>
      </c>
      <c r="B3431" s="0" t="str">
        <f aca="false">A3431&amp;"U"</f>
        <v>92280U</v>
      </c>
      <c r="C3431" s="0" t="s">
        <v>9393</v>
      </c>
      <c r="D3431" s="0" t="s">
        <v>78</v>
      </c>
      <c r="E3431" s="0" t="n">
        <v>299.68</v>
      </c>
    </row>
    <row r="3432" customFormat="false" ht="15" hidden="false" customHeight="false" outlineLevel="0" collapsed="false">
      <c r="A3432" s="0" t="n">
        <v>92281</v>
      </c>
      <c r="B3432" s="0" t="str">
        <f aca="false">A3432&amp;"U"</f>
        <v>92281U</v>
      </c>
      <c r="C3432" s="0" t="s">
        <v>9394</v>
      </c>
      <c r="D3432" s="0" t="s">
        <v>78</v>
      </c>
      <c r="E3432" s="0" t="n">
        <v>166.65</v>
      </c>
    </row>
    <row r="3433" customFormat="false" ht="15" hidden="false" customHeight="false" outlineLevel="0" collapsed="false">
      <c r="A3433" s="0" t="n">
        <v>92282</v>
      </c>
      <c r="B3433" s="0" t="str">
        <f aca="false">A3433&amp;"U"</f>
        <v>92282U</v>
      </c>
      <c r="C3433" s="0" t="s">
        <v>9395</v>
      </c>
      <c r="D3433" s="0" t="s">
        <v>78</v>
      </c>
      <c r="E3433" s="0" t="n">
        <v>187.14</v>
      </c>
    </row>
    <row r="3434" customFormat="false" ht="15" hidden="false" customHeight="false" outlineLevel="0" collapsed="false">
      <c r="A3434" s="0" t="n">
        <v>92283</v>
      </c>
      <c r="B3434" s="0" t="str">
        <f aca="false">A3434&amp;"U"</f>
        <v>92283U</v>
      </c>
      <c r="C3434" s="0" t="s">
        <v>9396</v>
      </c>
      <c r="D3434" s="0" t="s">
        <v>78</v>
      </c>
      <c r="E3434" s="0" t="n">
        <v>250.48</v>
      </c>
    </row>
    <row r="3435" customFormat="false" ht="15" hidden="false" customHeight="false" outlineLevel="0" collapsed="false">
      <c r="A3435" s="0" t="n">
        <v>92284</v>
      </c>
      <c r="B3435" s="0" t="str">
        <f aca="false">A3435&amp;"U"</f>
        <v>92284U</v>
      </c>
      <c r="C3435" s="0" t="s">
        <v>9397</v>
      </c>
      <c r="D3435" s="0" t="s">
        <v>78</v>
      </c>
      <c r="E3435" s="0" t="n">
        <v>308.25</v>
      </c>
    </row>
    <row r="3436" customFormat="false" ht="15" hidden="false" customHeight="false" outlineLevel="0" collapsed="false">
      <c r="A3436" s="0" t="n">
        <v>92285</v>
      </c>
      <c r="B3436" s="0" t="str">
        <f aca="false">A3436&amp;"U"</f>
        <v>92285U</v>
      </c>
      <c r="C3436" s="0" t="s">
        <v>9398</v>
      </c>
      <c r="D3436" s="0" t="s">
        <v>78</v>
      </c>
      <c r="E3436" s="0" t="n">
        <v>405.58</v>
      </c>
    </row>
    <row r="3437" customFormat="false" ht="15" hidden="false" customHeight="false" outlineLevel="0" collapsed="false">
      <c r="A3437" s="0" t="n">
        <v>92286</v>
      </c>
      <c r="B3437" s="0" t="str">
        <f aca="false">A3437&amp;"U"</f>
        <v>92286U</v>
      </c>
      <c r="C3437" s="0" t="s">
        <v>9399</v>
      </c>
      <c r="D3437" s="0" t="s">
        <v>78</v>
      </c>
      <c r="E3437" s="0" t="n">
        <v>494.68</v>
      </c>
    </row>
    <row r="3438" customFormat="false" ht="15" hidden="false" customHeight="false" outlineLevel="0" collapsed="false">
      <c r="A3438" s="0" t="n">
        <v>92305</v>
      </c>
      <c r="B3438" s="0" t="str">
        <f aca="false">A3438&amp;"U"</f>
        <v>92305U</v>
      </c>
      <c r="C3438" s="0" t="s">
        <v>9400</v>
      </c>
      <c r="D3438" s="0" t="s">
        <v>78</v>
      </c>
      <c r="E3438" s="0" t="n">
        <v>39.02</v>
      </c>
    </row>
    <row r="3439" customFormat="false" ht="15" hidden="false" customHeight="false" outlineLevel="0" collapsed="false">
      <c r="A3439" s="0" t="n">
        <v>92306</v>
      </c>
      <c r="B3439" s="0" t="str">
        <f aca="false">A3439&amp;"U"</f>
        <v>92306U</v>
      </c>
      <c r="C3439" s="0" t="s">
        <v>9401</v>
      </c>
      <c r="D3439" s="0" t="s">
        <v>78</v>
      </c>
      <c r="E3439" s="0" t="n">
        <v>64.06</v>
      </c>
    </row>
    <row r="3440" customFormat="false" ht="15" hidden="false" customHeight="false" outlineLevel="0" collapsed="false">
      <c r="A3440" s="0" t="n">
        <v>92307</v>
      </c>
      <c r="B3440" s="0" t="str">
        <f aca="false">A3440&amp;"U"</f>
        <v>92307U</v>
      </c>
      <c r="C3440" s="0" t="s">
        <v>9402</v>
      </c>
      <c r="D3440" s="0" t="s">
        <v>78</v>
      </c>
      <c r="E3440" s="0" t="n">
        <v>80.36</v>
      </c>
    </row>
    <row r="3441" customFormat="false" ht="15" hidden="false" customHeight="false" outlineLevel="0" collapsed="false">
      <c r="A3441" s="0" t="n">
        <v>92308</v>
      </c>
      <c r="B3441" s="0" t="str">
        <f aca="false">A3441&amp;"U"</f>
        <v>92308U</v>
      </c>
      <c r="C3441" s="0" t="s">
        <v>9403</v>
      </c>
      <c r="D3441" s="0" t="s">
        <v>78</v>
      </c>
      <c r="E3441" s="0" t="n">
        <v>63.58</v>
      </c>
    </row>
    <row r="3442" customFormat="false" ht="15" hidden="false" customHeight="false" outlineLevel="0" collapsed="false">
      <c r="A3442" s="0" t="n">
        <v>92309</v>
      </c>
      <c r="B3442" s="0" t="str">
        <f aca="false">A3442&amp;"U"</f>
        <v>92309U</v>
      </c>
      <c r="C3442" s="0" t="s">
        <v>9404</v>
      </c>
      <c r="D3442" s="0" t="s">
        <v>78</v>
      </c>
      <c r="E3442" s="0" t="n">
        <v>173.35</v>
      </c>
    </row>
    <row r="3443" customFormat="false" ht="15" hidden="false" customHeight="false" outlineLevel="0" collapsed="false">
      <c r="A3443" s="0" t="n">
        <v>92310</v>
      </c>
      <c r="B3443" s="0" t="str">
        <f aca="false">A3443&amp;"U"</f>
        <v>92310U</v>
      </c>
      <c r="C3443" s="0" t="s">
        <v>9405</v>
      </c>
      <c r="D3443" s="0" t="s">
        <v>78</v>
      </c>
      <c r="E3443" s="0" t="n">
        <v>194.04</v>
      </c>
    </row>
    <row r="3444" customFormat="false" ht="15" hidden="false" customHeight="false" outlineLevel="0" collapsed="false">
      <c r="A3444" s="0" t="n">
        <v>92320</v>
      </c>
      <c r="B3444" s="0" t="str">
        <f aca="false">A3444&amp;"U"</f>
        <v>92320U</v>
      </c>
      <c r="C3444" s="0" t="s">
        <v>9406</v>
      </c>
      <c r="D3444" s="0" t="s">
        <v>78</v>
      </c>
      <c r="E3444" s="0" t="n">
        <v>48.2</v>
      </c>
    </row>
    <row r="3445" customFormat="false" ht="15" hidden="false" customHeight="false" outlineLevel="0" collapsed="false">
      <c r="A3445" s="0" t="n">
        <v>92321</v>
      </c>
      <c r="B3445" s="0" t="str">
        <f aca="false">A3445&amp;"U"</f>
        <v>92321U</v>
      </c>
      <c r="C3445" s="0" t="s">
        <v>9407</v>
      </c>
      <c r="D3445" s="0" t="s">
        <v>78</v>
      </c>
      <c r="E3445" s="0" t="n">
        <v>79.88</v>
      </c>
    </row>
    <row r="3446" customFormat="false" ht="15" hidden="false" customHeight="false" outlineLevel="0" collapsed="false">
      <c r="A3446" s="0" t="n">
        <v>92322</v>
      </c>
      <c r="B3446" s="0" t="str">
        <f aca="false">A3446&amp;"U"</f>
        <v>92322U</v>
      </c>
      <c r="C3446" s="0" t="s">
        <v>9408</v>
      </c>
      <c r="D3446" s="0" t="s">
        <v>78</v>
      </c>
      <c r="E3446" s="0" t="n">
        <v>101.86</v>
      </c>
    </row>
    <row r="3447" customFormat="false" ht="15" hidden="false" customHeight="false" outlineLevel="0" collapsed="false">
      <c r="A3447" s="0" t="n">
        <v>92323</v>
      </c>
      <c r="B3447" s="0" t="str">
        <f aca="false">A3447&amp;"U"</f>
        <v>92323U</v>
      </c>
      <c r="C3447" s="0" t="s">
        <v>9409</v>
      </c>
      <c r="D3447" s="0" t="s">
        <v>78</v>
      </c>
      <c r="E3447" s="0" t="n">
        <v>70.57</v>
      </c>
    </row>
    <row r="3448" customFormat="false" ht="15" hidden="false" customHeight="false" outlineLevel="0" collapsed="false">
      <c r="A3448" s="0" t="n">
        <v>92324</v>
      </c>
      <c r="B3448" s="0" t="str">
        <f aca="false">A3448&amp;"U"</f>
        <v>92324U</v>
      </c>
      <c r="C3448" s="0" t="s">
        <v>9410</v>
      </c>
      <c r="D3448" s="0" t="s">
        <v>78</v>
      </c>
      <c r="E3448" s="0" t="n">
        <v>186.97</v>
      </c>
    </row>
    <row r="3449" customFormat="false" ht="15" hidden="false" customHeight="false" outlineLevel="0" collapsed="false">
      <c r="A3449" s="0" t="n">
        <v>92325</v>
      </c>
      <c r="B3449" s="0" t="str">
        <f aca="false">A3449&amp;"U"</f>
        <v>92325U</v>
      </c>
      <c r="C3449" s="0" t="s">
        <v>9411</v>
      </c>
      <c r="D3449" s="0" t="s">
        <v>78</v>
      </c>
      <c r="E3449" s="0" t="n">
        <v>213.35</v>
      </c>
    </row>
    <row r="3450" customFormat="false" ht="15" hidden="false" customHeight="false" outlineLevel="0" collapsed="false">
      <c r="A3450" s="0" t="n">
        <v>92335</v>
      </c>
      <c r="B3450" s="0" t="str">
        <f aca="false">A3450&amp;"U"</f>
        <v>92335U</v>
      </c>
      <c r="C3450" s="0" t="s">
        <v>9412</v>
      </c>
      <c r="D3450" s="0" t="s">
        <v>78</v>
      </c>
      <c r="E3450" s="0" t="n">
        <v>113.47</v>
      </c>
    </row>
    <row r="3451" customFormat="false" ht="15" hidden="false" customHeight="false" outlineLevel="0" collapsed="false">
      <c r="A3451" s="0" t="n">
        <v>92336</v>
      </c>
      <c r="B3451" s="0" t="str">
        <f aca="false">A3451&amp;"U"</f>
        <v>92336U</v>
      </c>
      <c r="C3451" s="0" t="s">
        <v>9413</v>
      </c>
      <c r="D3451" s="0" t="s">
        <v>78</v>
      </c>
      <c r="E3451" s="0" t="n">
        <v>139.88</v>
      </c>
    </row>
    <row r="3452" customFormat="false" ht="15" hidden="false" customHeight="false" outlineLevel="0" collapsed="false">
      <c r="A3452" s="0" t="n">
        <v>92337</v>
      </c>
      <c r="B3452" s="0" t="str">
        <f aca="false">A3452&amp;"U"</f>
        <v>92337U</v>
      </c>
      <c r="C3452" s="0" t="s">
        <v>9414</v>
      </c>
      <c r="D3452" s="0" t="s">
        <v>78</v>
      </c>
      <c r="E3452" s="0" t="n">
        <v>185.62</v>
      </c>
    </row>
    <row r="3453" customFormat="false" ht="15" hidden="false" customHeight="false" outlineLevel="0" collapsed="false">
      <c r="A3453" s="0" t="n">
        <v>92338</v>
      </c>
      <c r="B3453" s="0" t="str">
        <f aca="false">A3453&amp;"U"</f>
        <v>92338U</v>
      </c>
      <c r="C3453" s="0" t="s">
        <v>9415</v>
      </c>
      <c r="D3453" s="0" t="s">
        <v>78</v>
      </c>
      <c r="E3453" s="0" t="n">
        <v>135.4</v>
      </c>
    </row>
    <row r="3454" customFormat="false" ht="15" hidden="false" customHeight="false" outlineLevel="0" collapsed="false">
      <c r="A3454" s="0" t="n">
        <v>92339</v>
      </c>
      <c r="B3454" s="0" t="str">
        <f aca="false">A3454&amp;"U"</f>
        <v>92339U</v>
      </c>
      <c r="C3454" s="0" t="s">
        <v>9416</v>
      </c>
      <c r="D3454" s="0" t="s">
        <v>78</v>
      </c>
      <c r="E3454" s="0" t="n">
        <v>207.01</v>
      </c>
    </row>
    <row r="3455" customFormat="false" ht="15" hidden="false" customHeight="false" outlineLevel="0" collapsed="false">
      <c r="A3455" s="0" t="n">
        <v>92341</v>
      </c>
      <c r="B3455" s="0" t="str">
        <f aca="false">A3455&amp;"U"</f>
        <v>92341U</v>
      </c>
      <c r="C3455" s="0" t="s">
        <v>9417</v>
      </c>
      <c r="D3455" s="0" t="s">
        <v>78</v>
      </c>
      <c r="E3455" s="0" t="n">
        <v>121.88</v>
      </c>
    </row>
    <row r="3456" customFormat="false" ht="15" hidden="false" customHeight="false" outlineLevel="0" collapsed="false">
      <c r="A3456" s="0" t="n">
        <v>92342</v>
      </c>
      <c r="B3456" s="0" t="str">
        <f aca="false">A3456&amp;"U"</f>
        <v>92342U</v>
      </c>
      <c r="C3456" s="0" t="s">
        <v>9418</v>
      </c>
      <c r="D3456" s="0" t="s">
        <v>78</v>
      </c>
      <c r="E3456" s="0" t="n">
        <v>148.36</v>
      </c>
    </row>
    <row r="3457" customFormat="false" ht="15" hidden="false" customHeight="false" outlineLevel="0" collapsed="false">
      <c r="A3457" s="0" t="n">
        <v>92343</v>
      </c>
      <c r="B3457" s="0" t="str">
        <f aca="false">A3457&amp;"U"</f>
        <v>92343U</v>
      </c>
      <c r="C3457" s="0" t="s">
        <v>9419</v>
      </c>
      <c r="D3457" s="0" t="s">
        <v>78</v>
      </c>
      <c r="E3457" s="0" t="n">
        <v>194.18</v>
      </c>
    </row>
    <row r="3458" customFormat="false" ht="15" hidden="false" customHeight="false" outlineLevel="0" collapsed="false">
      <c r="A3458" s="0" t="n">
        <v>92359</v>
      </c>
      <c r="B3458" s="0" t="str">
        <f aca="false">A3458&amp;"U"</f>
        <v>92359U</v>
      </c>
      <c r="C3458" s="0" t="s">
        <v>9420</v>
      </c>
      <c r="D3458" s="0" t="s">
        <v>78</v>
      </c>
      <c r="E3458" s="0" t="n">
        <v>65.26</v>
      </c>
    </row>
    <row r="3459" customFormat="false" ht="15" hidden="false" customHeight="false" outlineLevel="0" collapsed="false">
      <c r="A3459" s="0" t="n">
        <v>92360</v>
      </c>
      <c r="B3459" s="0" t="str">
        <f aca="false">A3459&amp;"U"</f>
        <v>92360U</v>
      </c>
      <c r="C3459" s="0" t="s">
        <v>9421</v>
      </c>
      <c r="D3459" s="0" t="s">
        <v>78</v>
      </c>
      <c r="E3459" s="0" t="n">
        <v>87.27</v>
      </c>
    </row>
    <row r="3460" customFormat="false" ht="15" hidden="false" customHeight="false" outlineLevel="0" collapsed="false">
      <c r="A3460" s="0" t="n">
        <v>92361</v>
      </c>
      <c r="B3460" s="0" t="str">
        <f aca="false">A3460&amp;"U"</f>
        <v>92361U</v>
      </c>
      <c r="C3460" s="0" t="s">
        <v>9422</v>
      </c>
      <c r="D3460" s="0" t="s">
        <v>78</v>
      </c>
      <c r="E3460" s="0" t="n">
        <v>117.62</v>
      </c>
    </row>
    <row r="3461" customFormat="false" ht="15" hidden="false" customHeight="false" outlineLevel="0" collapsed="false">
      <c r="A3461" s="0" t="n">
        <v>92362</v>
      </c>
      <c r="B3461" s="0" t="str">
        <f aca="false">A3461&amp;"U"</f>
        <v>92362U</v>
      </c>
      <c r="C3461" s="0" t="s">
        <v>9423</v>
      </c>
      <c r="D3461" s="0" t="s">
        <v>78</v>
      </c>
      <c r="E3461" s="0" t="n">
        <v>188.54</v>
      </c>
    </row>
    <row r="3462" customFormat="false" ht="15" hidden="false" customHeight="false" outlineLevel="0" collapsed="false">
      <c r="A3462" s="0" t="n">
        <v>92364</v>
      </c>
      <c r="B3462" s="0" t="str">
        <f aca="false">A3462&amp;"U"</f>
        <v>92364U</v>
      </c>
      <c r="C3462" s="0" t="s">
        <v>9424</v>
      </c>
      <c r="D3462" s="0" t="s">
        <v>78</v>
      </c>
      <c r="E3462" s="0" t="n">
        <v>68.49</v>
      </c>
    </row>
    <row r="3463" customFormat="false" ht="15" hidden="false" customHeight="false" outlineLevel="0" collapsed="false">
      <c r="A3463" s="0" t="n">
        <v>92365</v>
      </c>
      <c r="B3463" s="0" t="str">
        <f aca="false">A3463&amp;"U"</f>
        <v>92365U</v>
      </c>
      <c r="C3463" s="0" t="s">
        <v>9425</v>
      </c>
      <c r="D3463" s="0" t="s">
        <v>78</v>
      </c>
      <c r="E3463" s="0" t="n">
        <v>79.06</v>
      </c>
    </row>
    <row r="3464" customFormat="false" ht="15" hidden="false" customHeight="false" outlineLevel="0" collapsed="false">
      <c r="A3464" s="0" t="n">
        <v>92366</v>
      </c>
      <c r="B3464" s="0" t="str">
        <f aca="false">A3464&amp;"U"</f>
        <v>92366U</v>
      </c>
      <c r="C3464" s="0" t="s">
        <v>9426</v>
      </c>
      <c r="D3464" s="0" t="s">
        <v>78</v>
      </c>
      <c r="E3464" s="0" t="n">
        <v>111.46</v>
      </c>
    </row>
    <row r="3465" customFormat="false" ht="15" hidden="false" customHeight="false" outlineLevel="0" collapsed="false">
      <c r="A3465" s="0" t="n">
        <v>92367</v>
      </c>
      <c r="B3465" s="0" t="str">
        <f aca="false">A3465&amp;"U"</f>
        <v>92367U</v>
      </c>
      <c r="C3465" s="0" t="s">
        <v>9427</v>
      </c>
      <c r="D3465" s="0" t="s">
        <v>78</v>
      </c>
      <c r="E3465" s="0" t="n">
        <v>137.46</v>
      </c>
    </row>
    <row r="3466" customFormat="false" ht="15" hidden="false" customHeight="false" outlineLevel="0" collapsed="false">
      <c r="A3466" s="0" t="n">
        <v>92368</v>
      </c>
      <c r="B3466" s="0" t="str">
        <f aca="false">A3466&amp;"U"</f>
        <v>92368U</v>
      </c>
      <c r="C3466" s="0" t="s">
        <v>9428</v>
      </c>
      <c r="D3466" s="0" t="s">
        <v>78</v>
      </c>
      <c r="E3466" s="0" t="n">
        <v>182.85</v>
      </c>
    </row>
    <row r="3467" customFormat="false" ht="15" hidden="false" customHeight="false" outlineLevel="0" collapsed="false">
      <c r="A3467" s="0" t="n">
        <v>92645</v>
      </c>
      <c r="B3467" s="0" t="str">
        <f aca="false">A3467&amp;"U"</f>
        <v>92645U</v>
      </c>
      <c r="C3467" s="0" t="s">
        <v>9429</v>
      </c>
      <c r="D3467" s="0" t="s">
        <v>78</v>
      </c>
      <c r="E3467" s="0" t="n">
        <v>68.45</v>
      </c>
    </row>
    <row r="3468" customFormat="false" ht="15" hidden="false" customHeight="false" outlineLevel="0" collapsed="false">
      <c r="A3468" s="0" t="n">
        <v>92646</v>
      </c>
      <c r="B3468" s="0" t="str">
        <f aca="false">A3468&amp;"U"</f>
        <v>92646U</v>
      </c>
      <c r="C3468" s="0" t="s">
        <v>9430</v>
      </c>
      <c r="D3468" s="0" t="s">
        <v>78</v>
      </c>
      <c r="E3468" s="0" t="n">
        <v>90.46</v>
      </c>
    </row>
    <row r="3469" customFormat="false" ht="15" hidden="false" customHeight="false" outlineLevel="0" collapsed="false">
      <c r="A3469" s="0" t="n">
        <v>92648</v>
      </c>
      <c r="B3469" s="0" t="str">
        <f aca="false">A3469&amp;"U"</f>
        <v>92648U</v>
      </c>
      <c r="C3469" s="0" t="s">
        <v>9431</v>
      </c>
      <c r="D3469" s="0" t="s">
        <v>78</v>
      </c>
      <c r="E3469" s="0" t="n">
        <v>98.95</v>
      </c>
    </row>
    <row r="3470" customFormat="false" ht="15" hidden="false" customHeight="false" outlineLevel="0" collapsed="false">
      <c r="A3470" s="0" t="n">
        <v>92649</v>
      </c>
      <c r="B3470" s="0" t="str">
        <f aca="false">A3470&amp;"U"</f>
        <v>92649U</v>
      </c>
      <c r="C3470" s="0" t="s">
        <v>9432</v>
      </c>
      <c r="D3470" s="0" t="s">
        <v>78</v>
      </c>
      <c r="E3470" s="0" t="n">
        <v>120.83</v>
      </c>
    </row>
    <row r="3471" customFormat="false" ht="15" hidden="false" customHeight="false" outlineLevel="0" collapsed="false">
      <c r="A3471" s="0" t="n">
        <v>92650</v>
      </c>
      <c r="B3471" s="0" t="str">
        <f aca="false">A3471&amp;"U"</f>
        <v>92650U</v>
      </c>
      <c r="C3471" s="0" t="s">
        <v>9433</v>
      </c>
      <c r="D3471" s="0" t="s">
        <v>78</v>
      </c>
      <c r="E3471" s="0" t="n">
        <v>191.74</v>
      </c>
    </row>
    <row r="3472" customFormat="false" ht="15" hidden="false" customHeight="false" outlineLevel="0" collapsed="false">
      <c r="A3472" s="0" t="n">
        <v>92652</v>
      </c>
      <c r="B3472" s="0" t="str">
        <f aca="false">A3472&amp;"U"</f>
        <v>92652U</v>
      </c>
      <c r="C3472" s="0" t="s">
        <v>9434</v>
      </c>
      <c r="D3472" s="0" t="s">
        <v>78</v>
      </c>
      <c r="E3472" s="0" t="n">
        <v>72.34</v>
      </c>
    </row>
    <row r="3473" customFormat="false" ht="15" hidden="false" customHeight="false" outlineLevel="0" collapsed="false">
      <c r="A3473" s="0" t="n">
        <v>92653</v>
      </c>
      <c r="B3473" s="0" t="str">
        <f aca="false">A3473&amp;"U"</f>
        <v>92653U</v>
      </c>
      <c r="C3473" s="0" t="s">
        <v>9435</v>
      </c>
      <c r="D3473" s="0" t="s">
        <v>78</v>
      </c>
      <c r="E3473" s="0" t="n">
        <v>82.94</v>
      </c>
    </row>
    <row r="3474" customFormat="false" ht="15" hidden="false" customHeight="false" outlineLevel="0" collapsed="false">
      <c r="A3474" s="0" t="n">
        <v>92654</v>
      </c>
      <c r="B3474" s="0" t="str">
        <f aca="false">A3474&amp;"U"</f>
        <v>92654U</v>
      </c>
      <c r="C3474" s="0" t="s">
        <v>9436</v>
      </c>
      <c r="D3474" s="0" t="s">
        <v>78</v>
      </c>
      <c r="E3474" s="0" t="n">
        <v>115.34</v>
      </c>
    </row>
    <row r="3475" customFormat="false" ht="15" hidden="false" customHeight="false" outlineLevel="0" collapsed="false">
      <c r="A3475" s="0" t="n">
        <v>92655</v>
      </c>
      <c r="B3475" s="0" t="str">
        <f aca="false">A3475&amp;"U"</f>
        <v>92655U</v>
      </c>
      <c r="C3475" s="0" t="s">
        <v>9437</v>
      </c>
      <c r="D3475" s="0" t="s">
        <v>78</v>
      </c>
      <c r="E3475" s="0" t="n">
        <v>141.43</v>
      </c>
    </row>
    <row r="3476" customFormat="false" ht="15" hidden="false" customHeight="false" outlineLevel="0" collapsed="false">
      <c r="A3476" s="0" t="n">
        <v>92656</v>
      </c>
      <c r="B3476" s="0" t="str">
        <f aca="false">A3476&amp;"U"</f>
        <v>92656U</v>
      </c>
      <c r="C3476" s="0" t="s">
        <v>9438</v>
      </c>
      <c r="D3476" s="0" t="s">
        <v>78</v>
      </c>
      <c r="E3476" s="0" t="n">
        <v>186.81</v>
      </c>
    </row>
    <row r="3477" customFormat="false" ht="15" hidden="false" customHeight="false" outlineLevel="0" collapsed="false">
      <c r="A3477" s="0" t="n">
        <v>92687</v>
      </c>
      <c r="B3477" s="0" t="str">
        <f aca="false">A3477&amp;"U"</f>
        <v>92687U</v>
      </c>
      <c r="C3477" s="0" t="s">
        <v>9439</v>
      </c>
      <c r="D3477" s="0" t="s">
        <v>78</v>
      </c>
      <c r="E3477" s="0" t="n">
        <v>32.81</v>
      </c>
    </row>
    <row r="3478" customFormat="false" ht="15" hidden="false" customHeight="false" outlineLevel="0" collapsed="false">
      <c r="A3478" s="0" t="n">
        <v>92688</v>
      </c>
      <c r="B3478" s="0" t="str">
        <f aca="false">A3478&amp;"U"</f>
        <v>92688U</v>
      </c>
      <c r="C3478" s="0" t="s">
        <v>9440</v>
      </c>
      <c r="D3478" s="0" t="s">
        <v>78</v>
      </c>
      <c r="E3478" s="0" t="n">
        <v>44.61</v>
      </c>
    </row>
    <row r="3479" customFormat="false" ht="15" hidden="false" customHeight="false" outlineLevel="0" collapsed="false">
      <c r="A3479" s="0" t="n">
        <v>92689</v>
      </c>
      <c r="B3479" s="0" t="str">
        <f aca="false">A3479&amp;"U"</f>
        <v>92689U</v>
      </c>
      <c r="C3479" s="0" t="s">
        <v>9441</v>
      </c>
      <c r="D3479" s="0" t="s">
        <v>78</v>
      </c>
      <c r="E3479" s="0" t="n">
        <v>47.7</v>
      </c>
    </row>
    <row r="3480" customFormat="false" ht="15" hidden="false" customHeight="false" outlineLevel="0" collapsed="false">
      <c r="A3480" s="0" t="n">
        <v>92690</v>
      </c>
      <c r="B3480" s="0" t="str">
        <f aca="false">A3480&amp;"U"</f>
        <v>92690U</v>
      </c>
      <c r="C3480" s="0" t="s">
        <v>9442</v>
      </c>
      <c r="D3480" s="0" t="s">
        <v>78</v>
      </c>
      <c r="E3480" s="0" t="n">
        <v>67.67</v>
      </c>
    </row>
    <row r="3481" customFormat="false" ht="15" hidden="false" customHeight="false" outlineLevel="0" collapsed="false">
      <c r="A3481" s="0" t="n">
        <v>92691</v>
      </c>
      <c r="B3481" s="0" t="str">
        <f aca="false">A3481&amp;"U"</f>
        <v>92691U</v>
      </c>
      <c r="C3481" s="0" t="s">
        <v>9443</v>
      </c>
      <c r="D3481" s="0" t="s">
        <v>78</v>
      </c>
      <c r="E3481" s="0" t="n">
        <v>86.48</v>
      </c>
    </row>
    <row r="3482" customFormat="false" ht="15" hidden="false" customHeight="false" outlineLevel="0" collapsed="false">
      <c r="A3482" s="0" t="n">
        <v>94462</v>
      </c>
      <c r="B3482" s="0" t="str">
        <f aca="false">A3482&amp;"U"</f>
        <v>94462U</v>
      </c>
      <c r="C3482" s="0" t="s">
        <v>9444</v>
      </c>
      <c r="D3482" s="0" t="s">
        <v>78</v>
      </c>
      <c r="E3482" s="0" t="n">
        <v>117.9</v>
      </c>
    </row>
    <row r="3483" customFormat="false" ht="15" hidden="false" customHeight="false" outlineLevel="0" collapsed="false">
      <c r="A3483" s="0" t="n">
        <v>94463</v>
      </c>
      <c r="B3483" s="0" t="str">
        <f aca="false">A3483&amp;"U"</f>
        <v>94463U</v>
      </c>
      <c r="C3483" s="0" t="s">
        <v>9445</v>
      </c>
      <c r="D3483" s="0" t="s">
        <v>78</v>
      </c>
      <c r="E3483" s="0" t="n">
        <v>140.78</v>
      </c>
    </row>
    <row r="3484" customFormat="false" ht="15" hidden="false" customHeight="false" outlineLevel="0" collapsed="false">
      <c r="A3484" s="0" t="n">
        <v>94464</v>
      </c>
      <c r="B3484" s="0" t="str">
        <f aca="false">A3484&amp;"U"</f>
        <v>94464U</v>
      </c>
      <c r="C3484" s="0" t="s">
        <v>9446</v>
      </c>
      <c r="D3484" s="0" t="s">
        <v>78</v>
      </c>
      <c r="E3484" s="0" t="n">
        <v>200.65</v>
      </c>
    </row>
    <row r="3485" customFormat="false" ht="15" hidden="false" customHeight="false" outlineLevel="0" collapsed="false">
      <c r="A3485" s="0" t="n">
        <v>94602</v>
      </c>
      <c r="B3485" s="0" t="str">
        <f aca="false">A3485&amp;"U"</f>
        <v>94602U</v>
      </c>
      <c r="C3485" s="0" t="s">
        <v>9447</v>
      </c>
      <c r="D3485" s="0" t="s">
        <v>78</v>
      </c>
      <c r="E3485" s="0" t="n">
        <v>221.48</v>
      </c>
    </row>
    <row r="3486" customFormat="false" ht="15" hidden="false" customHeight="false" outlineLevel="0" collapsed="false">
      <c r="A3486" s="0" t="n">
        <v>94603</v>
      </c>
      <c r="B3486" s="0" t="str">
        <f aca="false">A3486&amp;"U"</f>
        <v>94603U</v>
      </c>
      <c r="C3486" s="0" t="s">
        <v>9448</v>
      </c>
      <c r="D3486" s="0" t="s">
        <v>78</v>
      </c>
      <c r="E3486" s="0" t="n">
        <v>300.98</v>
      </c>
    </row>
    <row r="3487" customFormat="false" ht="15" hidden="false" customHeight="false" outlineLevel="0" collapsed="false">
      <c r="A3487" s="0" t="n">
        <v>94604</v>
      </c>
      <c r="B3487" s="0" t="str">
        <f aca="false">A3487&amp;"U"</f>
        <v>94604U</v>
      </c>
      <c r="C3487" s="0" t="s">
        <v>9449</v>
      </c>
      <c r="D3487" s="0" t="s">
        <v>78</v>
      </c>
      <c r="E3487" s="0" t="n">
        <v>413.95</v>
      </c>
    </row>
    <row r="3488" customFormat="false" ht="15" hidden="false" customHeight="false" outlineLevel="0" collapsed="false">
      <c r="A3488" s="0" t="n">
        <v>94605</v>
      </c>
      <c r="B3488" s="0" t="str">
        <f aca="false">A3488&amp;"U"</f>
        <v>94605U</v>
      </c>
      <c r="C3488" s="0" t="s">
        <v>9450</v>
      </c>
      <c r="D3488" s="0" t="s">
        <v>78</v>
      </c>
      <c r="E3488" s="0" t="n">
        <v>596.42</v>
      </c>
    </row>
    <row r="3489" customFormat="false" ht="15" hidden="false" customHeight="false" outlineLevel="0" collapsed="false">
      <c r="A3489" s="0" t="n">
        <v>94648</v>
      </c>
      <c r="B3489" s="0" t="str">
        <f aca="false">A3489&amp;"U"</f>
        <v>94648U</v>
      </c>
      <c r="C3489" s="0" t="s">
        <v>9451</v>
      </c>
      <c r="D3489" s="0" t="s">
        <v>78</v>
      </c>
      <c r="E3489" s="0" t="n">
        <v>11.3</v>
      </c>
    </row>
    <row r="3490" customFormat="false" ht="15" hidden="false" customHeight="false" outlineLevel="0" collapsed="false">
      <c r="A3490" s="0" t="n">
        <v>94649</v>
      </c>
      <c r="B3490" s="0" t="str">
        <f aca="false">A3490&amp;"U"</f>
        <v>94649U</v>
      </c>
      <c r="C3490" s="0" t="s">
        <v>9452</v>
      </c>
      <c r="D3490" s="0" t="s">
        <v>78</v>
      </c>
      <c r="E3490" s="0" t="n">
        <v>18.83</v>
      </c>
    </row>
    <row r="3491" customFormat="false" ht="15" hidden="false" customHeight="false" outlineLevel="0" collapsed="false">
      <c r="A3491" s="0" t="n">
        <v>94650</v>
      </c>
      <c r="B3491" s="0" t="str">
        <f aca="false">A3491&amp;"U"</f>
        <v>94650U</v>
      </c>
      <c r="C3491" s="0" t="s">
        <v>9453</v>
      </c>
      <c r="D3491" s="0" t="s">
        <v>78</v>
      </c>
      <c r="E3491" s="0" t="n">
        <v>26.98</v>
      </c>
    </row>
    <row r="3492" customFormat="false" ht="15" hidden="false" customHeight="false" outlineLevel="0" collapsed="false">
      <c r="A3492" s="0" t="n">
        <v>94651</v>
      </c>
      <c r="B3492" s="0" t="str">
        <f aca="false">A3492&amp;"U"</f>
        <v>94651U</v>
      </c>
      <c r="C3492" s="0" t="s">
        <v>9454</v>
      </c>
      <c r="D3492" s="0" t="s">
        <v>78</v>
      </c>
      <c r="E3492" s="0" t="n">
        <v>29.81</v>
      </c>
    </row>
    <row r="3493" customFormat="false" ht="15" hidden="false" customHeight="false" outlineLevel="0" collapsed="false">
      <c r="A3493" s="0" t="n">
        <v>94652</v>
      </c>
      <c r="B3493" s="0" t="str">
        <f aca="false">A3493&amp;"U"</f>
        <v>94652U</v>
      </c>
      <c r="C3493" s="0" t="s">
        <v>9455</v>
      </c>
      <c r="D3493" s="0" t="s">
        <v>78</v>
      </c>
      <c r="E3493" s="0" t="n">
        <v>48.5</v>
      </c>
    </row>
    <row r="3494" customFormat="false" ht="15" hidden="false" customHeight="false" outlineLevel="0" collapsed="false">
      <c r="A3494" s="0" t="n">
        <v>94653</v>
      </c>
      <c r="B3494" s="0" t="str">
        <f aca="false">A3494&amp;"U"</f>
        <v>94653U</v>
      </c>
      <c r="C3494" s="0" t="s">
        <v>9456</v>
      </c>
      <c r="D3494" s="0" t="s">
        <v>78</v>
      </c>
      <c r="E3494" s="0" t="n">
        <v>73.02</v>
      </c>
    </row>
    <row r="3495" customFormat="false" ht="15" hidden="false" customHeight="false" outlineLevel="0" collapsed="false">
      <c r="A3495" s="0" t="n">
        <v>94654</v>
      </c>
      <c r="B3495" s="0" t="str">
        <f aca="false">A3495&amp;"U"</f>
        <v>94654U</v>
      </c>
      <c r="C3495" s="0" t="s">
        <v>9457</v>
      </c>
      <c r="D3495" s="0" t="s">
        <v>78</v>
      </c>
      <c r="E3495" s="0" t="n">
        <v>93.62</v>
      </c>
    </row>
    <row r="3496" customFormat="false" ht="15" hidden="false" customHeight="false" outlineLevel="0" collapsed="false">
      <c r="A3496" s="0" t="n">
        <v>94655</v>
      </c>
      <c r="B3496" s="0" t="str">
        <f aca="false">A3496&amp;"U"</f>
        <v>94655U</v>
      </c>
      <c r="C3496" s="0" t="s">
        <v>9458</v>
      </c>
      <c r="D3496" s="0" t="s">
        <v>78</v>
      </c>
      <c r="E3496" s="0" t="n">
        <v>137.28</v>
      </c>
    </row>
    <row r="3497" customFormat="false" ht="15" hidden="false" customHeight="false" outlineLevel="0" collapsed="false">
      <c r="A3497" s="0" t="n">
        <v>94716</v>
      </c>
      <c r="B3497" s="0" t="str">
        <f aca="false">A3497&amp;"U"</f>
        <v>94716U</v>
      </c>
      <c r="C3497" s="0" t="s">
        <v>9459</v>
      </c>
      <c r="D3497" s="0" t="s">
        <v>78</v>
      </c>
      <c r="E3497" s="0" t="n">
        <v>25.31</v>
      </c>
    </row>
    <row r="3498" customFormat="false" ht="15" hidden="false" customHeight="false" outlineLevel="0" collapsed="false">
      <c r="A3498" s="0" t="n">
        <v>94717</v>
      </c>
      <c r="B3498" s="0" t="str">
        <f aca="false">A3498&amp;"U"</f>
        <v>94717U</v>
      </c>
      <c r="C3498" s="0" t="s">
        <v>9460</v>
      </c>
      <c r="D3498" s="0" t="s">
        <v>78</v>
      </c>
      <c r="E3498" s="0" t="n">
        <v>37.66</v>
      </c>
    </row>
    <row r="3499" customFormat="false" ht="15" hidden="false" customHeight="false" outlineLevel="0" collapsed="false">
      <c r="A3499" s="0" t="n">
        <v>94718</v>
      </c>
      <c r="B3499" s="0" t="str">
        <f aca="false">A3499&amp;"U"</f>
        <v>94718U</v>
      </c>
      <c r="C3499" s="0" t="s">
        <v>9461</v>
      </c>
      <c r="D3499" s="0" t="s">
        <v>78</v>
      </c>
      <c r="E3499" s="0" t="n">
        <v>46.5</v>
      </c>
    </row>
    <row r="3500" customFormat="false" ht="15" hidden="false" customHeight="false" outlineLevel="0" collapsed="false">
      <c r="A3500" s="0" t="n">
        <v>94719</v>
      </c>
      <c r="B3500" s="0" t="str">
        <f aca="false">A3500&amp;"U"</f>
        <v>94719U</v>
      </c>
      <c r="C3500" s="0" t="s">
        <v>9462</v>
      </c>
      <c r="D3500" s="0" t="s">
        <v>78</v>
      </c>
      <c r="E3500" s="0" t="n">
        <v>61.32</v>
      </c>
    </row>
    <row r="3501" customFormat="false" ht="15" hidden="false" customHeight="false" outlineLevel="0" collapsed="false">
      <c r="A3501" s="0" t="n">
        <v>94720</v>
      </c>
      <c r="B3501" s="0" t="str">
        <f aca="false">A3501&amp;"U"</f>
        <v>94720U</v>
      </c>
      <c r="C3501" s="0" t="s">
        <v>9463</v>
      </c>
      <c r="D3501" s="0" t="s">
        <v>78</v>
      </c>
      <c r="E3501" s="0" t="n">
        <v>92.28</v>
      </c>
    </row>
    <row r="3502" customFormat="false" ht="15" hidden="false" customHeight="false" outlineLevel="0" collapsed="false">
      <c r="A3502" s="0" t="n">
        <v>94721</v>
      </c>
      <c r="B3502" s="0" t="str">
        <f aca="false">A3502&amp;"U"</f>
        <v>94721U</v>
      </c>
      <c r="C3502" s="0" t="s">
        <v>9464</v>
      </c>
      <c r="D3502" s="0" t="s">
        <v>78</v>
      </c>
      <c r="E3502" s="0" t="n">
        <v>135.71</v>
      </c>
    </row>
    <row r="3503" customFormat="false" ht="15" hidden="false" customHeight="false" outlineLevel="0" collapsed="false">
      <c r="A3503" s="0" t="n">
        <v>94722</v>
      </c>
      <c r="B3503" s="0" t="str">
        <f aca="false">A3503&amp;"U"</f>
        <v>94722U</v>
      </c>
      <c r="C3503" s="0" t="s">
        <v>9465</v>
      </c>
      <c r="D3503" s="0" t="s">
        <v>78</v>
      </c>
      <c r="E3503" s="0" t="n">
        <v>235.89</v>
      </c>
    </row>
    <row r="3504" customFormat="false" ht="15" hidden="false" customHeight="false" outlineLevel="0" collapsed="false">
      <c r="A3504" s="0" t="n">
        <v>95697</v>
      </c>
      <c r="B3504" s="0" t="str">
        <f aca="false">A3504&amp;"U"</f>
        <v>95697U</v>
      </c>
      <c r="C3504" s="0" t="s">
        <v>9466</v>
      </c>
      <c r="D3504" s="0" t="s">
        <v>78</v>
      </c>
      <c r="E3504" s="0" t="n">
        <v>95.76</v>
      </c>
    </row>
    <row r="3505" customFormat="false" ht="15" hidden="false" customHeight="false" outlineLevel="0" collapsed="false">
      <c r="A3505" s="0" t="n">
        <v>96635</v>
      </c>
      <c r="B3505" s="0" t="str">
        <f aca="false">A3505&amp;"U"</f>
        <v>96635U</v>
      </c>
      <c r="C3505" s="0" t="s">
        <v>9467</v>
      </c>
      <c r="D3505" s="0" t="s">
        <v>78</v>
      </c>
      <c r="E3505" s="0" t="n">
        <v>30.3</v>
      </c>
    </row>
    <row r="3506" customFormat="false" ht="15" hidden="false" customHeight="false" outlineLevel="0" collapsed="false">
      <c r="A3506" s="0" t="n">
        <v>96636</v>
      </c>
      <c r="B3506" s="0" t="str">
        <f aca="false">A3506&amp;"U"</f>
        <v>96636U</v>
      </c>
      <c r="C3506" s="0" t="s">
        <v>9468</v>
      </c>
      <c r="D3506" s="0" t="s">
        <v>78</v>
      </c>
      <c r="E3506" s="0" t="n">
        <v>31.73</v>
      </c>
    </row>
    <row r="3507" customFormat="false" ht="15" hidden="false" customHeight="false" outlineLevel="0" collapsed="false">
      <c r="A3507" s="0" t="n">
        <v>96644</v>
      </c>
      <c r="B3507" s="0" t="str">
        <f aca="false">A3507&amp;"U"</f>
        <v>96644U</v>
      </c>
      <c r="C3507" s="0" t="s">
        <v>9469</v>
      </c>
      <c r="D3507" s="0" t="s">
        <v>78</v>
      </c>
      <c r="E3507" s="0" t="n">
        <v>21.54</v>
      </c>
    </row>
    <row r="3508" customFormat="false" ht="15" hidden="false" customHeight="false" outlineLevel="0" collapsed="false">
      <c r="A3508" s="0" t="n">
        <v>96645</v>
      </c>
      <c r="B3508" s="0" t="str">
        <f aca="false">A3508&amp;"U"</f>
        <v>96645U</v>
      </c>
      <c r="C3508" s="0" t="s">
        <v>9470</v>
      </c>
      <c r="D3508" s="0" t="s">
        <v>78</v>
      </c>
      <c r="E3508" s="0" t="n">
        <v>27.69</v>
      </c>
    </row>
    <row r="3509" customFormat="false" ht="15" hidden="false" customHeight="false" outlineLevel="0" collapsed="false">
      <c r="A3509" s="0" t="n">
        <v>96646</v>
      </c>
      <c r="B3509" s="0" t="str">
        <f aca="false">A3509&amp;"U"</f>
        <v>96646U</v>
      </c>
      <c r="C3509" s="0" t="s">
        <v>9471</v>
      </c>
      <c r="D3509" s="0" t="s">
        <v>78</v>
      </c>
      <c r="E3509" s="0" t="n">
        <v>42.77</v>
      </c>
    </row>
    <row r="3510" customFormat="false" ht="15" hidden="false" customHeight="false" outlineLevel="0" collapsed="false">
      <c r="A3510" s="0" t="n">
        <v>96647</v>
      </c>
      <c r="B3510" s="0" t="str">
        <f aca="false">A3510&amp;"U"</f>
        <v>96647U</v>
      </c>
      <c r="C3510" s="0" t="s">
        <v>9472</v>
      </c>
      <c r="D3510" s="0" t="s">
        <v>78</v>
      </c>
      <c r="E3510" s="0" t="n">
        <v>19.96</v>
      </c>
    </row>
    <row r="3511" customFormat="false" ht="15" hidden="false" customHeight="false" outlineLevel="0" collapsed="false">
      <c r="A3511" s="0" t="n">
        <v>96648</v>
      </c>
      <c r="B3511" s="0" t="str">
        <f aca="false">A3511&amp;"U"</f>
        <v>96648U</v>
      </c>
      <c r="C3511" s="0" t="s">
        <v>9473</v>
      </c>
      <c r="D3511" s="0" t="s">
        <v>78</v>
      </c>
      <c r="E3511" s="0" t="n">
        <v>35.59</v>
      </c>
    </row>
    <row r="3512" customFormat="false" ht="15" hidden="false" customHeight="false" outlineLevel="0" collapsed="false">
      <c r="A3512" s="0" t="n">
        <v>96649</v>
      </c>
      <c r="B3512" s="0" t="str">
        <f aca="false">A3512&amp;"U"</f>
        <v>96649U</v>
      </c>
      <c r="C3512" s="0" t="s">
        <v>9474</v>
      </c>
      <c r="D3512" s="0" t="s">
        <v>78</v>
      </c>
      <c r="E3512" s="0" t="n">
        <v>51.68</v>
      </c>
    </row>
    <row r="3513" customFormat="false" ht="15" hidden="false" customHeight="false" outlineLevel="0" collapsed="false">
      <c r="A3513" s="0" t="n">
        <v>96668</v>
      </c>
      <c r="B3513" s="0" t="str">
        <f aca="false">A3513&amp;"U"</f>
        <v>96668U</v>
      </c>
      <c r="C3513" s="0" t="s">
        <v>9475</v>
      </c>
      <c r="D3513" s="0" t="s">
        <v>78</v>
      </c>
      <c r="E3513" s="0" t="n">
        <v>15.44</v>
      </c>
    </row>
    <row r="3514" customFormat="false" ht="15" hidden="false" customHeight="false" outlineLevel="0" collapsed="false">
      <c r="A3514" s="0" t="n">
        <v>96669</v>
      </c>
      <c r="B3514" s="0" t="str">
        <f aca="false">A3514&amp;"U"</f>
        <v>96669U</v>
      </c>
      <c r="C3514" s="0" t="s">
        <v>9476</v>
      </c>
      <c r="D3514" s="0" t="s">
        <v>78</v>
      </c>
      <c r="E3514" s="0" t="n">
        <v>19.25</v>
      </c>
    </row>
    <row r="3515" customFormat="false" ht="15" hidden="false" customHeight="false" outlineLevel="0" collapsed="false">
      <c r="A3515" s="0" t="n">
        <v>96670</v>
      </c>
      <c r="B3515" s="0" t="str">
        <f aca="false">A3515&amp;"U"</f>
        <v>96670U</v>
      </c>
      <c r="C3515" s="0" t="s">
        <v>9477</v>
      </c>
      <c r="D3515" s="0" t="s">
        <v>78</v>
      </c>
      <c r="E3515" s="0" t="n">
        <v>29.25</v>
      </c>
    </row>
    <row r="3516" customFormat="false" ht="15" hidden="false" customHeight="false" outlineLevel="0" collapsed="false">
      <c r="A3516" s="0" t="n">
        <v>96671</v>
      </c>
      <c r="B3516" s="0" t="str">
        <f aca="false">A3516&amp;"U"</f>
        <v>96671U</v>
      </c>
      <c r="C3516" s="0" t="s">
        <v>9478</v>
      </c>
      <c r="D3516" s="0" t="s">
        <v>78</v>
      </c>
      <c r="E3516" s="0" t="n">
        <v>39.03</v>
      </c>
    </row>
    <row r="3517" customFormat="false" ht="15" hidden="false" customHeight="false" outlineLevel="0" collapsed="false">
      <c r="A3517" s="0" t="n">
        <v>96672</v>
      </c>
      <c r="B3517" s="0" t="str">
        <f aca="false">A3517&amp;"U"</f>
        <v>96672U</v>
      </c>
      <c r="C3517" s="0" t="s">
        <v>9479</v>
      </c>
      <c r="D3517" s="0" t="s">
        <v>78</v>
      </c>
      <c r="E3517" s="0" t="n">
        <v>57.16</v>
      </c>
    </row>
    <row r="3518" customFormat="false" ht="15" hidden="false" customHeight="false" outlineLevel="0" collapsed="false">
      <c r="A3518" s="0" t="n">
        <v>96673</v>
      </c>
      <c r="B3518" s="0" t="str">
        <f aca="false">A3518&amp;"U"</f>
        <v>96673U</v>
      </c>
      <c r="C3518" s="0" t="s">
        <v>9480</v>
      </c>
      <c r="D3518" s="0" t="s">
        <v>78</v>
      </c>
      <c r="E3518" s="0" t="n">
        <v>93.96</v>
      </c>
    </row>
    <row r="3519" customFormat="false" ht="15" hidden="false" customHeight="false" outlineLevel="0" collapsed="false">
      <c r="A3519" s="0" t="n">
        <v>96674</v>
      </c>
      <c r="B3519" s="0" t="str">
        <f aca="false">A3519&amp;"U"</f>
        <v>96674U</v>
      </c>
      <c r="C3519" s="0" t="s">
        <v>9481</v>
      </c>
      <c r="D3519" s="0" t="s">
        <v>78</v>
      </c>
      <c r="E3519" s="0" t="n">
        <v>131.92</v>
      </c>
    </row>
    <row r="3520" customFormat="false" ht="15" hidden="false" customHeight="false" outlineLevel="0" collapsed="false">
      <c r="A3520" s="0" t="n">
        <v>96675</v>
      </c>
      <c r="B3520" s="0" t="str">
        <f aca="false">A3520&amp;"U"</f>
        <v>96675U</v>
      </c>
      <c r="C3520" s="0" t="s">
        <v>9482</v>
      </c>
      <c r="D3520" s="0" t="s">
        <v>78</v>
      </c>
      <c r="E3520" s="0" t="n">
        <v>230.48</v>
      </c>
    </row>
    <row r="3521" customFormat="false" ht="15" hidden="false" customHeight="false" outlineLevel="0" collapsed="false">
      <c r="A3521" s="0" t="n">
        <v>96676</v>
      </c>
      <c r="B3521" s="0" t="str">
        <f aca="false">A3521&amp;"U"</f>
        <v>96676U</v>
      </c>
      <c r="C3521" s="0" t="s">
        <v>9483</v>
      </c>
      <c r="D3521" s="0" t="s">
        <v>78</v>
      </c>
      <c r="E3521" s="0" t="n">
        <v>15.4</v>
      </c>
    </row>
    <row r="3522" customFormat="false" ht="15" hidden="false" customHeight="false" outlineLevel="0" collapsed="false">
      <c r="A3522" s="0" t="n">
        <v>96677</v>
      </c>
      <c r="B3522" s="0" t="str">
        <f aca="false">A3522&amp;"U"</f>
        <v>96677U</v>
      </c>
      <c r="C3522" s="0" t="s">
        <v>9484</v>
      </c>
      <c r="D3522" s="0" t="s">
        <v>78</v>
      </c>
      <c r="E3522" s="0" t="n">
        <v>25.53</v>
      </c>
    </row>
    <row r="3523" customFormat="false" ht="15" hidden="false" customHeight="false" outlineLevel="0" collapsed="false">
      <c r="A3523" s="0" t="n">
        <v>96678</v>
      </c>
      <c r="B3523" s="0" t="str">
        <f aca="false">A3523&amp;"U"</f>
        <v>96678U</v>
      </c>
      <c r="C3523" s="0" t="s">
        <v>9485</v>
      </c>
      <c r="D3523" s="0" t="s">
        <v>78</v>
      </c>
      <c r="E3523" s="0" t="n">
        <v>35.43</v>
      </c>
    </row>
    <row r="3524" customFormat="false" ht="15" hidden="false" customHeight="false" outlineLevel="0" collapsed="false">
      <c r="A3524" s="0" t="n">
        <v>96679</v>
      </c>
      <c r="B3524" s="0" t="str">
        <f aca="false">A3524&amp;"U"</f>
        <v>96679U</v>
      </c>
      <c r="C3524" s="0" t="s">
        <v>9486</v>
      </c>
      <c r="D3524" s="0" t="s">
        <v>78</v>
      </c>
      <c r="E3524" s="0" t="n">
        <v>51.64</v>
      </c>
    </row>
    <row r="3525" customFormat="false" ht="15" hidden="false" customHeight="false" outlineLevel="0" collapsed="false">
      <c r="A3525" s="0" t="n">
        <v>96680</v>
      </c>
      <c r="B3525" s="0" t="str">
        <f aca="false">A3525&amp;"U"</f>
        <v>96680U</v>
      </c>
      <c r="C3525" s="0" t="s">
        <v>9487</v>
      </c>
      <c r="D3525" s="0" t="s">
        <v>78</v>
      </c>
      <c r="E3525" s="0" t="n">
        <v>69.25</v>
      </c>
    </row>
    <row r="3526" customFormat="false" ht="15" hidden="false" customHeight="false" outlineLevel="0" collapsed="false">
      <c r="A3526" s="0" t="n">
        <v>96681</v>
      </c>
      <c r="B3526" s="0" t="str">
        <f aca="false">A3526&amp;"U"</f>
        <v>96681U</v>
      </c>
      <c r="C3526" s="0" t="s">
        <v>9488</v>
      </c>
      <c r="D3526" s="0" t="s">
        <v>78</v>
      </c>
      <c r="E3526" s="0" t="n">
        <v>130.54</v>
      </c>
    </row>
    <row r="3527" customFormat="false" ht="15" hidden="false" customHeight="false" outlineLevel="0" collapsed="false">
      <c r="A3527" s="0" t="n">
        <v>96682</v>
      </c>
      <c r="B3527" s="0" t="str">
        <f aca="false">A3527&amp;"U"</f>
        <v>96682U</v>
      </c>
      <c r="C3527" s="0" t="s">
        <v>9489</v>
      </c>
      <c r="D3527" s="0" t="s">
        <v>78</v>
      </c>
      <c r="E3527" s="0" t="n">
        <v>192.76</v>
      </c>
    </row>
    <row r="3528" customFormat="false" ht="15" hidden="false" customHeight="false" outlineLevel="0" collapsed="false">
      <c r="A3528" s="0" t="n">
        <v>96683</v>
      </c>
      <c r="B3528" s="0" t="str">
        <f aca="false">A3528&amp;"U"</f>
        <v>96683U</v>
      </c>
      <c r="C3528" s="0" t="s">
        <v>9490</v>
      </c>
      <c r="D3528" s="0" t="s">
        <v>78</v>
      </c>
      <c r="E3528" s="0" t="n">
        <v>263.24</v>
      </c>
    </row>
    <row r="3529" customFormat="false" ht="15" hidden="false" customHeight="false" outlineLevel="0" collapsed="false">
      <c r="A3529" s="0" t="n">
        <v>96718</v>
      </c>
      <c r="B3529" s="0" t="str">
        <f aca="false">A3529&amp;"U"</f>
        <v>96718U</v>
      </c>
      <c r="C3529" s="0" t="s">
        <v>9491</v>
      </c>
      <c r="D3529" s="0" t="s">
        <v>78</v>
      </c>
      <c r="E3529" s="0" t="n">
        <v>10.39</v>
      </c>
    </row>
    <row r="3530" customFormat="false" ht="15" hidden="false" customHeight="false" outlineLevel="0" collapsed="false">
      <c r="A3530" s="0" t="n">
        <v>96719</v>
      </c>
      <c r="B3530" s="0" t="str">
        <f aca="false">A3530&amp;"U"</f>
        <v>96719U</v>
      </c>
      <c r="C3530" s="0" t="s">
        <v>9492</v>
      </c>
      <c r="D3530" s="0" t="s">
        <v>78</v>
      </c>
      <c r="E3530" s="0" t="n">
        <v>18.91</v>
      </c>
    </row>
    <row r="3531" customFormat="false" ht="15" hidden="false" customHeight="false" outlineLevel="0" collapsed="false">
      <c r="A3531" s="0" t="n">
        <v>96720</v>
      </c>
      <c r="B3531" s="0" t="str">
        <f aca="false">A3531&amp;"U"</f>
        <v>96720U</v>
      </c>
      <c r="C3531" s="0" t="s">
        <v>9493</v>
      </c>
      <c r="D3531" s="0" t="s">
        <v>78</v>
      </c>
      <c r="E3531" s="0" t="n">
        <v>23.11</v>
      </c>
    </row>
    <row r="3532" customFormat="false" ht="15" hidden="false" customHeight="false" outlineLevel="0" collapsed="false">
      <c r="A3532" s="0" t="n">
        <v>96721</v>
      </c>
      <c r="B3532" s="0" t="str">
        <f aca="false">A3532&amp;"U"</f>
        <v>96721U</v>
      </c>
      <c r="C3532" s="0" t="s">
        <v>9494</v>
      </c>
      <c r="D3532" s="0" t="s">
        <v>78</v>
      </c>
      <c r="E3532" s="0" t="n">
        <v>32.02</v>
      </c>
    </row>
    <row r="3533" customFormat="false" ht="15" hidden="false" customHeight="false" outlineLevel="0" collapsed="false">
      <c r="A3533" s="0" t="n">
        <v>96722</v>
      </c>
      <c r="B3533" s="0" t="str">
        <f aca="false">A3533&amp;"U"</f>
        <v>96722U</v>
      </c>
      <c r="C3533" s="0" t="s">
        <v>9495</v>
      </c>
      <c r="D3533" s="0" t="s">
        <v>78</v>
      </c>
      <c r="E3533" s="0" t="n">
        <v>43.28</v>
      </c>
    </row>
    <row r="3534" customFormat="false" ht="15" hidden="false" customHeight="false" outlineLevel="0" collapsed="false">
      <c r="A3534" s="0" t="n">
        <v>96723</v>
      </c>
      <c r="B3534" s="0" t="str">
        <f aca="false">A3534&amp;"U"</f>
        <v>96723U</v>
      </c>
      <c r="C3534" s="0" t="s">
        <v>9496</v>
      </c>
      <c r="D3534" s="0" t="s">
        <v>78</v>
      </c>
      <c r="E3534" s="0" t="n">
        <v>58.89</v>
      </c>
    </row>
    <row r="3535" customFormat="false" ht="15" hidden="false" customHeight="false" outlineLevel="0" collapsed="false">
      <c r="A3535" s="0" t="n">
        <v>96724</v>
      </c>
      <c r="B3535" s="0" t="str">
        <f aca="false">A3535&amp;"U"</f>
        <v>96724U</v>
      </c>
      <c r="C3535" s="0" t="s">
        <v>9497</v>
      </c>
      <c r="D3535" s="0" t="s">
        <v>78</v>
      </c>
      <c r="E3535" s="0" t="n">
        <v>96.09</v>
      </c>
    </row>
    <row r="3536" customFormat="false" ht="15" hidden="false" customHeight="false" outlineLevel="0" collapsed="false">
      <c r="A3536" s="0" t="n">
        <v>96725</v>
      </c>
      <c r="B3536" s="0" t="str">
        <f aca="false">A3536&amp;"U"</f>
        <v>96725U</v>
      </c>
      <c r="C3536" s="0" t="s">
        <v>9498</v>
      </c>
      <c r="D3536" s="0" t="s">
        <v>78</v>
      </c>
      <c r="E3536" s="0" t="n">
        <v>128.63</v>
      </c>
    </row>
    <row r="3537" customFormat="false" ht="15" hidden="false" customHeight="false" outlineLevel="0" collapsed="false">
      <c r="A3537" s="0" t="n">
        <v>96726</v>
      </c>
      <c r="B3537" s="0" t="str">
        <f aca="false">A3537&amp;"U"</f>
        <v>96726U</v>
      </c>
      <c r="C3537" s="0" t="s">
        <v>9499</v>
      </c>
      <c r="D3537" s="0" t="s">
        <v>78</v>
      </c>
      <c r="E3537" s="0" t="n">
        <v>210.15</v>
      </c>
    </row>
    <row r="3538" customFormat="false" ht="15" hidden="false" customHeight="false" outlineLevel="0" collapsed="false">
      <c r="A3538" s="0" t="n">
        <v>96727</v>
      </c>
      <c r="B3538" s="0" t="str">
        <f aca="false">A3538&amp;"U"</f>
        <v>96727U</v>
      </c>
      <c r="C3538" s="0" t="s">
        <v>9500</v>
      </c>
      <c r="D3538" s="0" t="s">
        <v>78</v>
      </c>
      <c r="E3538" s="0" t="n">
        <v>15.78</v>
      </c>
    </row>
    <row r="3539" customFormat="false" ht="15" hidden="false" customHeight="false" outlineLevel="0" collapsed="false">
      <c r="A3539" s="0" t="n">
        <v>96728</v>
      </c>
      <c r="B3539" s="0" t="str">
        <f aca="false">A3539&amp;"U"</f>
        <v>96728U</v>
      </c>
      <c r="C3539" s="0" t="s">
        <v>9501</v>
      </c>
      <c r="D3539" s="0" t="s">
        <v>78</v>
      </c>
      <c r="E3539" s="0" t="n">
        <v>19.39</v>
      </c>
    </row>
    <row r="3540" customFormat="false" ht="15" hidden="false" customHeight="false" outlineLevel="0" collapsed="false">
      <c r="A3540" s="0" t="n">
        <v>96729</v>
      </c>
      <c r="B3540" s="0" t="str">
        <f aca="false">A3540&amp;"U"</f>
        <v>96729U</v>
      </c>
      <c r="C3540" s="0" t="s">
        <v>9502</v>
      </c>
      <c r="D3540" s="0" t="s">
        <v>78</v>
      </c>
      <c r="E3540" s="0" t="n">
        <v>29.99</v>
      </c>
    </row>
    <row r="3541" customFormat="false" ht="15" hidden="false" customHeight="false" outlineLevel="0" collapsed="false">
      <c r="A3541" s="0" t="n">
        <v>96730</v>
      </c>
      <c r="B3541" s="0" t="str">
        <f aca="false">A3541&amp;"U"</f>
        <v>96730U</v>
      </c>
      <c r="C3541" s="0" t="s">
        <v>9503</v>
      </c>
      <c r="D3541" s="0" t="s">
        <v>78</v>
      </c>
      <c r="E3541" s="0" t="n">
        <v>38.73</v>
      </c>
    </row>
    <row r="3542" customFormat="false" ht="15" hidden="false" customHeight="false" outlineLevel="0" collapsed="false">
      <c r="A3542" s="0" t="n">
        <v>96731</v>
      </c>
      <c r="B3542" s="0" t="str">
        <f aca="false">A3542&amp;"U"</f>
        <v>96731U</v>
      </c>
      <c r="C3542" s="0" t="s">
        <v>9504</v>
      </c>
      <c r="D3542" s="0" t="s">
        <v>78</v>
      </c>
      <c r="E3542" s="0" t="n">
        <v>56.46</v>
      </c>
    </row>
    <row r="3543" customFormat="false" ht="15" hidden="false" customHeight="false" outlineLevel="0" collapsed="false">
      <c r="A3543" s="0" t="n">
        <v>96732</v>
      </c>
      <c r="B3543" s="0" t="str">
        <f aca="false">A3543&amp;"U"</f>
        <v>96732U</v>
      </c>
      <c r="C3543" s="0" t="s">
        <v>9505</v>
      </c>
      <c r="D3543" s="0" t="s">
        <v>78</v>
      </c>
      <c r="E3543" s="0" t="n">
        <v>71.26</v>
      </c>
    </row>
    <row r="3544" customFormat="false" ht="15" hidden="false" customHeight="false" outlineLevel="0" collapsed="false">
      <c r="A3544" s="0" t="n">
        <v>96733</v>
      </c>
      <c r="B3544" s="0" t="str">
        <f aca="false">A3544&amp;"U"</f>
        <v>96733U</v>
      </c>
      <c r="C3544" s="0" t="s">
        <v>9506</v>
      </c>
      <c r="D3544" s="0" t="s">
        <v>78</v>
      </c>
      <c r="E3544" s="0" t="n">
        <v>131.74</v>
      </c>
    </row>
    <row r="3545" customFormat="false" ht="15" hidden="false" customHeight="false" outlineLevel="0" collapsed="false">
      <c r="A3545" s="0" t="n">
        <v>96734</v>
      </c>
      <c r="B3545" s="0" t="str">
        <f aca="false">A3545&amp;"U"</f>
        <v>96734U</v>
      </c>
      <c r="C3545" s="0" t="s">
        <v>9507</v>
      </c>
      <c r="D3545" s="0" t="s">
        <v>78</v>
      </c>
      <c r="E3545" s="0" t="n">
        <v>186.27</v>
      </c>
    </row>
    <row r="3546" customFormat="false" ht="15" hidden="false" customHeight="false" outlineLevel="0" collapsed="false">
      <c r="A3546" s="0" t="n">
        <v>96735</v>
      </c>
      <c r="B3546" s="0" t="str">
        <f aca="false">A3546&amp;"U"</f>
        <v>96735U</v>
      </c>
      <c r="C3546" s="0" t="s">
        <v>9508</v>
      </c>
      <c r="D3546" s="0" t="s">
        <v>78</v>
      </c>
      <c r="E3546" s="0" t="n">
        <v>240.68</v>
      </c>
    </row>
    <row r="3547" customFormat="false" ht="15" hidden="false" customHeight="false" outlineLevel="0" collapsed="false">
      <c r="A3547" s="0" t="n">
        <v>96794</v>
      </c>
      <c r="B3547" s="0" t="str">
        <f aca="false">A3547&amp;"U"</f>
        <v>96794U</v>
      </c>
      <c r="C3547" s="0" t="s">
        <v>9509</v>
      </c>
      <c r="D3547" s="0" t="s">
        <v>78</v>
      </c>
      <c r="E3547" s="0" t="n">
        <v>8.83</v>
      </c>
    </row>
    <row r="3548" customFormat="false" ht="15" hidden="false" customHeight="false" outlineLevel="0" collapsed="false">
      <c r="A3548" s="0" t="n">
        <v>96795</v>
      </c>
      <c r="B3548" s="0" t="str">
        <f aca="false">A3548&amp;"U"</f>
        <v>96795U</v>
      </c>
      <c r="C3548" s="0" t="s">
        <v>9510</v>
      </c>
      <c r="D3548" s="0" t="s">
        <v>78</v>
      </c>
      <c r="E3548" s="0" t="n">
        <v>11.25</v>
      </c>
    </row>
    <row r="3549" customFormat="false" ht="15" hidden="false" customHeight="false" outlineLevel="0" collapsed="false">
      <c r="A3549" s="0" t="n">
        <v>96796</v>
      </c>
      <c r="B3549" s="0" t="str">
        <f aca="false">A3549&amp;"U"</f>
        <v>96796U</v>
      </c>
      <c r="C3549" s="0" t="s">
        <v>9511</v>
      </c>
      <c r="D3549" s="0" t="s">
        <v>78</v>
      </c>
      <c r="E3549" s="0" t="n">
        <v>15.86</v>
      </c>
    </row>
    <row r="3550" customFormat="false" ht="15" hidden="false" customHeight="false" outlineLevel="0" collapsed="false">
      <c r="A3550" s="0" t="n">
        <v>96797</v>
      </c>
      <c r="B3550" s="0" t="str">
        <f aca="false">A3550&amp;"U"</f>
        <v>96797U</v>
      </c>
      <c r="C3550" s="0" t="s">
        <v>9512</v>
      </c>
      <c r="D3550" s="0" t="s">
        <v>78</v>
      </c>
      <c r="E3550" s="0" t="n">
        <v>24.11</v>
      </c>
    </row>
    <row r="3551" customFormat="false" ht="15" hidden="false" customHeight="false" outlineLevel="0" collapsed="false">
      <c r="A3551" s="0" t="n">
        <v>96798</v>
      </c>
      <c r="B3551" s="0" t="str">
        <f aca="false">A3551&amp;"U"</f>
        <v>96798U</v>
      </c>
      <c r="C3551" s="0" t="s">
        <v>9513</v>
      </c>
      <c r="D3551" s="0" t="s">
        <v>78</v>
      </c>
      <c r="E3551" s="0" t="n">
        <v>8.95</v>
      </c>
    </row>
    <row r="3552" customFormat="false" ht="15" hidden="false" customHeight="false" outlineLevel="0" collapsed="false">
      <c r="A3552" s="0" t="n">
        <v>96799</v>
      </c>
      <c r="B3552" s="0" t="str">
        <f aca="false">A3552&amp;"U"</f>
        <v>96799U</v>
      </c>
      <c r="C3552" s="0" t="s">
        <v>9514</v>
      </c>
      <c r="D3552" s="0" t="s">
        <v>78</v>
      </c>
      <c r="E3552" s="0" t="n">
        <v>11.96</v>
      </c>
    </row>
    <row r="3553" customFormat="false" ht="15" hidden="false" customHeight="false" outlineLevel="0" collapsed="false">
      <c r="A3553" s="0" t="n">
        <v>96800</v>
      </c>
      <c r="B3553" s="0" t="str">
        <f aca="false">A3553&amp;"U"</f>
        <v>96800U</v>
      </c>
      <c r="C3553" s="0" t="s">
        <v>9515</v>
      </c>
      <c r="D3553" s="0" t="s">
        <v>78</v>
      </c>
      <c r="E3553" s="0" t="n">
        <v>17.31</v>
      </c>
    </row>
    <row r="3554" customFormat="false" ht="15" hidden="false" customHeight="false" outlineLevel="0" collapsed="false">
      <c r="A3554" s="0" t="n">
        <v>96801</v>
      </c>
      <c r="B3554" s="0" t="str">
        <f aca="false">A3554&amp;"U"</f>
        <v>96801U</v>
      </c>
      <c r="C3554" s="0" t="s">
        <v>9516</v>
      </c>
      <c r="D3554" s="0" t="s">
        <v>78</v>
      </c>
      <c r="E3554" s="0" t="n">
        <v>26.61</v>
      </c>
    </row>
    <row r="3555" customFormat="false" ht="15" hidden="false" customHeight="false" outlineLevel="0" collapsed="false">
      <c r="A3555" s="0" t="n">
        <v>97327</v>
      </c>
      <c r="B3555" s="0" t="str">
        <f aca="false">A3555&amp;"U"</f>
        <v>97327U</v>
      </c>
      <c r="C3555" s="0" t="s">
        <v>9517</v>
      </c>
      <c r="D3555" s="0" t="s">
        <v>78</v>
      </c>
      <c r="E3555" s="0" t="n">
        <v>31.02</v>
      </c>
    </row>
    <row r="3556" customFormat="false" ht="15" hidden="false" customHeight="false" outlineLevel="0" collapsed="false">
      <c r="A3556" s="0" t="n">
        <v>97328</v>
      </c>
      <c r="B3556" s="0" t="str">
        <f aca="false">A3556&amp;"U"</f>
        <v>97328U</v>
      </c>
      <c r="C3556" s="0" t="s">
        <v>9518</v>
      </c>
      <c r="D3556" s="0" t="s">
        <v>78</v>
      </c>
      <c r="E3556" s="0" t="n">
        <v>54.43</v>
      </c>
    </row>
    <row r="3557" customFormat="false" ht="15" hidden="false" customHeight="false" outlineLevel="0" collapsed="false">
      <c r="A3557" s="0" t="n">
        <v>97329</v>
      </c>
      <c r="B3557" s="0" t="str">
        <f aca="false">A3557&amp;"U"</f>
        <v>97329U</v>
      </c>
      <c r="C3557" s="0" t="s">
        <v>9519</v>
      </c>
      <c r="D3557" s="0" t="s">
        <v>78</v>
      </c>
      <c r="E3557" s="0" t="n">
        <v>68.16</v>
      </c>
    </row>
    <row r="3558" customFormat="false" ht="15" hidden="false" customHeight="false" outlineLevel="0" collapsed="false">
      <c r="A3558" s="0" t="n">
        <v>97330</v>
      </c>
      <c r="B3558" s="0" t="str">
        <f aca="false">A3558&amp;"U"</f>
        <v>97330U</v>
      </c>
      <c r="C3558" s="0" t="s">
        <v>9520</v>
      </c>
      <c r="D3558" s="0" t="s">
        <v>78</v>
      </c>
      <c r="E3558" s="0" t="n">
        <v>83.26</v>
      </c>
    </row>
    <row r="3559" customFormat="false" ht="15" hidden="false" customHeight="false" outlineLevel="0" collapsed="false">
      <c r="A3559" s="0" t="n">
        <v>97331</v>
      </c>
      <c r="B3559" s="0" t="str">
        <f aca="false">A3559&amp;"U"</f>
        <v>97331U</v>
      </c>
      <c r="C3559" s="0" t="s">
        <v>9521</v>
      </c>
      <c r="D3559" s="0" t="s">
        <v>78</v>
      </c>
      <c r="E3559" s="0" t="n">
        <v>31.3</v>
      </c>
    </row>
    <row r="3560" customFormat="false" ht="15" hidden="false" customHeight="false" outlineLevel="0" collapsed="false">
      <c r="A3560" s="0" t="n">
        <v>97332</v>
      </c>
      <c r="B3560" s="0" t="str">
        <f aca="false">A3560&amp;"U"</f>
        <v>97332U</v>
      </c>
      <c r="C3560" s="0" t="s">
        <v>9522</v>
      </c>
      <c r="D3560" s="0" t="s">
        <v>78</v>
      </c>
      <c r="E3560" s="0" t="n">
        <v>54.75</v>
      </c>
    </row>
    <row r="3561" customFormat="false" ht="15" hidden="false" customHeight="false" outlineLevel="0" collapsed="false">
      <c r="A3561" s="0" t="n">
        <v>97333</v>
      </c>
      <c r="B3561" s="0" t="str">
        <f aca="false">A3561&amp;"U"</f>
        <v>97333U</v>
      </c>
      <c r="C3561" s="0" t="s">
        <v>9523</v>
      </c>
      <c r="D3561" s="0" t="s">
        <v>78</v>
      </c>
      <c r="E3561" s="0" t="n">
        <v>68.56</v>
      </c>
    </row>
    <row r="3562" customFormat="false" ht="15" hidden="false" customHeight="false" outlineLevel="0" collapsed="false">
      <c r="A3562" s="0" t="n">
        <v>97334</v>
      </c>
      <c r="B3562" s="0" t="str">
        <f aca="false">A3562&amp;"U"</f>
        <v>97334U</v>
      </c>
      <c r="C3562" s="0" t="s">
        <v>9524</v>
      </c>
      <c r="D3562" s="0" t="s">
        <v>78</v>
      </c>
      <c r="E3562" s="0" t="n">
        <v>83.7</v>
      </c>
    </row>
    <row r="3563" customFormat="false" ht="15" hidden="false" customHeight="false" outlineLevel="0" collapsed="false">
      <c r="A3563" s="0" t="n">
        <v>97335</v>
      </c>
      <c r="B3563" s="0" t="str">
        <f aca="false">A3563&amp;"U"</f>
        <v>97335U</v>
      </c>
      <c r="C3563" s="0" t="s">
        <v>9525</v>
      </c>
      <c r="D3563" s="0" t="s">
        <v>78</v>
      </c>
      <c r="E3563" s="0" t="n">
        <v>86</v>
      </c>
    </row>
    <row r="3564" customFormat="false" ht="15" hidden="false" customHeight="false" outlineLevel="0" collapsed="false">
      <c r="A3564" s="0" t="n">
        <v>97336</v>
      </c>
      <c r="B3564" s="0" t="str">
        <f aca="false">A3564&amp;"U"</f>
        <v>97336U</v>
      </c>
      <c r="C3564" s="0" t="s">
        <v>9526</v>
      </c>
      <c r="D3564" s="0" t="s">
        <v>78</v>
      </c>
      <c r="E3564" s="0" t="n">
        <v>109.44</v>
      </c>
    </row>
    <row r="3565" customFormat="false" ht="15" hidden="false" customHeight="false" outlineLevel="0" collapsed="false">
      <c r="A3565" s="0" t="n">
        <v>97337</v>
      </c>
      <c r="B3565" s="0" t="str">
        <f aca="false">A3565&amp;"U"</f>
        <v>97337U</v>
      </c>
      <c r="C3565" s="0" t="s">
        <v>9527</v>
      </c>
      <c r="D3565" s="0" t="s">
        <v>78</v>
      </c>
      <c r="E3565" s="0" t="n">
        <v>164.75</v>
      </c>
    </row>
    <row r="3566" customFormat="false" ht="15" hidden="false" customHeight="false" outlineLevel="0" collapsed="false">
      <c r="A3566" s="0" t="n">
        <v>97338</v>
      </c>
      <c r="B3566" s="0" t="str">
        <f aca="false">A3566&amp;"U"</f>
        <v>97338U</v>
      </c>
      <c r="C3566" s="0" t="s">
        <v>9528</v>
      </c>
      <c r="D3566" s="0" t="s">
        <v>78</v>
      </c>
      <c r="E3566" s="0" t="n">
        <v>198.22</v>
      </c>
    </row>
    <row r="3567" customFormat="false" ht="15" hidden="false" customHeight="false" outlineLevel="0" collapsed="false">
      <c r="A3567" s="0" t="n">
        <v>97339</v>
      </c>
      <c r="B3567" s="0" t="str">
        <f aca="false">A3567&amp;"U"</f>
        <v>97339U</v>
      </c>
      <c r="C3567" s="0" t="s">
        <v>9529</v>
      </c>
      <c r="D3567" s="0" t="s">
        <v>78</v>
      </c>
      <c r="E3567" s="0" t="n">
        <v>213.28</v>
      </c>
    </row>
    <row r="3568" customFormat="false" ht="15" hidden="false" customHeight="false" outlineLevel="0" collapsed="false">
      <c r="A3568" s="0" t="n">
        <v>97340</v>
      </c>
      <c r="B3568" s="0" t="str">
        <f aca="false">A3568&amp;"U"</f>
        <v>97340U</v>
      </c>
      <c r="C3568" s="0" t="s">
        <v>9530</v>
      </c>
      <c r="D3568" s="0" t="s">
        <v>78</v>
      </c>
      <c r="E3568" s="0" t="n">
        <v>214.29</v>
      </c>
    </row>
    <row r="3569" customFormat="false" ht="15" hidden="false" customHeight="false" outlineLevel="0" collapsed="false">
      <c r="A3569" s="0" t="n">
        <v>97347</v>
      </c>
      <c r="B3569" s="0" t="str">
        <f aca="false">A3569&amp;"U"</f>
        <v>97347U</v>
      </c>
      <c r="C3569" s="0" t="s">
        <v>9531</v>
      </c>
      <c r="D3569" s="0" t="s">
        <v>78</v>
      </c>
      <c r="E3569" s="0" t="n">
        <v>103.68</v>
      </c>
    </row>
    <row r="3570" customFormat="false" ht="15" hidden="false" customHeight="false" outlineLevel="0" collapsed="false">
      <c r="A3570" s="0" t="n">
        <v>97348</v>
      </c>
      <c r="B3570" s="0" t="str">
        <f aca="false">A3570&amp;"U"</f>
        <v>97348U</v>
      </c>
      <c r="C3570" s="0" t="s">
        <v>9532</v>
      </c>
      <c r="D3570" s="0" t="s">
        <v>78</v>
      </c>
      <c r="E3570" s="0" t="n">
        <v>143.3</v>
      </c>
    </row>
    <row r="3571" customFormat="false" ht="15" hidden="false" customHeight="false" outlineLevel="0" collapsed="false">
      <c r="A3571" s="0" t="n">
        <v>97349</v>
      </c>
      <c r="B3571" s="0" t="str">
        <f aca="false">A3571&amp;"U"</f>
        <v>97349U</v>
      </c>
      <c r="C3571" s="0" t="s">
        <v>9533</v>
      </c>
      <c r="D3571" s="0" t="s">
        <v>78</v>
      </c>
      <c r="E3571" s="0" t="n">
        <v>206.67</v>
      </c>
    </row>
    <row r="3572" customFormat="false" ht="15" hidden="false" customHeight="false" outlineLevel="0" collapsed="false">
      <c r="A3572" s="0" t="n">
        <v>97350</v>
      </c>
      <c r="B3572" s="0" t="str">
        <f aca="false">A3572&amp;"U"</f>
        <v>97350U</v>
      </c>
      <c r="C3572" s="0" t="s">
        <v>9534</v>
      </c>
      <c r="D3572" s="0" t="s">
        <v>78</v>
      </c>
      <c r="E3572" s="0" t="n">
        <v>250.97</v>
      </c>
    </row>
    <row r="3573" customFormat="false" ht="15" hidden="false" customHeight="false" outlineLevel="0" collapsed="false">
      <c r="A3573" s="0" t="n">
        <v>97351</v>
      </c>
      <c r="B3573" s="0" t="str">
        <f aca="false">A3573&amp;"U"</f>
        <v>97351U</v>
      </c>
      <c r="C3573" s="0" t="s">
        <v>9535</v>
      </c>
      <c r="D3573" s="0" t="s">
        <v>78</v>
      </c>
      <c r="E3573" s="0" t="n">
        <v>347.1</v>
      </c>
    </row>
    <row r="3574" customFormat="false" ht="15" hidden="false" customHeight="false" outlineLevel="0" collapsed="false">
      <c r="A3574" s="0" t="n">
        <v>97352</v>
      </c>
      <c r="B3574" s="0" t="str">
        <f aca="false">A3574&amp;"U"</f>
        <v>97352U</v>
      </c>
      <c r="C3574" s="0" t="s">
        <v>9536</v>
      </c>
      <c r="D3574" s="0" t="s">
        <v>78</v>
      </c>
      <c r="E3574" s="0" t="n">
        <v>449.93</v>
      </c>
    </row>
    <row r="3575" customFormat="false" ht="15" hidden="false" customHeight="false" outlineLevel="0" collapsed="false">
      <c r="A3575" s="0" t="n">
        <v>97353</v>
      </c>
      <c r="B3575" s="0" t="str">
        <f aca="false">A3575&amp;"U"</f>
        <v>97353U</v>
      </c>
      <c r="C3575" s="0" t="s">
        <v>9537</v>
      </c>
      <c r="D3575" s="0" t="s">
        <v>78</v>
      </c>
      <c r="E3575" s="0" t="n">
        <v>67.43</v>
      </c>
    </row>
    <row r="3576" customFormat="false" ht="15" hidden="false" customHeight="false" outlineLevel="0" collapsed="false">
      <c r="A3576" s="0" t="n">
        <v>97354</v>
      </c>
      <c r="B3576" s="0" t="str">
        <f aca="false">A3576&amp;"U"</f>
        <v>97354U</v>
      </c>
      <c r="C3576" s="0" t="s">
        <v>9538</v>
      </c>
      <c r="D3576" s="0" t="s">
        <v>78</v>
      </c>
      <c r="E3576" s="0" t="n">
        <v>107.53</v>
      </c>
    </row>
    <row r="3577" customFormat="false" ht="15" hidden="false" customHeight="false" outlineLevel="0" collapsed="false">
      <c r="A3577" s="0" t="n">
        <v>97355</v>
      </c>
      <c r="B3577" s="0" t="str">
        <f aca="false">A3577&amp;"U"</f>
        <v>97355U</v>
      </c>
      <c r="C3577" s="0" t="s">
        <v>9539</v>
      </c>
      <c r="D3577" s="0" t="s">
        <v>78</v>
      </c>
      <c r="E3577" s="0" t="n">
        <v>147.42</v>
      </c>
    </row>
    <row r="3578" customFormat="false" ht="15" hidden="false" customHeight="false" outlineLevel="0" collapsed="false">
      <c r="A3578" s="0" t="n">
        <v>97356</v>
      </c>
      <c r="B3578" s="0" t="str">
        <f aca="false">A3578&amp;"U"</f>
        <v>97356U</v>
      </c>
      <c r="C3578" s="0" t="s">
        <v>9540</v>
      </c>
      <c r="D3578" s="0" t="s">
        <v>78</v>
      </c>
      <c r="E3578" s="0" t="n">
        <v>75.87</v>
      </c>
    </row>
    <row r="3579" customFormat="false" ht="15" hidden="false" customHeight="false" outlineLevel="0" collapsed="false">
      <c r="A3579" s="0" t="n">
        <v>97357</v>
      </c>
      <c r="B3579" s="0" t="str">
        <f aca="false">A3579&amp;"U"</f>
        <v>97357U</v>
      </c>
      <c r="C3579" s="0" t="s">
        <v>9541</v>
      </c>
      <c r="D3579" s="0" t="s">
        <v>78</v>
      </c>
      <c r="E3579" s="0" t="n">
        <v>122.04</v>
      </c>
    </row>
    <row r="3580" customFormat="false" ht="15" hidden="false" customHeight="false" outlineLevel="0" collapsed="false">
      <c r="A3580" s="0" t="n">
        <v>97358</v>
      </c>
      <c r="B3580" s="0" t="str">
        <f aca="false">A3580&amp;"U"</f>
        <v>97358U</v>
      </c>
      <c r="C3580" s="0" t="s">
        <v>9542</v>
      </c>
      <c r="D3580" s="0" t="s">
        <v>78</v>
      </c>
      <c r="E3580" s="0" t="n">
        <v>167.2</v>
      </c>
    </row>
    <row r="3581" customFormat="false" ht="15" hidden="false" customHeight="false" outlineLevel="0" collapsed="false">
      <c r="A3581" s="0" t="n">
        <v>97498</v>
      </c>
      <c r="B3581" s="0" t="str">
        <f aca="false">A3581&amp;"U"</f>
        <v>97498U</v>
      </c>
      <c r="C3581" s="0" t="s">
        <v>9543</v>
      </c>
      <c r="D3581" s="0" t="s">
        <v>78</v>
      </c>
      <c r="E3581" s="0" t="n">
        <v>55.17</v>
      </c>
    </row>
    <row r="3582" customFormat="false" ht="15" hidden="false" customHeight="false" outlineLevel="0" collapsed="false">
      <c r="A3582" s="0" t="n">
        <v>97535</v>
      </c>
      <c r="B3582" s="0" t="str">
        <f aca="false">A3582&amp;"U"</f>
        <v>97535U</v>
      </c>
      <c r="C3582" s="0" t="s">
        <v>9544</v>
      </c>
      <c r="D3582" s="0" t="s">
        <v>78</v>
      </c>
      <c r="E3582" s="0" t="n">
        <v>59.02</v>
      </c>
    </row>
    <row r="3583" customFormat="false" ht="15" hidden="false" customHeight="false" outlineLevel="0" collapsed="false">
      <c r="A3583" s="0" t="n">
        <v>97536</v>
      </c>
      <c r="B3583" s="0" t="str">
        <f aca="false">A3583&amp;"U"</f>
        <v>97536U</v>
      </c>
      <c r="C3583" s="0" t="s">
        <v>9545</v>
      </c>
      <c r="D3583" s="0" t="s">
        <v>78</v>
      </c>
      <c r="E3583" s="0" t="n">
        <v>67.86</v>
      </c>
    </row>
    <row r="3584" customFormat="false" ht="15" hidden="false" customHeight="false" outlineLevel="0" collapsed="false">
      <c r="A3584" s="0" t="n">
        <v>100788</v>
      </c>
      <c r="B3584" s="0" t="str">
        <f aca="false">A3584&amp;"U"</f>
        <v>100788U</v>
      </c>
      <c r="C3584" s="0" t="s">
        <v>9546</v>
      </c>
      <c r="D3584" s="0" t="s">
        <v>30</v>
      </c>
      <c r="E3584" s="0" t="n">
        <v>654.36</v>
      </c>
    </row>
    <row r="3585" customFormat="false" ht="15" hidden="false" customHeight="false" outlineLevel="0" collapsed="false">
      <c r="A3585" s="0" t="n">
        <v>100791</v>
      </c>
      <c r="B3585" s="0" t="str">
        <f aca="false">A3585&amp;"U"</f>
        <v>100791U</v>
      </c>
      <c r="C3585" s="0" t="s">
        <v>9547</v>
      </c>
      <c r="D3585" s="0" t="s">
        <v>78</v>
      </c>
      <c r="E3585" s="0" t="n">
        <v>18.23</v>
      </c>
    </row>
    <row r="3586" customFormat="false" ht="15" hidden="false" customHeight="false" outlineLevel="0" collapsed="false">
      <c r="A3586" s="0" t="n">
        <v>100792</v>
      </c>
      <c r="B3586" s="0" t="str">
        <f aca="false">A3586&amp;"U"</f>
        <v>100792U</v>
      </c>
      <c r="C3586" s="0" t="s">
        <v>9548</v>
      </c>
      <c r="D3586" s="0" t="s">
        <v>78</v>
      </c>
      <c r="E3586" s="0" t="n">
        <v>26.99</v>
      </c>
    </row>
    <row r="3587" customFormat="false" ht="15" hidden="false" customHeight="false" outlineLevel="0" collapsed="false">
      <c r="A3587" s="0" t="n">
        <v>100793</v>
      </c>
      <c r="B3587" s="0" t="str">
        <f aca="false">A3587&amp;"U"</f>
        <v>100793U</v>
      </c>
      <c r="C3587" s="0" t="s">
        <v>9549</v>
      </c>
      <c r="D3587" s="0" t="s">
        <v>78</v>
      </c>
      <c r="E3587" s="0" t="n">
        <v>35.94</v>
      </c>
    </row>
    <row r="3588" customFormat="false" ht="15" hidden="false" customHeight="false" outlineLevel="0" collapsed="false">
      <c r="A3588" s="0" t="n">
        <v>100794</v>
      </c>
      <c r="B3588" s="0" t="str">
        <f aca="false">A3588&amp;"U"</f>
        <v>100794U</v>
      </c>
      <c r="C3588" s="0" t="s">
        <v>9550</v>
      </c>
      <c r="D3588" s="0" t="s">
        <v>78</v>
      </c>
      <c r="E3588" s="0" t="n">
        <v>48.64</v>
      </c>
    </row>
    <row r="3589" customFormat="false" ht="15" hidden="false" customHeight="false" outlineLevel="0" collapsed="false">
      <c r="A3589" s="0" t="n">
        <v>100799</v>
      </c>
      <c r="B3589" s="0" t="str">
        <f aca="false">A3589&amp;"U"</f>
        <v>100799U</v>
      </c>
      <c r="C3589" s="0" t="s">
        <v>9551</v>
      </c>
      <c r="D3589" s="0" t="s">
        <v>78</v>
      </c>
      <c r="E3589" s="0" t="n">
        <v>18.63</v>
      </c>
    </row>
    <row r="3590" customFormat="false" ht="15" hidden="false" customHeight="false" outlineLevel="0" collapsed="false">
      <c r="A3590" s="0" t="n">
        <v>100800</v>
      </c>
      <c r="B3590" s="0" t="str">
        <f aca="false">A3590&amp;"U"</f>
        <v>100800U</v>
      </c>
      <c r="C3590" s="0" t="s">
        <v>9552</v>
      </c>
      <c r="D3590" s="0" t="s">
        <v>78</v>
      </c>
      <c r="E3590" s="0" t="n">
        <v>27.39</v>
      </c>
    </row>
    <row r="3591" customFormat="false" ht="15" hidden="false" customHeight="false" outlineLevel="0" collapsed="false">
      <c r="A3591" s="0" t="n">
        <v>100801</v>
      </c>
      <c r="B3591" s="0" t="str">
        <f aca="false">A3591&amp;"U"</f>
        <v>100801U</v>
      </c>
      <c r="C3591" s="0" t="s">
        <v>9553</v>
      </c>
      <c r="D3591" s="0" t="s">
        <v>78</v>
      </c>
      <c r="E3591" s="0" t="n">
        <v>36.35</v>
      </c>
    </row>
    <row r="3592" customFormat="false" ht="15" hidden="false" customHeight="false" outlineLevel="0" collapsed="false">
      <c r="A3592" s="0" t="n">
        <v>100802</v>
      </c>
      <c r="B3592" s="0" t="str">
        <f aca="false">A3592&amp;"U"</f>
        <v>100802U</v>
      </c>
      <c r="C3592" s="0" t="s">
        <v>9554</v>
      </c>
      <c r="D3592" s="0" t="s">
        <v>78</v>
      </c>
      <c r="E3592" s="0" t="n">
        <v>49.04</v>
      </c>
    </row>
    <row r="3593" customFormat="false" ht="15" hidden="false" customHeight="false" outlineLevel="0" collapsed="false">
      <c r="A3593" s="0" t="n">
        <v>100803</v>
      </c>
      <c r="B3593" s="0" t="str">
        <f aca="false">A3593&amp;"U"</f>
        <v>100803U</v>
      </c>
      <c r="C3593" s="0" t="s">
        <v>9555</v>
      </c>
      <c r="D3593" s="0" t="s">
        <v>78</v>
      </c>
      <c r="E3593" s="0" t="n">
        <v>17.4</v>
      </c>
    </row>
    <row r="3594" customFormat="false" ht="15" hidden="false" customHeight="false" outlineLevel="0" collapsed="false">
      <c r="A3594" s="0" t="n">
        <v>100804</v>
      </c>
      <c r="B3594" s="0" t="str">
        <f aca="false">A3594&amp;"U"</f>
        <v>100804U</v>
      </c>
      <c r="C3594" s="0" t="s">
        <v>9556</v>
      </c>
      <c r="D3594" s="0" t="s">
        <v>78</v>
      </c>
      <c r="E3594" s="0" t="n">
        <v>26</v>
      </c>
    </row>
    <row r="3595" customFormat="false" ht="15" hidden="false" customHeight="false" outlineLevel="0" collapsed="false">
      <c r="A3595" s="0" t="n">
        <v>100805</v>
      </c>
      <c r="B3595" s="0" t="str">
        <f aca="false">A3595&amp;"U"</f>
        <v>100805U</v>
      </c>
      <c r="C3595" s="0" t="s">
        <v>9557</v>
      </c>
      <c r="D3595" s="0" t="s">
        <v>78</v>
      </c>
      <c r="E3595" s="0" t="n">
        <v>34.77</v>
      </c>
    </row>
    <row r="3596" customFormat="false" ht="15" hidden="false" customHeight="false" outlineLevel="0" collapsed="false">
      <c r="A3596" s="0" t="n">
        <v>100806</v>
      </c>
      <c r="B3596" s="0" t="str">
        <f aca="false">A3596&amp;"U"</f>
        <v>100806U</v>
      </c>
      <c r="C3596" s="0" t="s">
        <v>9558</v>
      </c>
      <c r="D3596" s="0" t="s">
        <v>78</v>
      </c>
      <c r="E3596" s="0" t="n">
        <v>47.19</v>
      </c>
    </row>
    <row r="3597" customFormat="false" ht="15" hidden="false" customHeight="false" outlineLevel="0" collapsed="false">
      <c r="A3597" s="0" t="n">
        <v>100807</v>
      </c>
      <c r="B3597" s="0" t="str">
        <f aca="false">A3597&amp;"U"</f>
        <v>100807U</v>
      </c>
      <c r="C3597" s="0" t="s">
        <v>9559</v>
      </c>
      <c r="D3597" s="0" t="s">
        <v>78</v>
      </c>
      <c r="E3597" s="0" t="n">
        <v>23.35</v>
      </c>
    </row>
    <row r="3598" customFormat="false" ht="15" hidden="false" customHeight="false" outlineLevel="0" collapsed="false">
      <c r="A3598" s="0" t="n">
        <v>100808</v>
      </c>
      <c r="B3598" s="0" t="str">
        <f aca="false">A3598&amp;"U"</f>
        <v>100808U</v>
      </c>
      <c r="C3598" s="0" t="s">
        <v>9560</v>
      </c>
      <c r="D3598" s="0" t="s">
        <v>78</v>
      </c>
      <c r="E3598" s="0" t="n">
        <v>32.99</v>
      </c>
    </row>
    <row r="3599" customFormat="false" ht="15" hidden="false" customHeight="false" outlineLevel="0" collapsed="false">
      <c r="A3599" s="0" t="n">
        <v>100809</v>
      </c>
      <c r="B3599" s="0" t="str">
        <f aca="false">A3599&amp;"U"</f>
        <v>100809U</v>
      </c>
      <c r="C3599" s="0" t="s">
        <v>9561</v>
      </c>
      <c r="D3599" s="0" t="s">
        <v>78</v>
      </c>
      <c r="E3599" s="0" t="n">
        <v>43.04</v>
      </c>
    </row>
    <row r="3600" customFormat="false" ht="15" hidden="false" customHeight="false" outlineLevel="0" collapsed="false">
      <c r="A3600" s="0" t="n">
        <v>100810</v>
      </c>
      <c r="B3600" s="0" t="str">
        <f aca="false">A3600&amp;"U"</f>
        <v>100810U</v>
      </c>
      <c r="C3600" s="0" t="s">
        <v>9562</v>
      </c>
      <c r="D3600" s="0" t="s">
        <v>78</v>
      </c>
      <c r="E3600" s="0" t="n">
        <v>57.28</v>
      </c>
    </row>
    <row r="3601" customFormat="false" ht="15" hidden="false" customHeight="false" outlineLevel="0" collapsed="false">
      <c r="A3601" s="0" t="n">
        <v>101918</v>
      </c>
      <c r="B3601" s="0" t="str">
        <f aca="false">A3601&amp;"U"</f>
        <v>101918U</v>
      </c>
      <c r="C3601" s="0" t="s">
        <v>9563</v>
      </c>
      <c r="D3601" s="0" t="s">
        <v>78</v>
      </c>
      <c r="E3601" s="0" t="n">
        <v>261.42</v>
      </c>
    </row>
    <row r="3602" customFormat="false" ht="15" hidden="false" customHeight="false" outlineLevel="0" collapsed="false">
      <c r="A3602" s="0" t="n">
        <v>101919</v>
      </c>
      <c r="B3602" s="0" t="str">
        <f aca="false">A3602&amp;"U"</f>
        <v>101919U</v>
      </c>
      <c r="C3602" s="0" t="s">
        <v>9564</v>
      </c>
      <c r="D3602" s="0" t="s">
        <v>30</v>
      </c>
      <c r="E3602" s="0" t="n">
        <v>418.5</v>
      </c>
    </row>
    <row r="3603" customFormat="false" ht="15" hidden="false" customHeight="false" outlineLevel="0" collapsed="false">
      <c r="A3603" s="0" t="n">
        <v>101920</v>
      </c>
      <c r="B3603" s="0" t="str">
        <f aca="false">A3603&amp;"U"</f>
        <v>101920U</v>
      </c>
      <c r="C3603" s="0" t="s">
        <v>9565</v>
      </c>
      <c r="D3603" s="0" t="s">
        <v>30</v>
      </c>
      <c r="E3603" s="0" t="n">
        <v>194.08</v>
      </c>
    </row>
    <row r="3604" customFormat="false" ht="15" hidden="false" customHeight="false" outlineLevel="0" collapsed="false">
      <c r="A3604" s="0" t="n">
        <v>101921</v>
      </c>
      <c r="B3604" s="0" t="str">
        <f aca="false">A3604&amp;"U"</f>
        <v>101921U</v>
      </c>
      <c r="C3604" s="0" t="s">
        <v>9566</v>
      </c>
      <c r="D3604" s="0" t="s">
        <v>30</v>
      </c>
      <c r="E3604" s="0" t="n">
        <v>222.98</v>
      </c>
    </row>
    <row r="3605" customFormat="false" ht="15" hidden="false" customHeight="false" outlineLevel="0" collapsed="false">
      <c r="A3605" s="0" t="n">
        <v>101922</v>
      </c>
      <c r="B3605" s="0" t="str">
        <f aca="false">A3605&amp;"U"</f>
        <v>101922U</v>
      </c>
      <c r="C3605" s="0" t="s">
        <v>9567</v>
      </c>
      <c r="D3605" s="0" t="s">
        <v>30</v>
      </c>
      <c r="E3605" s="0" t="n">
        <v>222.98</v>
      </c>
    </row>
    <row r="3606" customFormat="false" ht="15" hidden="false" customHeight="false" outlineLevel="0" collapsed="false">
      <c r="A3606" s="0" t="n">
        <v>101923</v>
      </c>
      <c r="B3606" s="0" t="str">
        <f aca="false">A3606&amp;"U"</f>
        <v>101923U</v>
      </c>
      <c r="C3606" s="0" t="s">
        <v>9568</v>
      </c>
      <c r="D3606" s="0" t="s">
        <v>30</v>
      </c>
      <c r="E3606" s="0" t="n">
        <v>222.98</v>
      </c>
    </row>
    <row r="3607" customFormat="false" ht="15" hidden="false" customHeight="false" outlineLevel="0" collapsed="false">
      <c r="A3607" s="0" t="n">
        <v>101924</v>
      </c>
      <c r="B3607" s="0" t="str">
        <f aca="false">A3607&amp;"U"</f>
        <v>101924U</v>
      </c>
      <c r="C3607" s="0" t="s">
        <v>9569</v>
      </c>
      <c r="D3607" s="0" t="s">
        <v>30</v>
      </c>
      <c r="E3607" s="0" t="n">
        <v>181.99</v>
      </c>
    </row>
    <row r="3608" customFormat="false" ht="15" hidden="false" customHeight="false" outlineLevel="0" collapsed="false">
      <c r="A3608" s="0" t="n">
        <v>101925</v>
      </c>
      <c r="B3608" s="0" t="str">
        <f aca="false">A3608&amp;"U"</f>
        <v>101925U</v>
      </c>
      <c r="C3608" s="0" t="s">
        <v>9570</v>
      </c>
      <c r="D3608" s="0" t="s">
        <v>30</v>
      </c>
      <c r="E3608" s="0" t="n">
        <v>306.25</v>
      </c>
    </row>
    <row r="3609" customFormat="false" ht="15" hidden="false" customHeight="false" outlineLevel="0" collapsed="false">
      <c r="A3609" s="0" t="n">
        <v>101926</v>
      </c>
      <c r="B3609" s="0" t="str">
        <f aca="false">A3609&amp;"U"</f>
        <v>101926U</v>
      </c>
      <c r="C3609" s="0" t="s">
        <v>9571</v>
      </c>
      <c r="D3609" s="0" t="s">
        <v>30</v>
      </c>
      <c r="E3609" s="0" t="n">
        <v>394.11</v>
      </c>
    </row>
    <row r="3610" customFormat="false" ht="15" hidden="false" customHeight="false" outlineLevel="0" collapsed="false">
      <c r="A3610" s="0" t="n">
        <v>101927</v>
      </c>
      <c r="B3610" s="0" t="str">
        <f aca="false">A3610&amp;"U"</f>
        <v>101927U</v>
      </c>
      <c r="C3610" s="0" t="s">
        <v>9572</v>
      </c>
      <c r="D3610" s="0" t="s">
        <v>78</v>
      </c>
      <c r="E3610" s="0" t="n">
        <v>249.43</v>
      </c>
    </row>
    <row r="3611" customFormat="false" ht="15" hidden="false" customHeight="false" outlineLevel="0" collapsed="false">
      <c r="A3611" s="0" t="n">
        <v>101928</v>
      </c>
      <c r="B3611" s="0" t="str">
        <f aca="false">A3611&amp;"U"</f>
        <v>101928U</v>
      </c>
      <c r="C3611" s="0" t="s">
        <v>9573</v>
      </c>
      <c r="D3611" s="0" t="s">
        <v>30</v>
      </c>
      <c r="E3611" s="0" t="n">
        <v>423.09</v>
      </c>
    </row>
    <row r="3612" customFormat="false" ht="15" hidden="false" customHeight="false" outlineLevel="0" collapsed="false">
      <c r="A3612" s="0" t="n">
        <v>101929</v>
      </c>
      <c r="B3612" s="0" t="str">
        <f aca="false">A3612&amp;"U"</f>
        <v>101929U</v>
      </c>
      <c r="C3612" s="0" t="s">
        <v>9574</v>
      </c>
      <c r="D3612" s="0" t="s">
        <v>30</v>
      </c>
      <c r="E3612" s="0" t="n">
        <v>198.67</v>
      </c>
    </row>
    <row r="3613" customFormat="false" ht="15" hidden="false" customHeight="false" outlineLevel="0" collapsed="false">
      <c r="A3613" s="0" t="n">
        <v>101930</v>
      </c>
      <c r="B3613" s="0" t="str">
        <f aca="false">A3613&amp;"U"</f>
        <v>101930U</v>
      </c>
      <c r="C3613" s="0" t="s">
        <v>9575</v>
      </c>
      <c r="D3613" s="0" t="s">
        <v>30</v>
      </c>
      <c r="E3613" s="0" t="n">
        <v>227.57</v>
      </c>
    </row>
    <row r="3614" customFormat="false" ht="15" hidden="false" customHeight="false" outlineLevel="0" collapsed="false">
      <c r="A3614" s="0" t="n">
        <v>101931</v>
      </c>
      <c r="B3614" s="0" t="str">
        <f aca="false">A3614&amp;"U"</f>
        <v>101931U</v>
      </c>
      <c r="C3614" s="0" t="s">
        <v>9576</v>
      </c>
      <c r="D3614" s="0" t="s">
        <v>30</v>
      </c>
      <c r="E3614" s="0" t="n">
        <v>227.57</v>
      </c>
    </row>
    <row r="3615" customFormat="false" ht="15" hidden="false" customHeight="false" outlineLevel="0" collapsed="false">
      <c r="A3615" s="0" t="n">
        <v>101932</v>
      </c>
      <c r="B3615" s="0" t="str">
        <f aca="false">A3615&amp;"U"</f>
        <v>101932U</v>
      </c>
      <c r="C3615" s="0" t="s">
        <v>9577</v>
      </c>
      <c r="D3615" s="0" t="s">
        <v>30</v>
      </c>
      <c r="E3615" s="0" t="n">
        <v>227.57</v>
      </c>
    </row>
    <row r="3616" customFormat="false" ht="15" hidden="false" customHeight="false" outlineLevel="0" collapsed="false">
      <c r="A3616" s="0" t="n">
        <v>101933</v>
      </c>
      <c r="B3616" s="0" t="str">
        <f aca="false">A3616&amp;"U"</f>
        <v>101933U</v>
      </c>
      <c r="C3616" s="0" t="s">
        <v>9578</v>
      </c>
      <c r="D3616" s="0" t="s">
        <v>30</v>
      </c>
      <c r="E3616" s="0" t="n">
        <v>186.58</v>
      </c>
    </row>
    <row r="3617" customFormat="false" ht="15" hidden="false" customHeight="false" outlineLevel="0" collapsed="false">
      <c r="A3617" s="0" t="n">
        <v>101934</v>
      </c>
      <c r="B3617" s="0" t="str">
        <f aca="false">A3617&amp;"U"</f>
        <v>101934U</v>
      </c>
      <c r="C3617" s="0" t="s">
        <v>9579</v>
      </c>
      <c r="D3617" s="0" t="s">
        <v>30</v>
      </c>
      <c r="E3617" s="0" t="n">
        <v>313.13</v>
      </c>
    </row>
    <row r="3618" customFormat="false" ht="15" hidden="false" customHeight="false" outlineLevel="0" collapsed="false">
      <c r="A3618" s="0" t="n">
        <v>101935</v>
      </c>
      <c r="B3618" s="0" t="str">
        <f aca="false">A3618&amp;"U"</f>
        <v>101935U</v>
      </c>
      <c r="C3618" s="0" t="s">
        <v>9580</v>
      </c>
      <c r="D3618" s="0" t="s">
        <v>30</v>
      </c>
      <c r="E3618" s="0" t="n">
        <v>403.29</v>
      </c>
    </row>
    <row r="3619" customFormat="false" ht="15" hidden="false" customHeight="false" outlineLevel="0" collapsed="false">
      <c r="A3619" s="0" t="n">
        <v>103802</v>
      </c>
      <c r="B3619" s="0" t="str">
        <f aca="false">A3619&amp;"U"</f>
        <v>103802U</v>
      </c>
      <c r="C3619" s="0" t="s">
        <v>9581</v>
      </c>
      <c r="D3619" s="0" t="s">
        <v>78</v>
      </c>
      <c r="E3619" s="0" t="n">
        <v>40.78</v>
      </c>
    </row>
    <row r="3620" customFormat="false" ht="15" hidden="false" customHeight="false" outlineLevel="0" collapsed="false">
      <c r="A3620" s="0" t="n">
        <v>103803</v>
      </c>
      <c r="B3620" s="0" t="str">
        <f aca="false">A3620&amp;"U"</f>
        <v>103803U</v>
      </c>
      <c r="C3620" s="0" t="s">
        <v>9582</v>
      </c>
      <c r="D3620" s="0" t="s">
        <v>78</v>
      </c>
      <c r="E3620" s="0" t="n">
        <v>70.1</v>
      </c>
    </row>
    <row r="3621" customFormat="false" ht="15" hidden="false" customHeight="false" outlineLevel="0" collapsed="false">
      <c r="A3621" s="0" t="n">
        <v>103804</v>
      </c>
      <c r="B3621" s="0" t="str">
        <f aca="false">A3621&amp;"U"</f>
        <v>103804U</v>
      </c>
      <c r="C3621" s="0" t="s">
        <v>9583</v>
      </c>
      <c r="D3621" s="0" t="s">
        <v>78</v>
      </c>
      <c r="E3621" s="0" t="n">
        <v>85.68</v>
      </c>
    </row>
    <row r="3622" customFormat="false" ht="15" hidden="false" customHeight="false" outlineLevel="0" collapsed="false">
      <c r="A3622" s="0" t="n">
        <v>103835</v>
      </c>
      <c r="B3622" s="0" t="str">
        <f aca="false">A3622&amp;"U"</f>
        <v>103835U</v>
      </c>
      <c r="C3622" s="0" t="s">
        <v>9584</v>
      </c>
      <c r="D3622" s="0" t="s">
        <v>78</v>
      </c>
      <c r="E3622" s="0" t="n">
        <v>63.6</v>
      </c>
    </row>
    <row r="3623" customFormat="false" ht="15" hidden="false" customHeight="false" outlineLevel="0" collapsed="false">
      <c r="A3623" s="0" t="n">
        <v>103836</v>
      </c>
      <c r="B3623" s="0" t="str">
        <f aca="false">A3623&amp;"U"</f>
        <v>103836U</v>
      </c>
      <c r="C3623" s="0" t="s">
        <v>9585</v>
      </c>
      <c r="D3623" s="0" t="s">
        <v>78</v>
      </c>
      <c r="E3623" s="0" t="n">
        <v>99.63</v>
      </c>
    </row>
    <row r="3624" customFormat="false" ht="15" hidden="false" customHeight="false" outlineLevel="0" collapsed="false">
      <c r="A3624" s="0" t="n">
        <v>103837</v>
      </c>
      <c r="B3624" s="0" t="str">
        <f aca="false">A3624&amp;"U"</f>
        <v>103837U</v>
      </c>
      <c r="C3624" s="0" t="s">
        <v>9586</v>
      </c>
      <c r="D3624" s="0" t="s">
        <v>78</v>
      </c>
      <c r="E3624" s="0" t="n">
        <v>125.84</v>
      </c>
    </row>
    <row r="3625" customFormat="false" ht="15" hidden="false" customHeight="false" outlineLevel="0" collapsed="false">
      <c r="A3625" s="0" t="n">
        <v>103868</v>
      </c>
      <c r="B3625" s="0" t="str">
        <f aca="false">A3625&amp;"U"</f>
        <v>103868U</v>
      </c>
      <c r="C3625" s="0" t="s">
        <v>9587</v>
      </c>
      <c r="D3625" s="0" t="s">
        <v>78</v>
      </c>
      <c r="E3625" s="0" t="n">
        <v>48.7</v>
      </c>
    </row>
    <row r="3626" customFormat="false" ht="15" hidden="false" customHeight="false" outlineLevel="0" collapsed="false">
      <c r="A3626" s="0" t="n">
        <v>103869</v>
      </c>
      <c r="B3626" s="0" t="str">
        <f aca="false">A3626&amp;"U"</f>
        <v>103869U</v>
      </c>
      <c r="C3626" s="0" t="s">
        <v>9588</v>
      </c>
      <c r="D3626" s="0" t="s">
        <v>78</v>
      </c>
      <c r="E3626" s="0" t="n">
        <v>75.65</v>
      </c>
    </row>
    <row r="3627" customFormat="false" ht="15" hidden="false" customHeight="false" outlineLevel="0" collapsed="false">
      <c r="A3627" s="0" t="n">
        <v>103870</v>
      </c>
      <c r="B3627" s="0" t="str">
        <f aca="false">A3627&amp;"U"</f>
        <v>103870U</v>
      </c>
      <c r="C3627" s="0" t="s">
        <v>9589</v>
      </c>
      <c r="D3627" s="0" t="s">
        <v>78</v>
      </c>
      <c r="E3627" s="0" t="n">
        <v>93.56</v>
      </c>
    </row>
    <row r="3628" customFormat="false" ht="15" hidden="false" customHeight="false" outlineLevel="0" collapsed="false">
      <c r="A3628" s="0" t="n">
        <v>103871</v>
      </c>
      <c r="B3628" s="0" t="str">
        <f aca="false">A3628&amp;"U"</f>
        <v>103871U</v>
      </c>
      <c r="C3628" s="0" t="s">
        <v>9590</v>
      </c>
      <c r="D3628" s="0" t="s">
        <v>78</v>
      </c>
      <c r="E3628" s="0" t="n">
        <v>70.97</v>
      </c>
    </row>
    <row r="3629" customFormat="false" ht="15" hidden="false" customHeight="false" outlineLevel="0" collapsed="false">
      <c r="A3629" s="0" t="n">
        <v>103872</v>
      </c>
      <c r="B3629" s="0" t="str">
        <f aca="false">A3629&amp;"U"</f>
        <v>103872U</v>
      </c>
      <c r="C3629" s="0" t="s">
        <v>9591</v>
      </c>
      <c r="D3629" s="0" t="s">
        <v>78</v>
      </c>
      <c r="E3629" s="0" t="n">
        <v>182.64</v>
      </c>
    </row>
    <row r="3630" customFormat="false" ht="15" hidden="false" customHeight="false" outlineLevel="0" collapsed="false">
      <c r="A3630" s="0" t="n">
        <v>103873</v>
      </c>
      <c r="B3630" s="0" t="str">
        <f aca="false">A3630&amp;"U"</f>
        <v>103873U</v>
      </c>
      <c r="C3630" s="0" t="s">
        <v>9592</v>
      </c>
      <c r="D3630" s="0" t="s">
        <v>78</v>
      </c>
      <c r="E3630" s="0" t="n">
        <v>204.96</v>
      </c>
    </row>
    <row r="3631" customFormat="false" ht="15" hidden="false" customHeight="false" outlineLevel="0" collapsed="false">
      <c r="A3631" s="0" t="n">
        <v>103978</v>
      </c>
      <c r="B3631" s="0" t="str">
        <f aca="false">A3631&amp;"U"</f>
        <v>103978U</v>
      </c>
      <c r="C3631" s="0" t="s">
        <v>9593</v>
      </c>
      <c r="D3631" s="0" t="s">
        <v>78</v>
      </c>
      <c r="E3631" s="0" t="n">
        <v>28.81</v>
      </c>
    </row>
    <row r="3632" customFormat="false" ht="15" hidden="false" customHeight="false" outlineLevel="0" collapsed="false">
      <c r="A3632" s="0" t="n">
        <v>103979</v>
      </c>
      <c r="B3632" s="0" t="str">
        <f aca="false">A3632&amp;"U"</f>
        <v>103979U</v>
      </c>
      <c r="C3632" s="0" t="s">
        <v>9594</v>
      </c>
      <c r="D3632" s="0" t="s">
        <v>78</v>
      </c>
      <c r="E3632" s="0" t="n">
        <v>33.45</v>
      </c>
    </row>
    <row r="3633" customFormat="false" ht="15" hidden="false" customHeight="false" outlineLevel="0" collapsed="false">
      <c r="A3633" s="0" t="n">
        <v>104021</v>
      </c>
      <c r="B3633" s="0" t="str">
        <f aca="false">A3633&amp;"U"</f>
        <v>104021U</v>
      </c>
      <c r="C3633" s="0" t="s">
        <v>9595</v>
      </c>
      <c r="D3633" s="0" t="s">
        <v>78</v>
      </c>
      <c r="E3633" s="0" t="n">
        <v>66.01</v>
      </c>
    </row>
    <row r="3634" customFormat="false" ht="15" hidden="false" customHeight="false" outlineLevel="0" collapsed="false">
      <c r="A3634" s="0" t="n">
        <v>104166</v>
      </c>
      <c r="B3634" s="0" t="str">
        <f aca="false">A3634&amp;"U"</f>
        <v>104166U</v>
      </c>
      <c r="C3634" s="0" t="s">
        <v>9596</v>
      </c>
      <c r="D3634" s="0" t="s">
        <v>78</v>
      </c>
      <c r="E3634" s="0" t="n">
        <v>105.28</v>
      </c>
    </row>
    <row r="3635" customFormat="false" ht="15" hidden="false" customHeight="false" outlineLevel="0" collapsed="false">
      <c r="A3635" s="0" t="n">
        <v>89358</v>
      </c>
      <c r="B3635" s="0" t="str">
        <f aca="false">A3635&amp;"U"</f>
        <v>89358U</v>
      </c>
      <c r="C3635" s="0" t="s">
        <v>9597</v>
      </c>
      <c r="D3635" s="0" t="s">
        <v>30</v>
      </c>
      <c r="E3635" s="0" t="n">
        <v>6.61</v>
      </c>
    </row>
    <row r="3636" customFormat="false" ht="15" hidden="false" customHeight="false" outlineLevel="0" collapsed="false">
      <c r="A3636" s="0" t="n">
        <v>89359</v>
      </c>
      <c r="B3636" s="0" t="str">
        <f aca="false">A3636&amp;"U"</f>
        <v>89359U</v>
      </c>
      <c r="C3636" s="0" t="s">
        <v>9598</v>
      </c>
      <c r="D3636" s="0" t="s">
        <v>30</v>
      </c>
      <c r="E3636" s="0" t="n">
        <v>7.17</v>
      </c>
    </row>
    <row r="3637" customFormat="false" ht="15" hidden="false" customHeight="false" outlineLevel="0" collapsed="false">
      <c r="A3637" s="0" t="n">
        <v>89360</v>
      </c>
      <c r="B3637" s="0" t="str">
        <f aca="false">A3637&amp;"U"</f>
        <v>89360U</v>
      </c>
      <c r="C3637" s="0" t="s">
        <v>9599</v>
      </c>
      <c r="D3637" s="0" t="s">
        <v>30</v>
      </c>
      <c r="E3637" s="0" t="n">
        <v>9.5</v>
      </c>
    </row>
    <row r="3638" customFormat="false" ht="15" hidden="false" customHeight="false" outlineLevel="0" collapsed="false">
      <c r="A3638" s="0" t="n">
        <v>89361</v>
      </c>
      <c r="B3638" s="0" t="str">
        <f aca="false">A3638&amp;"U"</f>
        <v>89361U</v>
      </c>
      <c r="C3638" s="0" t="s">
        <v>9600</v>
      </c>
      <c r="D3638" s="0" t="s">
        <v>30</v>
      </c>
      <c r="E3638" s="0" t="n">
        <v>8.59</v>
      </c>
    </row>
    <row r="3639" customFormat="false" ht="15" hidden="false" customHeight="false" outlineLevel="0" collapsed="false">
      <c r="A3639" s="0" t="n">
        <v>89362</v>
      </c>
      <c r="B3639" s="0" t="str">
        <f aca="false">A3639&amp;"U"</f>
        <v>89362U</v>
      </c>
      <c r="C3639" s="0" t="s">
        <v>9601</v>
      </c>
      <c r="D3639" s="0" t="s">
        <v>30</v>
      </c>
      <c r="E3639" s="0" t="n">
        <v>7.99</v>
      </c>
    </row>
    <row r="3640" customFormat="false" ht="15" hidden="false" customHeight="false" outlineLevel="0" collapsed="false">
      <c r="A3640" s="0" t="n">
        <v>89363</v>
      </c>
      <c r="B3640" s="0" t="str">
        <f aca="false">A3640&amp;"U"</f>
        <v>89363U</v>
      </c>
      <c r="C3640" s="0" t="s">
        <v>9602</v>
      </c>
      <c r="D3640" s="0" t="s">
        <v>30</v>
      </c>
      <c r="E3640" s="0" t="n">
        <v>9.19</v>
      </c>
    </row>
    <row r="3641" customFormat="false" ht="15" hidden="false" customHeight="false" outlineLevel="0" collapsed="false">
      <c r="A3641" s="0" t="n">
        <v>89364</v>
      </c>
      <c r="B3641" s="0" t="str">
        <f aca="false">A3641&amp;"U"</f>
        <v>89364U</v>
      </c>
      <c r="C3641" s="0" t="s">
        <v>9603</v>
      </c>
      <c r="D3641" s="0" t="s">
        <v>30</v>
      </c>
      <c r="E3641" s="0" t="n">
        <v>11.65</v>
      </c>
    </row>
    <row r="3642" customFormat="false" ht="15" hidden="false" customHeight="false" outlineLevel="0" collapsed="false">
      <c r="A3642" s="0" t="n">
        <v>89365</v>
      </c>
      <c r="B3642" s="0" t="str">
        <f aca="false">A3642&amp;"U"</f>
        <v>89365U</v>
      </c>
      <c r="C3642" s="0" t="s">
        <v>9604</v>
      </c>
      <c r="D3642" s="0" t="s">
        <v>30</v>
      </c>
      <c r="E3642" s="0" t="n">
        <v>10.55</v>
      </c>
    </row>
    <row r="3643" customFormat="false" ht="15" hidden="false" customHeight="false" outlineLevel="0" collapsed="false">
      <c r="A3643" s="0" t="n">
        <v>89366</v>
      </c>
      <c r="B3643" s="0" t="str">
        <f aca="false">A3643&amp;"U"</f>
        <v>89366U</v>
      </c>
      <c r="C3643" s="0" t="s">
        <v>9605</v>
      </c>
      <c r="D3643" s="0" t="s">
        <v>30</v>
      </c>
      <c r="E3643" s="0" t="n">
        <v>17.65</v>
      </c>
    </row>
    <row r="3644" customFormat="false" ht="15" hidden="false" customHeight="false" outlineLevel="0" collapsed="false">
      <c r="A3644" s="0" t="n">
        <v>89367</v>
      </c>
      <c r="B3644" s="0" t="str">
        <f aca="false">A3644&amp;"U"</f>
        <v>89367U</v>
      </c>
      <c r="C3644" s="0" t="s">
        <v>9606</v>
      </c>
      <c r="D3644" s="0" t="s">
        <v>30</v>
      </c>
      <c r="E3644" s="0" t="n">
        <v>11.72</v>
      </c>
    </row>
    <row r="3645" customFormat="false" ht="15" hidden="false" customHeight="false" outlineLevel="0" collapsed="false">
      <c r="A3645" s="0" t="n">
        <v>89368</v>
      </c>
      <c r="B3645" s="0" t="str">
        <f aca="false">A3645&amp;"U"</f>
        <v>89368U</v>
      </c>
      <c r="C3645" s="0" t="s">
        <v>9607</v>
      </c>
      <c r="D3645" s="0" t="s">
        <v>30</v>
      </c>
      <c r="E3645" s="0" t="n">
        <v>15.07</v>
      </c>
    </row>
    <row r="3646" customFormat="false" ht="15" hidden="false" customHeight="false" outlineLevel="0" collapsed="false">
      <c r="A3646" s="0" t="n">
        <v>89369</v>
      </c>
      <c r="B3646" s="0" t="str">
        <f aca="false">A3646&amp;"U"</f>
        <v>89369U</v>
      </c>
      <c r="C3646" s="0" t="s">
        <v>9608</v>
      </c>
      <c r="D3646" s="0" t="s">
        <v>30</v>
      </c>
      <c r="E3646" s="0" t="n">
        <v>19.22</v>
      </c>
    </row>
    <row r="3647" customFormat="false" ht="15" hidden="false" customHeight="false" outlineLevel="0" collapsed="false">
      <c r="A3647" s="0" t="n">
        <v>89370</v>
      </c>
      <c r="B3647" s="0" t="str">
        <f aca="false">A3647&amp;"U"</f>
        <v>89370U</v>
      </c>
      <c r="C3647" s="0" t="s">
        <v>9609</v>
      </c>
      <c r="D3647" s="0" t="s">
        <v>30</v>
      </c>
      <c r="E3647" s="0" t="n">
        <v>14.37</v>
      </c>
    </row>
    <row r="3648" customFormat="false" ht="15" hidden="false" customHeight="false" outlineLevel="0" collapsed="false">
      <c r="A3648" s="0" t="n">
        <v>89371</v>
      </c>
      <c r="B3648" s="0" t="str">
        <f aca="false">A3648&amp;"U"</f>
        <v>89371U</v>
      </c>
      <c r="C3648" s="0" t="s">
        <v>9610</v>
      </c>
      <c r="D3648" s="0" t="s">
        <v>30</v>
      </c>
      <c r="E3648" s="0" t="n">
        <v>5.04</v>
      </c>
    </row>
    <row r="3649" customFormat="false" ht="15" hidden="false" customHeight="false" outlineLevel="0" collapsed="false">
      <c r="A3649" s="0" t="n">
        <v>89372</v>
      </c>
      <c r="B3649" s="0" t="str">
        <f aca="false">A3649&amp;"U"</f>
        <v>89372U</v>
      </c>
      <c r="C3649" s="0" t="s">
        <v>9611</v>
      </c>
      <c r="D3649" s="0" t="s">
        <v>30</v>
      </c>
      <c r="E3649" s="0" t="n">
        <v>16.09</v>
      </c>
    </row>
    <row r="3650" customFormat="false" ht="15" hidden="false" customHeight="false" outlineLevel="0" collapsed="false">
      <c r="A3650" s="0" t="n">
        <v>89373</v>
      </c>
      <c r="B3650" s="0" t="str">
        <f aca="false">A3650&amp;"U"</f>
        <v>89373U</v>
      </c>
      <c r="C3650" s="0" t="s">
        <v>9612</v>
      </c>
      <c r="D3650" s="0" t="s">
        <v>30</v>
      </c>
      <c r="E3650" s="0" t="n">
        <v>6.46</v>
      </c>
    </row>
    <row r="3651" customFormat="false" ht="15" hidden="false" customHeight="false" outlineLevel="0" collapsed="false">
      <c r="A3651" s="0" t="n">
        <v>89374</v>
      </c>
      <c r="B3651" s="0" t="str">
        <f aca="false">A3651&amp;"U"</f>
        <v>89374U</v>
      </c>
      <c r="C3651" s="0" t="s">
        <v>9613</v>
      </c>
      <c r="D3651" s="0" t="s">
        <v>30</v>
      </c>
      <c r="E3651" s="0" t="n">
        <v>11.77</v>
      </c>
    </row>
    <row r="3652" customFormat="false" ht="15" hidden="false" customHeight="false" outlineLevel="0" collapsed="false">
      <c r="A3652" s="0" t="n">
        <v>89375</v>
      </c>
      <c r="B3652" s="0" t="str">
        <f aca="false">A3652&amp;"U"</f>
        <v>89375U</v>
      </c>
      <c r="C3652" s="0" t="s">
        <v>9614</v>
      </c>
      <c r="D3652" s="0" t="s">
        <v>30</v>
      </c>
      <c r="E3652" s="0" t="n">
        <v>15.65</v>
      </c>
    </row>
    <row r="3653" customFormat="false" ht="15" hidden="false" customHeight="false" outlineLevel="0" collapsed="false">
      <c r="A3653" s="0" t="n">
        <v>89376</v>
      </c>
      <c r="B3653" s="0" t="str">
        <f aca="false">A3653&amp;"U"</f>
        <v>89376U</v>
      </c>
      <c r="C3653" s="0" t="s">
        <v>9615</v>
      </c>
      <c r="D3653" s="0" t="s">
        <v>30</v>
      </c>
      <c r="E3653" s="0" t="n">
        <v>4.88</v>
      </c>
    </row>
    <row r="3654" customFormat="false" ht="15" hidden="false" customHeight="false" outlineLevel="0" collapsed="false">
      <c r="A3654" s="0" t="n">
        <v>89377</v>
      </c>
      <c r="B3654" s="0" t="str">
        <f aca="false">A3654&amp;"U"</f>
        <v>89377U</v>
      </c>
      <c r="C3654" s="0" t="s">
        <v>9616</v>
      </c>
      <c r="D3654" s="0" t="s">
        <v>30</v>
      </c>
      <c r="E3654" s="0" t="n">
        <v>10.49</v>
      </c>
    </row>
    <row r="3655" customFormat="false" ht="15" hidden="false" customHeight="false" outlineLevel="0" collapsed="false">
      <c r="A3655" s="0" t="n">
        <v>89378</v>
      </c>
      <c r="B3655" s="0" t="str">
        <f aca="false">A3655&amp;"U"</f>
        <v>89378U</v>
      </c>
      <c r="C3655" s="0" t="s">
        <v>9617</v>
      </c>
      <c r="D3655" s="0" t="s">
        <v>30</v>
      </c>
      <c r="E3655" s="0" t="n">
        <v>6.06</v>
      </c>
    </row>
    <row r="3656" customFormat="false" ht="15" hidden="false" customHeight="false" outlineLevel="0" collapsed="false">
      <c r="A3656" s="0" t="n">
        <v>89379</v>
      </c>
      <c r="B3656" s="0" t="str">
        <f aca="false">A3656&amp;"U"</f>
        <v>89379U</v>
      </c>
      <c r="C3656" s="0" t="s">
        <v>9618</v>
      </c>
      <c r="D3656" s="0" t="s">
        <v>30</v>
      </c>
      <c r="E3656" s="0" t="n">
        <v>20.78</v>
      </c>
    </row>
    <row r="3657" customFormat="false" ht="15" hidden="false" customHeight="false" outlineLevel="0" collapsed="false">
      <c r="A3657" s="0" t="n">
        <v>89380</v>
      </c>
      <c r="B3657" s="0" t="str">
        <f aca="false">A3657&amp;"U"</f>
        <v>89380U</v>
      </c>
      <c r="C3657" s="0" t="s">
        <v>9619</v>
      </c>
      <c r="D3657" s="0" t="s">
        <v>30</v>
      </c>
      <c r="E3657" s="0" t="n">
        <v>11.13</v>
      </c>
    </row>
    <row r="3658" customFormat="false" ht="15" hidden="false" customHeight="false" outlineLevel="0" collapsed="false">
      <c r="A3658" s="0" t="n">
        <v>89381</v>
      </c>
      <c r="B3658" s="0" t="str">
        <f aca="false">A3658&amp;"U"</f>
        <v>89381U</v>
      </c>
      <c r="C3658" s="0" t="s">
        <v>9620</v>
      </c>
      <c r="D3658" s="0" t="s">
        <v>30</v>
      </c>
      <c r="E3658" s="0" t="n">
        <v>14.99</v>
      </c>
    </row>
    <row r="3659" customFormat="false" ht="15" hidden="false" customHeight="false" outlineLevel="0" collapsed="false">
      <c r="A3659" s="0" t="n">
        <v>89382</v>
      </c>
      <c r="B3659" s="0" t="str">
        <f aca="false">A3659&amp;"U"</f>
        <v>89382U</v>
      </c>
      <c r="C3659" s="0" t="s">
        <v>9621</v>
      </c>
      <c r="D3659" s="0" t="s">
        <v>30</v>
      </c>
      <c r="E3659" s="0" t="n">
        <v>18.74</v>
      </c>
    </row>
    <row r="3660" customFormat="false" ht="15" hidden="false" customHeight="false" outlineLevel="0" collapsed="false">
      <c r="A3660" s="0" t="n">
        <v>89383</v>
      </c>
      <c r="B3660" s="0" t="str">
        <f aca="false">A3660&amp;"U"</f>
        <v>89383U</v>
      </c>
      <c r="C3660" s="0" t="s">
        <v>9622</v>
      </c>
      <c r="D3660" s="0" t="s">
        <v>30</v>
      </c>
      <c r="E3660" s="0" t="n">
        <v>5.82</v>
      </c>
    </row>
    <row r="3661" customFormat="false" ht="15" hidden="false" customHeight="false" outlineLevel="0" collapsed="false">
      <c r="A3661" s="0" t="n">
        <v>89384</v>
      </c>
      <c r="B3661" s="0" t="str">
        <f aca="false">A3661&amp;"U"</f>
        <v>89384U</v>
      </c>
      <c r="C3661" s="0" t="s">
        <v>9623</v>
      </c>
      <c r="D3661" s="0" t="s">
        <v>30</v>
      </c>
      <c r="E3661" s="0" t="n">
        <v>15.61</v>
      </c>
    </row>
    <row r="3662" customFormat="false" ht="15" hidden="false" customHeight="false" outlineLevel="0" collapsed="false">
      <c r="A3662" s="0" t="n">
        <v>89385</v>
      </c>
      <c r="B3662" s="0" t="str">
        <f aca="false">A3662&amp;"U"</f>
        <v>89385U</v>
      </c>
      <c r="C3662" s="0" t="s">
        <v>9624</v>
      </c>
      <c r="D3662" s="0" t="s">
        <v>30</v>
      </c>
      <c r="E3662" s="0" t="n">
        <v>6.99</v>
      </c>
    </row>
    <row r="3663" customFormat="false" ht="15" hidden="false" customHeight="false" outlineLevel="0" collapsed="false">
      <c r="A3663" s="0" t="n">
        <v>89386</v>
      </c>
      <c r="B3663" s="0" t="str">
        <f aca="false">A3663&amp;"U"</f>
        <v>89386U</v>
      </c>
      <c r="C3663" s="0" t="s">
        <v>9625</v>
      </c>
      <c r="D3663" s="0" t="s">
        <v>30</v>
      </c>
      <c r="E3663" s="0" t="n">
        <v>8.92</v>
      </c>
    </row>
    <row r="3664" customFormat="false" ht="15" hidden="false" customHeight="false" outlineLevel="0" collapsed="false">
      <c r="A3664" s="0" t="n">
        <v>89387</v>
      </c>
      <c r="B3664" s="0" t="str">
        <f aca="false">A3664&amp;"U"</f>
        <v>89387U</v>
      </c>
      <c r="C3664" s="0" t="s">
        <v>9626</v>
      </c>
      <c r="D3664" s="0" t="s">
        <v>30</v>
      </c>
      <c r="E3664" s="0" t="n">
        <v>44.06</v>
      </c>
    </row>
    <row r="3665" customFormat="false" ht="15" hidden="false" customHeight="false" outlineLevel="0" collapsed="false">
      <c r="A3665" s="0" t="n">
        <v>89389</v>
      </c>
      <c r="B3665" s="0" t="str">
        <f aca="false">A3665&amp;"U"</f>
        <v>89389U</v>
      </c>
      <c r="C3665" s="0" t="s">
        <v>9627</v>
      </c>
      <c r="D3665" s="0" t="s">
        <v>30</v>
      </c>
      <c r="E3665" s="0" t="n">
        <v>13.72</v>
      </c>
    </row>
    <row r="3666" customFormat="false" ht="15" hidden="false" customHeight="false" outlineLevel="0" collapsed="false">
      <c r="A3666" s="0" t="n">
        <v>89390</v>
      </c>
      <c r="B3666" s="0" t="str">
        <f aca="false">A3666&amp;"U"</f>
        <v>89390U</v>
      </c>
      <c r="C3666" s="0" t="s">
        <v>9628</v>
      </c>
      <c r="D3666" s="0" t="s">
        <v>30</v>
      </c>
      <c r="E3666" s="0" t="n">
        <v>28.73</v>
      </c>
    </row>
    <row r="3667" customFormat="false" ht="15" hidden="false" customHeight="false" outlineLevel="0" collapsed="false">
      <c r="A3667" s="0" t="n">
        <v>89391</v>
      </c>
      <c r="B3667" s="0" t="str">
        <f aca="false">A3667&amp;"U"</f>
        <v>89391U</v>
      </c>
      <c r="C3667" s="0" t="s">
        <v>9629</v>
      </c>
      <c r="D3667" s="0" t="s">
        <v>30</v>
      </c>
      <c r="E3667" s="0" t="n">
        <v>8.22</v>
      </c>
    </row>
    <row r="3668" customFormat="false" ht="15" hidden="false" customHeight="false" outlineLevel="0" collapsed="false">
      <c r="A3668" s="0" t="n">
        <v>89392</v>
      </c>
      <c r="B3668" s="0" t="str">
        <f aca="false">A3668&amp;"U"</f>
        <v>89392U</v>
      </c>
      <c r="C3668" s="0" t="s">
        <v>9630</v>
      </c>
      <c r="D3668" s="0" t="s">
        <v>30</v>
      </c>
      <c r="E3668" s="0" t="n">
        <v>34.78</v>
      </c>
    </row>
    <row r="3669" customFormat="false" ht="15" hidden="false" customHeight="false" outlineLevel="0" collapsed="false">
      <c r="A3669" s="0" t="n">
        <v>89393</v>
      </c>
      <c r="B3669" s="0" t="str">
        <f aca="false">A3669&amp;"U"</f>
        <v>89393U</v>
      </c>
      <c r="C3669" s="0" t="s">
        <v>9631</v>
      </c>
      <c r="D3669" s="0" t="s">
        <v>30</v>
      </c>
      <c r="E3669" s="0" t="n">
        <v>9.31</v>
      </c>
    </row>
    <row r="3670" customFormat="false" ht="15" hidden="false" customHeight="false" outlineLevel="0" collapsed="false">
      <c r="A3670" s="0" t="n">
        <v>89394</v>
      </c>
      <c r="B3670" s="0" t="str">
        <f aca="false">A3670&amp;"U"</f>
        <v>89394U</v>
      </c>
      <c r="C3670" s="0" t="s">
        <v>9632</v>
      </c>
      <c r="D3670" s="0" t="s">
        <v>30</v>
      </c>
      <c r="E3670" s="0" t="n">
        <v>22.55</v>
      </c>
    </row>
    <row r="3671" customFormat="false" ht="15" hidden="false" customHeight="false" outlineLevel="0" collapsed="false">
      <c r="A3671" s="0" t="n">
        <v>89395</v>
      </c>
      <c r="B3671" s="0" t="str">
        <f aca="false">A3671&amp;"U"</f>
        <v>89395U</v>
      </c>
      <c r="C3671" s="0" t="s">
        <v>9633</v>
      </c>
      <c r="D3671" s="0" t="s">
        <v>30</v>
      </c>
      <c r="E3671" s="0" t="n">
        <v>11.22</v>
      </c>
    </row>
    <row r="3672" customFormat="false" ht="15" hidden="false" customHeight="false" outlineLevel="0" collapsed="false">
      <c r="A3672" s="0" t="n">
        <v>89396</v>
      </c>
      <c r="B3672" s="0" t="str">
        <f aca="false">A3672&amp;"U"</f>
        <v>89396U</v>
      </c>
      <c r="C3672" s="0" t="s">
        <v>9634</v>
      </c>
      <c r="D3672" s="0" t="s">
        <v>30</v>
      </c>
      <c r="E3672" s="0" t="n">
        <v>21.74</v>
      </c>
    </row>
    <row r="3673" customFormat="false" ht="15" hidden="false" customHeight="false" outlineLevel="0" collapsed="false">
      <c r="A3673" s="0" t="n">
        <v>89397</v>
      </c>
      <c r="B3673" s="0" t="str">
        <f aca="false">A3673&amp;"U"</f>
        <v>89397U</v>
      </c>
      <c r="C3673" s="0" t="s">
        <v>9635</v>
      </c>
      <c r="D3673" s="0" t="s">
        <v>30</v>
      </c>
      <c r="E3673" s="0" t="n">
        <v>13.64</v>
      </c>
    </row>
    <row r="3674" customFormat="false" ht="15" hidden="false" customHeight="false" outlineLevel="0" collapsed="false">
      <c r="A3674" s="0" t="n">
        <v>89398</v>
      </c>
      <c r="B3674" s="0" t="str">
        <f aca="false">A3674&amp;"U"</f>
        <v>89398U</v>
      </c>
      <c r="C3674" s="0" t="s">
        <v>9636</v>
      </c>
      <c r="D3674" s="0" t="s">
        <v>30</v>
      </c>
      <c r="E3674" s="0" t="n">
        <v>17.71</v>
      </c>
    </row>
    <row r="3675" customFormat="false" ht="15" hidden="false" customHeight="false" outlineLevel="0" collapsed="false">
      <c r="A3675" s="0" t="n">
        <v>89399</v>
      </c>
      <c r="B3675" s="0" t="str">
        <f aca="false">A3675&amp;"U"</f>
        <v>89399U</v>
      </c>
      <c r="C3675" s="0" t="s">
        <v>9637</v>
      </c>
      <c r="D3675" s="0" t="s">
        <v>30</v>
      </c>
      <c r="E3675" s="0" t="n">
        <v>35.65</v>
      </c>
    </row>
    <row r="3676" customFormat="false" ht="15" hidden="false" customHeight="false" outlineLevel="0" collapsed="false">
      <c r="A3676" s="0" t="n">
        <v>89400</v>
      </c>
      <c r="B3676" s="0" t="str">
        <f aca="false">A3676&amp;"U"</f>
        <v>89400U</v>
      </c>
      <c r="C3676" s="0" t="s">
        <v>9638</v>
      </c>
      <c r="D3676" s="0" t="s">
        <v>30</v>
      </c>
      <c r="E3676" s="0" t="n">
        <v>19.86</v>
      </c>
    </row>
    <row r="3677" customFormat="false" ht="15" hidden="false" customHeight="false" outlineLevel="0" collapsed="false">
      <c r="A3677" s="0" t="n">
        <v>89404</v>
      </c>
      <c r="B3677" s="0" t="str">
        <f aca="false">A3677&amp;"U"</f>
        <v>89404U</v>
      </c>
      <c r="C3677" s="0" t="s">
        <v>9639</v>
      </c>
      <c r="D3677" s="0" t="s">
        <v>30</v>
      </c>
      <c r="E3677" s="0" t="n">
        <v>6.06</v>
      </c>
    </row>
    <row r="3678" customFormat="false" ht="15" hidden="false" customHeight="false" outlineLevel="0" collapsed="false">
      <c r="A3678" s="0" t="n">
        <v>89405</v>
      </c>
      <c r="B3678" s="0" t="str">
        <f aca="false">A3678&amp;"U"</f>
        <v>89405U</v>
      </c>
      <c r="C3678" s="0" t="s">
        <v>9640</v>
      </c>
      <c r="D3678" s="0" t="s">
        <v>30</v>
      </c>
      <c r="E3678" s="0" t="n">
        <v>6.62</v>
      </c>
    </row>
    <row r="3679" customFormat="false" ht="15" hidden="false" customHeight="false" outlineLevel="0" collapsed="false">
      <c r="A3679" s="0" t="n">
        <v>89406</v>
      </c>
      <c r="B3679" s="0" t="str">
        <f aca="false">A3679&amp;"U"</f>
        <v>89406U</v>
      </c>
      <c r="C3679" s="0" t="s">
        <v>9641</v>
      </c>
      <c r="D3679" s="0" t="s">
        <v>30</v>
      </c>
      <c r="E3679" s="0" t="n">
        <v>8.95</v>
      </c>
    </row>
    <row r="3680" customFormat="false" ht="15" hidden="false" customHeight="false" outlineLevel="0" collapsed="false">
      <c r="A3680" s="0" t="n">
        <v>89407</v>
      </c>
      <c r="B3680" s="0" t="str">
        <f aca="false">A3680&amp;"U"</f>
        <v>89407U</v>
      </c>
      <c r="C3680" s="0" t="s">
        <v>9642</v>
      </c>
      <c r="D3680" s="0" t="s">
        <v>30</v>
      </c>
      <c r="E3680" s="0" t="n">
        <v>8.04</v>
      </c>
    </row>
    <row r="3681" customFormat="false" ht="15" hidden="false" customHeight="false" outlineLevel="0" collapsed="false">
      <c r="A3681" s="0" t="n">
        <v>89408</v>
      </c>
      <c r="B3681" s="0" t="str">
        <f aca="false">A3681&amp;"U"</f>
        <v>89408U</v>
      </c>
      <c r="C3681" s="0" t="s">
        <v>9643</v>
      </c>
      <c r="D3681" s="0" t="s">
        <v>30</v>
      </c>
      <c r="E3681" s="0" t="n">
        <v>7.35</v>
      </c>
    </row>
    <row r="3682" customFormat="false" ht="15" hidden="false" customHeight="false" outlineLevel="0" collapsed="false">
      <c r="A3682" s="0" t="n">
        <v>89409</v>
      </c>
      <c r="B3682" s="0" t="str">
        <f aca="false">A3682&amp;"U"</f>
        <v>89409U</v>
      </c>
      <c r="C3682" s="0" t="s">
        <v>9644</v>
      </c>
      <c r="D3682" s="0" t="s">
        <v>30</v>
      </c>
      <c r="E3682" s="0" t="n">
        <v>8.55</v>
      </c>
    </row>
    <row r="3683" customFormat="false" ht="15" hidden="false" customHeight="false" outlineLevel="0" collapsed="false">
      <c r="A3683" s="0" t="n">
        <v>89410</v>
      </c>
      <c r="B3683" s="0" t="str">
        <f aca="false">A3683&amp;"U"</f>
        <v>89410U</v>
      </c>
      <c r="C3683" s="0" t="s">
        <v>9645</v>
      </c>
      <c r="D3683" s="0" t="s">
        <v>30</v>
      </c>
      <c r="E3683" s="0" t="n">
        <v>11.01</v>
      </c>
    </row>
    <row r="3684" customFormat="false" ht="15" hidden="false" customHeight="false" outlineLevel="0" collapsed="false">
      <c r="A3684" s="0" t="n">
        <v>89411</v>
      </c>
      <c r="B3684" s="0" t="str">
        <f aca="false">A3684&amp;"U"</f>
        <v>89411U</v>
      </c>
      <c r="C3684" s="0" t="s">
        <v>9646</v>
      </c>
      <c r="D3684" s="0" t="s">
        <v>30</v>
      </c>
      <c r="E3684" s="0" t="n">
        <v>9.91</v>
      </c>
    </row>
    <row r="3685" customFormat="false" ht="15" hidden="false" customHeight="false" outlineLevel="0" collapsed="false">
      <c r="A3685" s="0" t="n">
        <v>89412</v>
      </c>
      <c r="B3685" s="0" t="str">
        <f aca="false">A3685&amp;"U"</f>
        <v>89412U</v>
      </c>
      <c r="C3685" s="0" t="s">
        <v>9647</v>
      </c>
      <c r="D3685" s="0" t="s">
        <v>30</v>
      </c>
      <c r="E3685" s="0" t="n">
        <v>10.93</v>
      </c>
    </row>
    <row r="3686" customFormat="false" ht="15" hidden="false" customHeight="false" outlineLevel="0" collapsed="false">
      <c r="A3686" s="0" t="n">
        <v>89413</v>
      </c>
      <c r="B3686" s="0" t="str">
        <f aca="false">A3686&amp;"U"</f>
        <v>89413U</v>
      </c>
      <c r="C3686" s="0" t="s">
        <v>9648</v>
      </c>
      <c r="D3686" s="0" t="s">
        <v>30</v>
      </c>
      <c r="E3686" s="0" t="n">
        <v>10.95</v>
      </c>
    </row>
    <row r="3687" customFormat="false" ht="15" hidden="false" customHeight="false" outlineLevel="0" collapsed="false">
      <c r="A3687" s="0" t="n">
        <v>89414</v>
      </c>
      <c r="B3687" s="0" t="str">
        <f aca="false">A3687&amp;"U"</f>
        <v>89414U</v>
      </c>
      <c r="C3687" s="0" t="s">
        <v>9649</v>
      </c>
      <c r="D3687" s="0" t="s">
        <v>30</v>
      </c>
      <c r="E3687" s="0" t="n">
        <v>14.3</v>
      </c>
    </row>
    <row r="3688" customFormat="false" ht="15" hidden="false" customHeight="false" outlineLevel="0" collapsed="false">
      <c r="A3688" s="0" t="n">
        <v>89415</v>
      </c>
      <c r="B3688" s="0" t="str">
        <f aca="false">A3688&amp;"U"</f>
        <v>89415U</v>
      </c>
      <c r="C3688" s="0" t="s">
        <v>9650</v>
      </c>
      <c r="D3688" s="0" t="s">
        <v>30</v>
      </c>
      <c r="E3688" s="0" t="n">
        <v>18.45</v>
      </c>
    </row>
    <row r="3689" customFormat="false" ht="15" hidden="false" customHeight="false" outlineLevel="0" collapsed="false">
      <c r="A3689" s="0" t="n">
        <v>89416</v>
      </c>
      <c r="B3689" s="0" t="str">
        <f aca="false">A3689&amp;"U"</f>
        <v>89416U</v>
      </c>
      <c r="C3689" s="0" t="s">
        <v>9651</v>
      </c>
      <c r="D3689" s="0" t="s">
        <v>30</v>
      </c>
      <c r="E3689" s="0" t="n">
        <v>13.6</v>
      </c>
    </row>
    <row r="3690" customFormat="false" ht="15" hidden="false" customHeight="false" outlineLevel="0" collapsed="false">
      <c r="A3690" s="0" t="n">
        <v>89417</v>
      </c>
      <c r="B3690" s="0" t="str">
        <f aca="false">A3690&amp;"U"</f>
        <v>89417U</v>
      </c>
      <c r="C3690" s="0" t="s">
        <v>9652</v>
      </c>
      <c r="D3690" s="0" t="s">
        <v>30</v>
      </c>
      <c r="E3690" s="0" t="n">
        <v>4.68</v>
      </c>
    </row>
    <row r="3691" customFormat="false" ht="15" hidden="false" customHeight="false" outlineLevel="0" collapsed="false">
      <c r="A3691" s="0" t="n">
        <v>89418</v>
      </c>
      <c r="B3691" s="0" t="str">
        <f aca="false">A3691&amp;"U"</f>
        <v>89418U</v>
      </c>
      <c r="C3691" s="0" t="s">
        <v>9653</v>
      </c>
      <c r="D3691" s="0" t="s">
        <v>30</v>
      </c>
      <c r="E3691" s="0" t="n">
        <v>15.73</v>
      </c>
    </row>
    <row r="3692" customFormat="false" ht="15" hidden="false" customHeight="false" outlineLevel="0" collapsed="false">
      <c r="A3692" s="0" t="n">
        <v>89419</v>
      </c>
      <c r="B3692" s="0" t="str">
        <f aca="false">A3692&amp;"U"</f>
        <v>89419U</v>
      </c>
      <c r="C3692" s="0" t="s">
        <v>9654</v>
      </c>
      <c r="D3692" s="0" t="s">
        <v>30</v>
      </c>
      <c r="E3692" s="0" t="n">
        <v>6.05</v>
      </c>
    </row>
    <row r="3693" customFormat="false" ht="15" hidden="false" customHeight="false" outlineLevel="0" collapsed="false">
      <c r="A3693" s="0" t="n">
        <v>89421</v>
      </c>
      <c r="B3693" s="0" t="str">
        <f aca="false">A3693&amp;"U"</f>
        <v>89421U</v>
      </c>
      <c r="C3693" s="0" t="s">
        <v>9655</v>
      </c>
      <c r="D3693" s="0" t="s">
        <v>30</v>
      </c>
      <c r="E3693" s="0" t="n">
        <v>15.29</v>
      </c>
    </row>
    <row r="3694" customFormat="false" ht="15" hidden="false" customHeight="false" outlineLevel="0" collapsed="false">
      <c r="A3694" s="0" t="n">
        <v>89423</v>
      </c>
      <c r="B3694" s="0" t="str">
        <f aca="false">A3694&amp;"U"</f>
        <v>89423U</v>
      </c>
      <c r="C3694" s="0" t="s">
        <v>9656</v>
      </c>
      <c r="D3694" s="0" t="s">
        <v>30</v>
      </c>
      <c r="E3694" s="0" t="n">
        <v>10.13</v>
      </c>
    </row>
    <row r="3695" customFormat="false" ht="15" hidden="false" customHeight="false" outlineLevel="0" collapsed="false">
      <c r="A3695" s="0" t="n">
        <v>89424</v>
      </c>
      <c r="B3695" s="0" t="str">
        <f aca="false">A3695&amp;"U"</f>
        <v>89424U</v>
      </c>
      <c r="C3695" s="0" t="s">
        <v>9657</v>
      </c>
      <c r="D3695" s="0" t="s">
        <v>30</v>
      </c>
      <c r="E3695" s="0" t="n">
        <v>5.65</v>
      </c>
    </row>
    <row r="3696" customFormat="false" ht="15" hidden="false" customHeight="false" outlineLevel="0" collapsed="false">
      <c r="A3696" s="0" t="n">
        <v>89425</v>
      </c>
      <c r="B3696" s="0" t="str">
        <f aca="false">A3696&amp;"U"</f>
        <v>89425U</v>
      </c>
      <c r="C3696" s="0" t="s">
        <v>9658</v>
      </c>
      <c r="D3696" s="0" t="s">
        <v>30</v>
      </c>
      <c r="E3696" s="0" t="n">
        <v>20.37</v>
      </c>
    </row>
    <row r="3697" customFormat="false" ht="15" hidden="false" customHeight="false" outlineLevel="0" collapsed="false">
      <c r="A3697" s="0" t="n">
        <v>89426</v>
      </c>
      <c r="B3697" s="0" t="str">
        <f aca="false">A3697&amp;"U"</f>
        <v>89426U</v>
      </c>
      <c r="C3697" s="0" t="s">
        <v>9659</v>
      </c>
      <c r="D3697" s="0" t="s">
        <v>30</v>
      </c>
      <c r="E3697" s="0" t="n">
        <v>10.65</v>
      </c>
    </row>
    <row r="3698" customFormat="false" ht="15" hidden="false" customHeight="false" outlineLevel="0" collapsed="false">
      <c r="A3698" s="0" t="n">
        <v>89427</v>
      </c>
      <c r="B3698" s="0" t="str">
        <f aca="false">A3698&amp;"U"</f>
        <v>89427U</v>
      </c>
      <c r="C3698" s="0" t="s">
        <v>9660</v>
      </c>
      <c r="D3698" s="0" t="s">
        <v>30</v>
      </c>
      <c r="E3698" s="0" t="n">
        <v>14.58</v>
      </c>
    </row>
    <row r="3699" customFormat="false" ht="15" hidden="false" customHeight="false" outlineLevel="0" collapsed="false">
      <c r="A3699" s="0" t="n">
        <v>89428</v>
      </c>
      <c r="B3699" s="0" t="str">
        <f aca="false">A3699&amp;"U"</f>
        <v>89428U</v>
      </c>
      <c r="C3699" s="0" t="s">
        <v>9661</v>
      </c>
      <c r="D3699" s="0" t="s">
        <v>30</v>
      </c>
      <c r="E3699" s="0" t="n">
        <v>18.33</v>
      </c>
    </row>
    <row r="3700" customFormat="false" ht="15" hidden="false" customHeight="false" outlineLevel="0" collapsed="false">
      <c r="A3700" s="0" t="n">
        <v>89429</v>
      </c>
      <c r="B3700" s="0" t="str">
        <f aca="false">A3700&amp;"U"</f>
        <v>89429U</v>
      </c>
      <c r="C3700" s="0" t="s">
        <v>9662</v>
      </c>
      <c r="D3700" s="0" t="s">
        <v>30</v>
      </c>
      <c r="E3700" s="0" t="n">
        <v>5.41</v>
      </c>
    </row>
    <row r="3701" customFormat="false" ht="15" hidden="false" customHeight="false" outlineLevel="0" collapsed="false">
      <c r="A3701" s="0" t="n">
        <v>89430</v>
      </c>
      <c r="B3701" s="0" t="str">
        <f aca="false">A3701&amp;"U"</f>
        <v>89430U</v>
      </c>
      <c r="C3701" s="0" t="s">
        <v>9663</v>
      </c>
      <c r="D3701" s="0" t="s">
        <v>30</v>
      </c>
      <c r="E3701" s="0" t="n">
        <v>15.2</v>
      </c>
    </row>
    <row r="3702" customFormat="false" ht="15" hidden="false" customHeight="false" outlineLevel="0" collapsed="false">
      <c r="A3702" s="0" t="n">
        <v>89431</v>
      </c>
      <c r="B3702" s="0" t="str">
        <f aca="false">A3702&amp;"U"</f>
        <v>89431U</v>
      </c>
      <c r="C3702" s="0" t="s">
        <v>9664</v>
      </c>
      <c r="D3702" s="0" t="s">
        <v>30</v>
      </c>
      <c r="E3702" s="0" t="n">
        <v>8.41</v>
      </c>
    </row>
    <row r="3703" customFormat="false" ht="15" hidden="false" customHeight="false" outlineLevel="0" collapsed="false">
      <c r="A3703" s="0" t="n">
        <v>89432</v>
      </c>
      <c r="B3703" s="0" t="str">
        <f aca="false">A3703&amp;"U"</f>
        <v>89432U</v>
      </c>
      <c r="C3703" s="0" t="s">
        <v>9665</v>
      </c>
      <c r="D3703" s="0" t="s">
        <v>30</v>
      </c>
      <c r="E3703" s="0" t="n">
        <v>43.55</v>
      </c>
    </row>
    <row r="3704" customFormat="false" ht="15" hidden="false" customHeight="false" outlineLevel="0" collapsed="false">
      <c r="A3704" s="0" t="n">
        <v>89433</v>
      </c>
      <c r="B3704" s="0" t="str">
        <f aca="false">A3704&amp;"U"</f>
        <v>89433U</v>
      </c>
      <c r="C3704" s="0" t="s">
        <v>9666</v>
      </c>
      <c r="D3704" s="0" t="s">
        <v>30</v>
      </c>
      <c r="E3704" s="0" t="n">
        <v>12.91</v>
      </c>
    </row>
    <row r="3705" customFormat="false" ht="15" hidden="false" customHeight="false" outlineLevel="0" collapsed="false">
      <c r="A3705" s="0" t="n">
        <v>89434</v>
      </c>
      <c r="B3705" s="0" t="str">
        <f aca="false">A3705&amp;"U"</f>
        <v>89434U</v>
      </c>
      <c r="C3705" s="0" t="s">
        <v>9667</v>
      </c>
      <c r="D3705" s="0" t="s">
        <v>30</v>
      </c>
      <c r="E3705" s="0" t="n">
        <v>13.24</v>
      </c>
    </row>
    <row r="3706" customFormat="false" ht="15" hidden="false" customHeight="false" outlineLevel="0" collapsed="false">
      <c r="A3706" s="0" t="n">
        <v>89435</v>
      </c>
      <c r="B3706" s="0" t="str">
        <f aca="false">A3706&amp;"U"</f>
        <v>89435U</v>
      </c>
      <c r="C3706" s="0" t="s">
        <v>9668</v>
      </c>
      <c r="D3706" s="0" t="s">
        <v>30</v>
      </c>
      <c r="E3706" s="0" t="n">
        <v>28.22</v>
      </c>
    </row>
    <row r="3707" customFormat="false" ht="15" hidden="false" customHeight="false" outlineLevel="0" collapsed="false">
      <c r="A3707" s="0" t="n">
        <v>89436</v>
      </c>
      <c r="B3707" s="0" t="str">
        <f aca="false">A3707&amp;"U"</f>
        <v>89436U</v>
      </c>
      <c r="C3707" s="0" t="s">
        <v>9669</v>
      </c>
      <c r="D3707" s="0" t="s">
        <v>30</v>
      </c>
      <c r="E3707" s="0" t="n">
        <v>7.74</v>
      </c>
    </row>
    <row r="3708" customFormat="false" ht="15" hidden="false" customHeight="false" outlineLevel="0" collapsed="false">
      <c r="A3708" s="0" t="n">
        <v>89437</v>
      </c>
      <c r="B3708" s="0" t="str">
        <f aca="false">A3708&amp;"U"</f>
        <v>89437U</v>
      </c>
      <c r="C3708" s="0" t="s">
        <v>9670</v>
      </c>
      <c r="D3708" s="0" t="s">
        <v>30</v>
      </c>
      <c r="E3708" s="0" t="n">
        <v>34.27</v>
      </c>
    </row>
    <row r="3709" customFormat="false" ht="15" hidden="false" customHeight="false" outlineLevel="0" collapsed="false">
      <c r="A3709" s="0" t="n">
        <v>89438</v>
      </c>
      <c r="B3709" s="0" t="str">
        <f aca="false">A3709&amp;"U"</f>
        <v>89438U</v>
      </c>
      <c r="C3709" s="0" t="s">
        <v>9671</v>
      </c>
      <c r="D3709" s="0" t="s">
        <v>30</v>
      </c>
      <c r="E3709" s="0" t="n">
        <v>8.57</v>
      </c>
    </row>
    <row r="3710" customFormat="false" ht="15" hidden="false" customHeight="false" outlineLevel="0" collapsed="false">
      <c r="A3710" s="0" t="n">
        <v>89439</v>
      </c>
      <c r="B3710" s="0" t="str">
        <f aca="false">A3710&amp;"U"</f>
        <v>89439U</v>
      </c>
      <c r="C3710" s="0" t="s">
        <v>9672</v>
      </c>
      <c r="D3710" s="0" t="s">
        <v>30</v>
      </c>
      <c r="E3710" s="0" t="n">
        <v>11.73</v>
      </c>
    </row>
    <row r="3711" customFormat="false" ht="15" hidden="false" customHeight="false" outlineLevel="0" collapsed="false">
      <c r="A3711" s="0" t="n">
        <v>89440</v>
      </c>
      <c r="B3711" s="0" t="str">
        <f aca="false">A3711&amp;"U"</f>
        <v>89440U</v>
      </c>
      <c r="C3711" s="0" t="s">
        <v>9673</v>
      </c>
      <c r="D3711" s="0" t="s">
        <v>30</v>
      </c>
      <c r="E3711" s="0" t="n">
        <v>10.37</v>
      </c>
    </row>
    <row r="3712" customFormat="false" ht="15" hidden="false" customHeight="false" outlineLevel="0" collapsed="false">
      <c r="A3712" s="0" t="n">
        <v>89442</v>
      </c>
      <c r="B3712" s="0" t="str">
        <f aca="false">A3712&amp;"U"</f>
        <v>89442U</v>
      </c>
      <c r="C3712" s="0" t="s">
        <v>9674</v>
      </c>
      <c r="D3712" s="0" t="s">
        <v>30</v>
      </c>
      <c r="E3712" s="0" t="n">
        <v>12.84</v>
      </c>
    </row>
    <row r="3713" customFormat="false" ht="15" hidden="false" customHeight="false" outlineLevel="0" collapsed="false">
      <c r="A3713" s="0" t="n">
        <v>89443</v>
      </c>
      <c r="B3713" s="0" t="str">
        <f aca="false">A3713&amp;"U"</f>
        <v>89443U</v>
      </c>
      <c r="C3713" s="0" t="s">
        <v>9675</v>
      </c>
      <c r="D3713" s="0" t="s">
        <v>30</v>
      </c>
      <c r="E3713" s="0" t="n">
        <v>16.69</v>
      </c>
    </row>
    <row r="3714" customFormat="false" ht="15" hidden="false" customHeight="false" outlineLevel="0" collapsed="false">
      <c r="A3714" s="0" t="n">
        <v>89444</v>
      </c>
      <c r="B3714" s="0" t="str">
        <f aca="false">A3714&amp;"U"</f>
        <v>89444U</v>
      </c>
      <c r="C3714" s="0" t="s">
        <v>9676</v>
      </c>
      <c r="D3714" s="0" t="s">
        <v>30</v>
      </c>
      <c r="E3714" s="0" t="n">
        <v>35.15</v>
      </c>
    </row>
    <row r="3715" customFormat="false" ht="15" hidden="false" customHeight="false" outlineLevel="0" collapsed="false">
      <c r="A3715" s="0" t="n">
        <v>89445</v>
      </c>
      <c r="B3715" s="0" t="str">
        <f aca="false">A3715&amp;"U"</f>
        <v>89445U</v>
      </c>
      <c r="C3715" s="0" t="s">
        <v>9677</v>
      </c>
      <c r="D3715" s="0" t="s">
        <v>30</v>
      </c>
      <c r="E3715" s="0" t="n">
        <v>18.92</v>
      </c>
    </row>
    <row r="3716" customFormat="false" ht="15" hidden="false" customHeight="false" outlineLevel="0" collapsed="false">
      <c r="A3716" s="0" t="n">
        <v>89481</v>
      </c>
      <c r="B3716" s="0" t="str">
        <f aca="false">A3716&amp;"U"</f>
        <v>89481U</v>
      </c>
      <c r="C3716" s="0" t="s">
        <v>9678</v>
      </c>
      <c r="D3716" s="0" t="s">
        <v>30</v>
      </c>
      <c r="E3716" s="0" t="n">
        <v>4.72</v>
      </c>
    </row>
    <row r="3717" customFormat="false" ht="15" hidden="false" customHeight="false" outlineLevel="0" collapsed="false">
      <c r="A3717" s="0" t="n">
        <v>89485</v>
      </c>
      <c r="B3717" s="0" t="str">
        <f aca="false">A3717&amp;"U"</f>
        <v>89485U</v>
      </c>
      <c r="C3717" s="0" t="s">
        <v>9679</v>
      </c>
      <c r="D3717" s="0" t="s">
        <v>30</v>
      </c>
      <c r="E3717" s="0" t="n">
        <v>5.92</v>
      </c>
    </row>
    <row r="3718" customFormat="false" ht="15" hidden="false" customHeight="false" outlineLevel="0" collapsed="false">
      <c r="A3718" s="0" t="n">
        <v>89489</v>
      </c>
      <c r="B3718" s="0" t="str">
        <f aca="false">A3718&amp;"U"</f>
        <v>89489U</v>
      </c>
      <c r="C3718" s="0" t="s">
        <v>9680</v>
      </c>
      <c r="D3718" s="0" t="s">
        <v>30</v>
      </c>
      <c r="E3718" s="0" t="n">
        <v>8.38</v>
      </c>
    </row>
    <row r="3719" customFormat="false" ht="15" hidden="false" customHeight="false" outlineLevel="0" collapsed="false">
      <c r="A3719" s="0" t="n">
        <v>89490</v>
      </c>
      <c r="B3719" s="0" t="str">
        <f aca="false">A3719&amp;"U"</f>
        <v>89490U</v>
      </c>
      <c r="C3719" s="0" t="s">
        <v>9681</v>
      </c>
      <c r="D3719" s="0" t="s">
        <v>30</v>
      </c>
      <c r="E3719" s="0" t="n">
        <v>7.28</v>
      </c>
    </row>
    <row r="3720" customFormat="false" ht="15" hidden="false" customHeight="false" outlineLevel="0" collapsed="false">
      <c r="A3720" s="0" t="n">
        <v>89492</v>
      </c>
      <c r="B3720" s="0" t="str">
        <f aca="false">A3720&amp;"U"</f>
        <v>89492U</v>
      </c>
      <c r="C3720" s="0" t="s">
        <v>9682</v>
      </c>
      <c r="D3720" s="0" t="s">
        <v>30</v>
      </c>
      <c r="E3720" s="0" t="n">
        <v>7.88</v>
      </c>
    </row>
    <row r="3721" customFormat="false" ht="15" hidden="false" customHeight="false" outlineLevel="0" collapsed="false">
      <c r="A3721" s="0" t="n">
        <v>89493</v>
      </c>
      <c r="B3721" s="0" t="str">
        <f aca="false">A3721&amp;"U"</f>
        <v>89493U</v>
      </c>
      <c r="C3721" s="0" t="s">
        <v>9683</v>
      </c>
      <c r="D3721" s="0" t="s">
        <v>30</v>
      </c>
      <c r="E3721" s="0" t="n">
        <v>11.23</v>
      </c>
    </row>
    <row r="3722" customFormat="false" ht="15" hidden="false" customHeight="false" outlineLevel="0" collapsed="false">
      <c r="A3722" s="0" t="n">
        <v>89494</v>
      </c>
      <c r="B3722" s="0" t="str">
        <f aca="false">A3722&amp;"U"</f>
        <v>89494U</v>
      </c>
      <c r="C3722" s="0" t="s">
        <v>9684</v>
      </c>
      <c r="D3722" s="0" t="s">
        <v>30</v>
      </c>
      <c r="E3722" s="0" t="n">
        <v>15.38</v>
      </c>
    </row>
    <row r="3723" customFormat="false" ht="15" hidden="false" customHeight="false" outlineLevel="0" collapsed="false">
      <c r="A3723" s="0" t="n">
        <v>89496</v>
      </c>
      <c r="B3723" s="0" t="str">
        <f aca="false">A3723&amp;"U"</f>
        <v>89496U</v>
      </c>
      <c r="C3723" s="0" t="s">
        <v>9685</v>
      </c>
      <c r="D3723" s="0" t="s">
        <v>30</v>
      </c>
      <c r="E3723" s="0" t="n">
        <v>10.53</v>
      </c>
    </row>
    <row r="3724" customFormat="false" ht="15" hidden="false" customHeight="false" outlineLevel="0" collapsed="false">
      <c r="A3724" s="0" t="n">
        <v>89497</v>
      </c>
      <c r="B3724" s="0" t="str">
        <f aca="false">A3724&amp;"U"</f>
        <v>89497U</v>
      </c>
      <c r="C3724" s="0" t="s">
        <v>9686</v>
      </c>
      <c r="D3724" s="0" t="s">
        <v>30</v>
      </c>
      <c r="E3724" s="0" t="n">
        <v>13.6</v>
      </c>
    </row>
    <row r="3725" customFormat="false" ht="15" hidden="false" customHeight="false" outlineLevel="0" collapsed="false">
      <c r="A3725" s="0" t="n">
        <v>89498</v>
      </c>
      <c r="B3725" s="0" t="str">
        <f aca="false">A3725&amp;"U"</f>
        <v>89498U</v>
      </c>
      <c r="C3725" s="0" t="s">
        <v>9687</v>
      </c>
      <c r="D3725" s="0" t="s">
        <v>30</v>
      </c>
      <c r="E3725" s="0" t="n">
        <v>15.13</v>
      </c>
    </row>
    <row r="3726" customFormat="false" ht="15" hidden="false" customHeight="false" outlineLevel="0" collapsed="false">
      <c r="A3726" s="0" t="n">
        <v>89499</v>
      </c>
      <c r="B3726" s="0" t="str">
        <f aca="false">A3726&amp;"U"</f>
        <v>89499U</v>
      </c>
      <c r="C3726" s="0" t="s">
        <v>9688</v>
      </c>
      <c r="D3726" s="0" t="s">
        <v>30</v>
      </c>
      <c r="E3726" s="0" t="n">
        <v>24.88</v>
      </c>
    </row>
    <row r="3727" customFormat="false" ht="15" hidden="false" customHeight="false" outlineLevel="0" collapsed="false">
      <c r="A3727" s="0" t="n">
        <v>89500</v>
      </c>
      <c r="B3727" s="0" t="str">
        <f aca="false">A3727&amp;"U"</f>
        <v>89500U</v>
      </c>
      <c r="C3727" s="0" t="s">
        <v>9689</v>
      </c>
      <c r="D3727" s="0" t="s">
        <v>30</v>
      </c>
      <c r="E3727" s="0" t="n">
        <v>15.43</v>
      </c>
    </row>
    <row r="3728" customFormat="false" ht="15" hidden="false" customHeight="false" outlineLevel="0" collapsed="false">
      <c r="A3728" s="0" t="n">
        <v>89501</v>
      </c>
      <c r="B3728" s="0" t="str">
        <f aca="false">A3728&amp;"U"</f>
        <v>89501U</v>
      </c>
      <c r="C3728" s="0" t="s">
        <v>9690</v>
      </c>
      <c r="D3728" s="0" t="s">
        <v>30</v>
      </c>
      <c r="E3728" s="0" t="n">
        <v>15.81</v>
      </c>
    </row>
    <row r="3729" customFormat="false" ht="15" hidden="false" customHeight="false" outlineLevel="0" collapsed="false">
      <c r="A3729" s="0" t="n">
        <v>89502</v>
      </c>
      <c r="B3729" s="0" t="str">
        <f aca="false">A3729&amp;"U"</f>
        <v>89502U</v>
      </c>
      <c r="C3729" s="0" t="s">
        <v>9691</v>
      </c>
      <c r="D3729" s="0" t="s">
        <v>30</v>
      </c>
      <c r="E3729" s="0" t="n">
        <v>18.57</v>
      </c>
    </row>
    <row r="3730" customFormat="false" ht="15" hidden="false" customHeight="false" outlineLevel="0" collapsed="false">
      <c r="A3730" s="0" t="n">
        <v>89503</v>
      </c>
      <c r="B3730" s="0" t="str">
        <f aca="false">A3730&amp;"U"</f>
        <v>89503U</v>
      </c>
      <c r="C3730" s="0" t="s">
        <v>9692</v>
      </c>
      <c r="D3730" s="0" t="s">
        <v>30</v>
      </c>
      <c r="E3730" s="0" t="n">
        <v>30.66</v>
      </c>
    </row>
    <row r="3731" customFormat="false" ht="15" hidden="false" customHeight="false" outlineLevel="0" collapsed="false">
      <c r="A3731" s="0" t="n">
        <v>89504</v>
      </c>
      <c r="B3731" s="0" t="str">
        <f aca="false">A3731&amp;"U"</f>
        <v>89504U</v>
      </c>
      <c r="C3731" s="0" t="s">
        <v>9693</v>
      </c>
      <c r="D3731" s="0" t="s">
        <v>30</v>
      </c>
      <c r="E3731" s="0" t="n">
        <v>26.28</v>
      </c>
    </row>
    <row r="3732" customFormat="false" ht="15" hidden="false" customHeight="false" outlineLevel="0" collapsed="false">
      <c r="A3732" s="0" t="n">
        <v>89505</v>
      </c>
      <c r="B3732" s="0" t="str">
        <f aca="false">A3732&amp;"U"</f>
        <v>89505U</v>
      </c>
      <c r="C3732" s="0" t="s">
        <v>9694</v>
      </c>
      <c r="D3732" s="0" t="s">
        <v>30</v>
      </c>
      <c r="E3732" s="0" t="n">
        <v>46.7</v>
      </c>
    </row>
    <row r="3733" customFormat="false" ht="15" hidden="false" customHeight="false" outlineLevel="0" collapsed="false">
      <c r="A3733" s="0" t="n">
        <v>89506</v>
      </c>
      <c r="B3733" s="0" t="str">
        <f aca="false">A3733&amp;"U"</f>
        <v>89506U</v>
      </c>
      <c r="C3733" s="0" t="s">
        <v>9695</v>
      </c>
      <c r="D3733" s="0" t="s">
        <v>30</v>
      </c>
      <c r="E3733" s="0" t="n">
        <v>53.3</v>
      </c>
    </row>
    <row r="3734" customFormat="false" ht="15" hidden="false" customHeight="false" outlineLevel="0" collapsed="false">
      <c r="A3734" s="0" t="n">
        <v>89507</v>
      </c>
      <c r="B3734" s="0" t="str">
        <f aca="false">A3734&amp;"U"</f>
        <v>89507U</v>
      </c>
      <c r="C3734" s="0" t="s">
        <v>9696</v>
      </c>
      <c r="D3734" s="0" t="s">
        <v>30</v>
      </c>
      <c r="E3734" s="0" t="n">
        <v>67.06</v>
      </c>
    </row>
    <row r="3735" customFormat="false" ht="15" hidden="false" customHeight="false" outlineLevel="0" collapsed="false">
      <c r="A3735" s="0" t="n">
        <v>89510</v>
      </c>
      <c r="B3735" s="0" t="str">
        <f aca="false">A3735&amp;"U"</f>
        <v>89510U</v>
      </c>
      <c r="C3735" s="0" t="s">
        <v>9697</v>
      </c>
      <c r="D3735" s="0" t="s">
        <v>30</v>
      </c>
      <c r="E3735" s="0" t="n">
        <v>41.82</v>
      </c>
    </row>
    <row r="3736" customFormat="false" ht="15" hidden="false" customHeight="false" outlineLevel="0" collapsed="false">
      <c r="A3736" s="0" t="n">
        <v>89513</v>
      </c>
      <c r="B3736" s="0" t="str">
        <f aca="false">A3736&amp;"U"</f>
        <v>89513U</v>
      </c>
      <c r="C3736" s="0" t="s">
        <v>9698</v>
      </c>
      <c r="D3736" s="0" t="s">
        <v>30</v>
      </c>
      <c r="E3736" s="0" t="n">
        <v>154.14</v>
      </c>
    </row>
    <row r="3737" customFormat="false" ht="15" hidden="false" customHeight="false" outlineLevel="0" collapsed="false">
      <c r="A3737" s="0" t="n">
        <v>89514</v>
      </c>
      <c r="B3737" s="0" t="str">
        <f aca="false">A3737&amp;"U"</f>
        <v>89514U</v>
      </c>
      <c r="C3737" s="0" t="s">
        <v>9699</v>
      </c>
      <c r="D3737" s="0" t="s">
        <v>30</v>
      </c>
      <c r="E3737" s="0" t="n">
        <v>10.62</v>
      </c>
    </row>
    <row r="3738" customFormat="false" ht="15" hidden="false" customHeight="false" outlineLevel="0" collapsed="false">
      <c r="A3738" s="0" t="n">
        <v>89515</v>
      </c>
      <c r="B3738" s="0" t="str">
        <f aca="false">A3738&amp;"U"</f>
        <v>89515U</v>
      </c>
      <c r="C3738" s="0" t="s">
        <v>9700</v>
      </c>
      <c r="D3738" s="0" t="s">
        <v>30</v>
      </c>
      <c r="E3738" s="0" t="n">
        <v>113.92</v>
      </c>
    </row>
    <row r="3739" customFormat="false" ht="15" hidden="false" customHeight="false" outlineLevel="0" collapsed="false">
      <c r="A3739" s="0" t="n">
        <v>89516</v>
      </c>
      <c r="B3739" s="0" t="str">
        <f aca="false">A3739&amp;"U"</f>
        <v>89516U</v>
      </c>
      <c r="C3739" s="0" t="s">
        <v>9701</v>
      </c>
      <c r="D3739" s="0" t="s">
        <v>30</v>
      </c>
      <c r="E3739" s="0" t="n">
        <v>8.97</v>
      </c>
    </row>
    <row r="3740" customFormat="false" ht="15" hidden="false" customHeight="false" outlineLevel="0" collapsed="false">
      <c r="A3740" s="0" t="n">
        <v>89517</v>
      </c>
      <c r="B3740" s="0" t="str">
        <f aca="false">A3740&amp;"U"</f>
        <v>89517U</v>
      </c>
      <c r="C3740" s="0" t="s">
        <v>9702</v>
      </c>
      <c r="D3740" s="0" t="s">
        <v>30</v>
      </c>
      <c r="E3740" s="0" t="n">
        <v>94.36</v>
      </c>
    </row>
    <row r="3741" customFormat="false" ht="15" hidden="false" customHeight="false" outlineLevel="0" collapsed="false">
      <c r="A3741" s="0" t="n">
        <v>89518</v>
      </c>
      <c r="B3741" s="0" t="str">
        <f aca="false">A3741&amp;"U"</f>
        <v>89518U</v>
      </c>
      <c r="C3741" s="0" t="s">
        <v>9703</v>
      </c>
      <c r="D3741" s="0" t="s">
        <v>30</v>
      </c>
      <c r="E3741" s="0" t="n">
        <v>20.4</v>
      </c>
    </row>
    <row r="3742" customFormat="false" ht="15" hidden="false" customHeight="false" outlineLevel="0" collapsed="false">
      <c r="A3742" s="0" t="n">
        <v>89519</v>
      </c>
      <c r="B3742" s="0" t="str">
        <f aca="false">A3742&amp;"U"</f>
        <v>89519U</v>
      </c>
      <c r="C3742" s="0" t="s">
        <v>9704</v>
      </c>
      <c r="D3742" s="0" t="s">
        <v>30</v>
      </c>
      <c r="E3742" s="0" t="n">
        <v>60.6</v>
      </c>
    </row>
    <row r="3743" customFormat="false" ht="15" hidden="false" customHeight="false" outlineLevel="0" collapsed="false">
      <c r="A3743" s="0" t="n">
        <v>89520</v>
      </c>
      <c r="B3743" s="0" t="str">
        <f aca="false">A3743&amp;"U"</f>
        <v>89520U</v>
      </c>
      <c r="C3743" s="0" t="s">
        <v>9705</v>
      </c>
      <c r="D3743" s="0" t="s">
        <v>30</v>
      </c>
      <c r="E3743" s="0" t="n">
        <v>18.24</v>
      </c>
    </row>
    <row r="3744" customFormat="false" ht="15" hidden="false" customHeight="false" outlineLevel="0" collapsed="false">
      <c r="A3744" s="0" t="n">
        <v>89521</v>
      </c>
      <c r="B3744" s="0" t="str">
        <f aca="false">A3744&amp;"U"</f>
        <v>89521U</v>
      </c>
      <c r="C3744" s="0" t="s">
        <v>9706</v>
      </c>
      <c r="D3744" s="0" t="s">
        <v>30</v>
      </c>
      <c r="E3744" s="0" t="n">
        <v>182.3</v>
      </c>
    </row>
    <row r="3745" customFormat="false" ht="15" hidden="false" customHeight="false" outlineLevel="0" collapsed="false">
      <c r="A3745" s="0" t="n">
        <v>89522</v>
      </c>
      <c r="B3745" s="0" t="str">
        <f aca="false">A3745&amp;"U"</f>
        <v>89522U</v>
      </c>
      <c r="C3745" s="0" t="s">
        <v>9707</v>
      </c>
      <c r="D3745" s="0" t="s">
        <v>30</v>
      </c>
      <c r="E3745" s="0" t="n">
        <v>37.35</v>
      </c>
    </row>
    <row r="3746" customFormat="false" ht="15" hidden="false" customHeight="false" outlineLevel="0" collapsed="false">
      <c r="A3746" s="0" t="n">
        <v>89523</v>
      </c>
      <c r="B3746" s="0" t="str">
        <f aca="false">A3746&amp;"U"</f>
        <v>89523U</v>
      </c>
      <c r="C3746" s="0" t="s">
        <v>9708</v>
      </c>
      <c r="D3746" s="0" t="s">
        <v>30</v>
      </c>
      <c r="E3746" s="0" t="n">
        <v>134.94</v>
      </c>
    </row>
    <row r="3747" customFormat="false" ht="15" hidden="false" customHeight="false" outlineLevel="0" collapsed="false">
      <c r="A3747" s="0" t="n">
        <v>89524</v>
      </c>
      <c r="B3747" s="0" t="str">
        <f aca="false">A3747&amp;"U"</f>
        <v>89524U</v>
      </c>
      <c r="C3747" s="0" t="s">
        <v>9709</v>
      </c>
      <c r="D3747" s="0" t="s">
        <v>30</v>
      </c>
      <c r="E3747" s="0" t="n">
        <v>33.2</v>
      </c>
    </row>
    <row r="3748" customFormat="false" ht="15" hidden="false" customHeight="false" outlineLevel="0" collapsed="false">
      <c r="A3748" s="0" t="n">
        <v>89525</v>
      </c>
      <c r="B3748" s="0" t="str">
        <f aca="false">A3748&amp;"U"</f>
        <v>89525U</v>
      </c>
      <c r="C3748" s="0" t="s">
        <v>9710</v>
      </c>
      <c r="D3748" s="0" t="s">
        <v>30</v>
      </c>
      <c r="E3748" s="0" t="n">
        <v>132.54</v>
      </c>
    </row>
    <row r="3749" customFormat="false" ht="15" hidden="false" customHeight="false" outlineLevel="0" collapsed="false">
      <c r="A3749" s="0" t="n">
        <v>89526</v>
      </c>
      <c r="B3749" s="0" t="str">
        <f aca="false">A3749&amp;"U"</f>
        <v>89526U</v>
      </c>
      <c r="C3749" s="0" t="s">
        <v>9711</v>
      </c>
      <c r="D3749" s="0" t="s">
        <v>30</v>
      </c>
      <c r="E3749" s="0" t="n">
        <v>48.33</v>
      </c>
    </row>
    <row r="3750" customFormat="false" ht="15" hidden="false" customHeight="false" outlineLevel="0" collapsed="false">
      <c r="A3750" s="0" t="n">
        <v>89527</v>
      </c>
      <c r="B3750" s="0" t="str">
        <f aca="false">A3750&amp;"U"</f>
        <v>89527U</v>
      </c>
      <c r="C3750" s="0" t="s">
        <v>9712</v>
      </c>
      <c r="D3750" s="0" t="s">
        <v>30</v>
      </c>
      <c r="E3750" s="0" t="n">
        <v>99.32</v>
      </c>
    </row>
    <row r="3751" customFormat="false" ht="15" hidden="false" customHeight="false" outlineLevel="0" collapsed="false">
      <c r="A3751" s="0" t="n">
        <v>89528</v>
      </c>
      <c r="B3751" s="0" t="str">
        <f aca="false">A3751&amp;"U"</f>
        <v>89528U</v>
      </c>
      <c r="C3751" s="0" t="s">
        <v>9713</v>
      </c>
      <c r="D3751" s="0" t="s">
        <v>30</v>
      </c>
      <c r="E3751" s="0" t="n">
        <v>3.88</v>
      </c>
    </row>
    <row r="3752" customFormat="false" ht="15" hidden="false" customHeight="false" outlineLevel="0" collapsed="false">
      <c r="A3752" s="0" t="n">
        <v>89529</v>
      </c>
      <c r="B3752" s="0" t="str">
        <f aca="false">A3752&amp;"U"</f>
        <v>89529U</v>
      </c>
      <c r="C3752" s="0" t="s">
        <v>9714</v>
      </c>
      <c r="D3752" s="0" t="s">
        <v>30</v>
      </c>
      <c r="E3752" s="0" t="n">
        <v>63.79</v>
      </c>
    </row>
    <row r="3753" customFormat="false" ht="15" hidden="false" customHeight="false" outlineLevel="0" collapsed="false">
      <c r="A3753" s="0" t="n">
        <v>89530</v>
      </c>
      <c r="B3753" s="0" t="str">
        <f aca="false">A3753&amp;"U"</f>
        <v>89530U</v>
      </c>
      <c r="C3753" s="0" t="s">
        <v>9715</v>
      </c>
      <c r="D3753" s="0" t="s">
        <v>30</v>
      </c>
      <c r="E3753" s="0" t="n">
        <v>18.6</v>
      </c>
    </row>
    <row r="3754" customFormat="false" ht="15" hidden="false" customHeight="false" outlineLevel="0" collapsed="false">
      <c r="A3754" s="0" t="n">
        <v>89531</v>
      </c>
      <c r="B3754" s="0" t="str">
        <f aca="false">A3754&amp;"U"</f>
        <v>89531U</v>
      </c>
      <c r="C3754" s="0" t="s">
        <v>9716</v>
      </c>
      <c r="D3754" s="0" t="s">
        <v>30</v>
      </c>
      <c r="E3754" s="0" t="n">
        <v>45.69</v>
      </c>
    </row>
    <row r="3755" customFormat="false" ht="15" hidden="false" customHeight="false" outlineLevel="0" collapsed="false">
      <c r="A3755" s="0" t="n">
        <v>89532</v>
      </c>
      <c r="B3755" s="0" t="str">
        <f aca="false">A3755&amp;"U"</f>
        <v>89532U</v>
      </c>
      <c r="C3755" s="0" t="s">
        <v>9717</v>
      </c>
      <c r="D3755" s="0" t="s">
        <v>30</v>
      </c>
      <c r="E3755" s="0" t="n">
        <v>8.75</v>
      </c>
    </row>
    <row r="3756" customFormat="false" ht="15" hidden="false" customHeight="false" outlineLevel="0" collapsed="false">
      <c r="A3756" s="0" t="n">
        <v>89535</v>
      </c>
      <c r="B3756" s="0" t="str">
        <f aca="false">A3756&amp;"U"</f>
        <v>89535U</v>
      </c>
      <c r="C3756" s="0" t="s">
        <v>9718</v>
      </c>
      <c r="D3756" s="0" t="s">
        <v>30</v>
      </c>
      <c r="E3756" s="0" t="n">
        <v>71.63</v>
      </c>
    </row>
    <row r="3757" customFormat="false" ht="15" hidden="false" customHeight="false" outlineLevel="0" collapsed="false">
      <c r="A3757" s="0" t="n">
        <v>89536</v>
      </c>
      <c r="B3757" s="0" t="str">
        <f aca="false">A3757&amp;"U"</f>
        <v>89536U</v>
      </c>
      <c r="C3757" s="0" t="s">
        <v>9719</v>
      </c>
      <c r="D3757" s="0" t="s">
        <v>30</v>
      </c>
      <c r="E3757" s="0" t="n">
        <v>16.56</v>
      </c>
    </row>
    <row r="3758" customFormat="false" ht="15" hidden="false" customHeight="false" outlineLevel="0" collapsed="false">
      <c r="A3758" s="0" t="n">
        <v>89539</v>
      </c>
      <c r="B3758" s="0" t="str">
        <f aca="false">A3758&amp;"U"</f>
        <v>89539U</v>
      </c>
      <c r="C3758" s="0" t="s">
        <v>9720</v>
      </c>
      <c r="D3758" s="0" t="s">
        <v>30</v>
      </c>
      <c r="E3758" s="0" t="n">
        <v>48.5</v>
      </c>
    </row>
    <row r="3759" customFormat="false" ht="15" hidden="false" customHeight="false" outlineLevel="0" collapsed="false">
      <c r="A3759" s="0" t="n">
        <v>89540</v>
      </c>
      <c r="B3759" s="0" t="str">
        <f aca="false">A3759&amp;"U"</f>
        <v>89540U</v>
      </c>
      <c r="C3759" s="0" t="s">
        <v>9721</v>
      </c>
      <c r="D3759" s="0" t="s">
        <v>30</v>
      </c>
      <c r="E3759" s="0" t="n">
        <v>13.43</v>
      </c>
    </row>
    <row r="3760" customFormat="false" ht="15" hidden="false" customHeight="false" outlineLevel="0" collapsed="false">
      <c r="A3760" s="0" t="n">
        <v>89541</v>
      </c>
      <c r="B3760" s="0" t="str">
        <f aca="false">A3760&amp;"U"</f>
        <v>89541U</v>
      </c>
      <c r="C3760" s="0" t="s">
        <v>9722</v>
      </c>
      <c r="D3760" s="0" t="s">
        <v>30</v>
      </c>
      <c r="E3760" s="0" t="n">
        <v>6.36</v>
      </c>
    </row>
    <row r="3761" customFormat="false" ht="15" hidden="false" customHeight="false" outlineLevel="0" collapsed="false">
      <c r="A3761" s="0" t="n">
        <v>89542</v>
      </c>
      <c r="B3761" s="0" t="str">
        <f aca="false">A3761&amp;"U"</f>
        <v>89542U</v>
      </c>
      <c r="C3761" s="0" t="s">
        <v>9723</v>
      </c>
      <c r="D3761" s="0" t="s">
        <v>30</v>
      </c>
      <c r="E3761" s="0" t="n">
        <v>41.5</v>
      </c>
    </row>
    <row r="3762" customFormat="false" ht="15" hidden="false" customHeight="false" outlineLevel="0" collapsed="false">
      <c r="A3762" s="0" t="n">
        <v>89544</v>
      </c>
      <c r="B3762" s="0" t="str">
        <f aca="false">A3762&amp;"U"</f>
        <v>89544U</v>
      </c>
      <c r="C3762" s="0" t="s">
        <v>9724</v>
      </c>
      <c r="D3762" s="0" t="s">
        <v>30</v>
      </c>
      <c r="E3762" s="0" t="n">
        <v>9.34</v>
      </c>
    </row>
    <row r="3763" customFormat="false" ht="15" hidden="false" customHeight="false" outlineLevel="0" collapsed="false">
      <c r="A3763" s="0" t="n">
        <v>89545</v>
      </c>
      <c r="B3763" s="0" t="str">
        <f aca="false">A3763&amp;"U"</f>
        <v>89545U</v>
      </c>
      <c r="C3763" s="0" t="s">
        <v>9725</v>
      </c>
      <c r="D3763" s="0" t="s">
        <v>30</v>
      </c>
      <c r="E3763" s="0" t="n">
        <v>16.64</v>
      </c>
    </row>
    <row r="3764" customFormat="false" ht="15" hidden="false" customHeight="false" outlineLevel="0" collapsed="false">
      <c r="A3764" s="0" t="n">
        <v>89546</v>
      </c>
      <c r="B3764" s="0" t="str">
        <f aca="false">A3764&amp;"U"</f>
        <v>89546U</v>
      </c>
      <c r="C3764" s="0" t="s">
        <v>9726</v>
      </c>
      <c r="D3764" s="0" t="s">
        <v>30</v>
      </c>
      <c r="E3764" s="0" t="n">
        <v>13.96</v>
      </c>
    </row>
    <row r="3765" customFormat="false" ht="15" hidden="false" customHeight="false" outlineLevel="0" collapsed="false">
      <c r="A3765" s="0" t="n">
        <v>89547</v>
      </c>
      <c r="B3765" s="0" t="str">
        <f aca="false">A3765&amp;"U"</f>
        <v>89547U</v>
      </c>
      <c r="C3765" s="0" t="s">
        <v>9727</v>
      </c>
      <c r="D3765" s="0" t="s">
        <v>30</v>
      </c>
      <c r="E3765" s="0" t="n">
        <v>24.11</v>
      </c>
    </row>
    <row r="3766" customFormat="false" ht="15" hidden="false" customHeight="false" outlineLevel="0" collapsed="false">
      <c r="A3766" s="0" t="n">
        <v>89548</v>
      </c>
      <c r="B3766" s="0" t="str">
        <f aca="false">A3766&amp;"U"</f>
        <v>89548U</v>
      </c>
      <c r="C3766" s="0" t="s">
        <v>9728</v>
      </c>
      <c r="D3766" s="0" t="s">
        <v>30</v>
      </c>
      <c r="E3766" s="0" t="n">
        <v>28.27</v>
      </c>
    </row>
    <row r="3767" customFormat="false" ht="15" hidden="false" customHeight="false" outlineLevel="0" collapsed="false">
      <c r="A3767" s="0" t="n">
        <v>89549</v>
      </c>
      <c r="B3767" s="0" t="str">
        <f aca="false">A3767&amp;"U"</f>
        <v>89549U</v>
      </c>
      <c r="C3767" s="0" t="s">
        <v>9729</v>
      </c>
      <c r="D3767" s="0" t="s">
        <v>30</v>
      </c>
      <c r="E3767" s="0" t="n">
        <v>19.34</v>
      </c>
    </row>
    <row r="3768" customFormat="false" ht="15" hidden="false" customHeight="false" outlineLevel="0" collapsed="false">
      <c r="A3768" s="0" t="n">
        <v>89550</v>
      </c>
      <c r="B3768" s="0" t="str">
        <f aca="false">A3768&amp;"U"</f>
        <v>89550U</v>
      </c>
      <c r="C3768" s="0" t="s">
        <v>9730</v>
      </c>
      <c r="D3768" s="0" t="s">
        <v>30</v>
      </c>
      <c r="E3768" s="0" t="n">
        <v>48.88</v>
      </c>
    </row>
    <row r="3769" customFormat="false" ht="15" hidden="false" customHeight="false" outlineLevel="0" collapsed="false">
      <c r="A3769" s="0" t="n">
        <v>89551</v>
      </c>
      <c r="B3769" s="0" t="str">
        <f aca="false">A3769&amp;"U"</f>
        <v>89551U</v>
      </c>
      <c r="C3769" s="0" t="s">
        <v>9731</v>
      </c>
      <c r="D3769" s="0" t="s">
        <v>30</v>
      </c>
      <c r="E3769" s="0" t="n">
        <v>11.34</v>
      </c>
    </row>
    <row r="3770" customFormat="false" ht="15" hidden="false" customHeight="false" outlineLevel="0" collapsed="false">
      <c r="A3770" s="0" t="n">
        <v>89552</v>
      </c>
      <c r="B3770" s="0" t="str">
        <f aca="false">A3770&amp;"U"</f>
        <v>89552U</v>
      </c>
      <c r="C3770" s="0" t="s">
        <v>9732</v>
      </c>
      <c r="D3770" s="0" t="s">
        <v>30</v>
      </c>
      <c r="E3770" s="0" t="n">
        <v>26.17</v>
      </c>
    </row>
    <row r="3771" customFormat="false" ht="15" hidden="false" customHeight="false" outlineLevel="0" collapsed="false">
      <c r="A3771" s="0" t="n">
        <v>89553</v>
      </c>
      <c r="B3771" s="0" t="str">
        <f aca="false">A3771&amp;"U"</f>
        <v>89553U</v>
      </c>
      <c r="C3771" s="0" t="s">
        <v>9733</v>
      </c>
      <c r="D3771" s="0" t="s">
        <v>30</v>
      </c>
      <c r="E3771" s="0" t="n">
        <v>5.84</v>
      </c>
    </row>
    <row r="3772" customFormat="false" ht="15" hidden="false" customHeight="false" outlineLevel="0" collapsed="false">
      <c r="A3772" s="0" t="n">
        <v>89554</v>
      </c>
      <c r="B3772" s="0" t="str">
        <f aca="false">A3772&amp;"U"</f>
        <v>89554U</v>
      </c>
      <c r="C3772" s="0" t="s">
        <v>9734</v>
      </c>
      <c r="D3772" s="0" t="s">
        <v>30</v>
      </c>
      <c r="E3772" s="0" t="n">
        <v>34.86</v>
      </c>
    </row>
    <row r="3773" customFormat="false" ht="15" hidden="false" customHeight="false" outlineLevel="0" collapsed="false">
      <c r="A3773" s="0" t="n">
        <v>89555</v>
      </c>
      <c r="B3773" s="0" t="str">
        <f aca="false">A3773&amp;"U"</f>
        <v>89555U</v>
      </c>
      <c r="C3773" s="0" t="s">
        <v>9735</v>
      </c>
      <c r="D3773" s="0" t="s">
        <v>30</v>
      </c>
      <c r="E3773" s="0" t="n">
        <v>32.22</v>
      </c>
    </row>
    <row r="3774" customFormat="false" ht="15" hidden="false" customHeight="false" outlineLevel="0" collapsed="false">
      <c r="A3774" s="0" t="n">
        <v>89556</v>
      </c>
      <c r="B3774" s="0" t="str">
        <f aca="false">A3774&amp;"U"</f>
        <v>89556U</v>
      </c>
      <c r="C3774" s="0" t="s">
        <v>9736</v>
      </c>
      <c r="D3774" s="0" t="s">
        <v>30</v>
      </c>
      <c r="E3774" s="0" t="n">
        <v>51.41</v>
      </c>
    </row>
    <row r="3775" customFormat="false" ht="15" hidden="false" customHeight="false" outlineLevel="0" collapsed="false">
      <c r="A3775" s="0" t="n">
        <v>89557</v>
      </c>
      <c r="B3775" s="0" t="str">
        <f aca="false">A3775&amp;"U"</f>
        <v>89557U</v>
      </c>
      <c r="C3775" s="0" t="s">
        <v>9737</v>
      </c>
      <c r="D3775" s="0" t="s">
        <v>30</v>
      </c>
      <c r="E3775" s="0" t="n">
        <v>40.17</v>
      </c>
    </row>
    <row r="3776" customFormat="false" ht="15" hidden="false" customHeight="false" outlineLevel="0" collapsed="false">
      <c r="A3776" s="0" t="n">
        <v>89558</v>
      </c>
      <c r="B3776" s="0" t="str">
        <f aca="false">A3776&amp;"U"</f>
        <v>89558U</v>
      </c>
      <c r="C3776" s="0" t="s">
        <v>9738</v>
      </c>
      <c r="D3776" s="0" t="s">
        <v>30</v>
      </c>
      <c r="E3776" s="0" t="n">
        <v>10.22</v>
      </c>
    </row>
    <row r="3777" customFormat="false" ht="15" hidden="false" customHeight="false" outlineLevel="0" collapsed="false">
      <c r="A3777" s="0" t="n">
        <v>89559</v>
      </c>
      <c r="B3777" s="0" t="str">
        <f aca="false">A3777&amp;"U"</f>
        <v>89559U</v>
      </c>
      <c r="C3777" s="0" t="s">
        <v>9739</v>
      </c>
      <c r="D3777" s="0" t="s">
        <v>30</v>
      </c>
      <c r="E3777" s="0" t="n">
        <v>85.09</v>
      </c>
    </row>
    <row r="3778" customFormat="false" ht="15" hidden="false" customHeight="false" outlineLevel="0" collapsed="false">
      <c r="A3778" s="0" t="n">
        <v>89561</v>
      </c>
      <c r="B3778" s="0" t="str">
        <f aca="false">A3778&amp;"U"</f>
        <v>89561U</v>
      </c>
      <c r="C3778" s="0" t="s">
        <v>9740</v>
      </c>
      <c r="D3778" s="0" t="s">
        <v>30</v>
      </c>
      <c r="E3778" s="0" t="n">
        <v>13.26</v>
      </c>
    </row>
    <row r="3779" customFormat="false" ht="15" hidden="false" customHeight="false" outlineLevel="0" collapsed="false">
      <c r="A3779" s="0" t="n">
        <v>89562</v>
      </c>
      <c r="B3779" s="0" t="str">
        <f aca="false">A3779&amp;"U"</f>
        <v>89562U</v>
      </c>
      <c r="C3779" s="0" t="s">
        <v>9741</v>
      </c>
      <c r="D3779" s="0" t="s">
        <v>30</v>
      </c>
      <c r="E3779" s="0" t="n">
        <v>10.69</v>
      </c>
    </row>
    <row r="3780" customFormat="false" ht="15" hidden="false" customHeight="false" outlineLevel="0" collapsed="false">
      <c r="A3780" s="0" t="n">
        <v>89563</v>
      </c>
      <c r="B3780" s="0" t="str">
        <f aca="false">A3780&amp;"U"</f>
        <v>89563U</v>
      </c>
      <c r="C3780" s="0" t="s">
        <v>9742</v>
      </c>
      <c r="D3780" s="0" t="s">
        <v>30</v>
      </c>
      <c r="E3780" s="0" t="n">
        <v>28.95</v>
      </c>
    </row>
    <row r="3781" customFormat="false" ht="15" hidden="false" customHeight="false" outlineLevel="0" collapsed="false">
      <c r="A3781" s="0" t="n">
        <v>89564</v>
      </c>
      <c r="B3781" s="0" t="str">
        <f aca="false">A3781&amp;"U"</f>
        <v>89564U</v>
      </c>
      <c r="C3781" s="0" t="s">
        <v>9743</v>
      </c>
      <c r="D3781" s="0" t="s">
        <v>30</v>
      </c>
      <c r="E3781" s="0" t="n">
        <v>22.16</v>
      </c>
    </row>
    <row r="3782" customFormat="false" ht="15" hidden="false" customHeight="false" outlineLevel="0" collapsed="false">
      <c r="A3782" s="0" t="n">
        <v>89565</v>
      </c>
      <c r="B3782" s="0" t="str">
        <f aca="false">A3782&amp;"U"</f>
        <v>89565U</v>
      </c>
      <c r="C3782" s="0" t="s">
        <v>9744</v>
      </c>
      <c r="D3782" s="0" t="s">
        <v>30</v>
      </c>
      <c r="E3782" s="0" t="n">
        <v>65.04</v>
      </c>
    </row>
    <row r="3783" customFormat="false" ht="15" hidden="false" customHeight="false" outlineLevel="0" collapsed="false">
      <c r="A3783" s="0" t="n">
        <v>89566</v>
      </c>
      <c r="B3783" s="0" t="str">
        <f aca="false">A3783&amp;"U"</f>
        <v>89566U</v>
      </c>
      <c r="C3783" s="0" t="s">
        <v>9745</v>
      </c>
      <c r="D3783" s="0" t="s">
        <v>30</v>
      </c>
      <c r="E3783" s="0" t="n">
        <v>56.09</v>
      </c>
    </row>
    <row r="3784" customFormat="false" ht="15" hidden="false" customHeight="false" outlineLevel="0" collapsed="false">
      <c r="A3784" s="0" t="n">
        <v>89567</v>
      </c>
      <c r="B3784" s="0" t="str">
        <f aca="false">A3784&amp;"U"</f>
        <v>89567U</v>
      </c>
      <c r="C3784" s="0" t="s">
        <v>9746</v>
      </c>
      <c r="D3784" s="0" t="s">
        <v>30</v>
      </c>
      <c r="E3784" s="0" t="n">
        <v>97.85</v>
      </c>
    </row>
    <row r="3785" customFormat="false" ht="15" hidden="false" customHeight="false" outlineLevel="0" collapsed="false">
      <c r="A3785" s="0" t="n">
        <v>89568</v>
      </c>
      <c r="B3785" s="0" t="str">
        <f aca="false">A3785&amp;"U"</f>
        <v>89568U</v>
      </c>
      <c r="C3785" s="0" t="s">
        <v>9747</v>
      </c>
      <c r="D3785" s="0" t="s">
        <v>30</v>
      </c>
      <c r="E3785" s="0" t="n">
        <v>48.57</v>
      </c>
    </row>
    <row r="3786" customFormat="false" ht="15" hidden="false" customHeight="false" outlineLevel="0" collapsed="false">
      <c r="A3786" s="0" t="n">
        <v>89569</v>
      </c>
      <c r="B3786" s="0" t="str">
        <f aca="false">A3786&amp;"U"</f>
        <v>89569U</v>
      </c>
      <c r="C3786" s="0" t="s">
        <v>9748</v>
      </c>
      <c r="D3786" s="0" t="s">
        <v>30</v>
      </c>
      <c r="E3786" s="0" t="n">
        <v>94.91</v>
      </c>
    </row>
    <row r="3787" customFormat="false" ht="15" hidden="false" customHeight="false" outlineLevel="0" collapsed="false">
      <c r="A3787" s="0" t="n">
        <v>89570</v>
      </c>
      <c r="B3787" s="0" t="str">
        <f aca="false">A3787&amp;"U"</f>
        <v>89570U</v>
      </c>
      <c r="C3787" s="0" t="s">
        <v>9749</v>
      </c>
      <c r="D3787" s="0" t="s">
        <v>30</v>
      </c>
      <c r="E3787" s="0" t="n">
        <v>14.82</v>
      </c>
    </row>
    <row r="3788" customFormat="false" ht="15" hidden="false" customHeight="false" outlineLevel="0" collapsed="false">
      <c r="A3788" s="0" t="n">
        <v>89571</v>
      </c>
      <c r="B3788" s="0" t="str">
        <f aca="false">A3788&amp;"U"</f>
        <v>89571U</v>
      </c>
      <c r="C3788" s="0" t="s">
        <v>9750</v>
      </c>
      <c r="D3788" s="0" t="s">
        <v>30</v>
      </c>
      <c r="E3788" s="0" t="n">
        <v>97.99</v>
      </c>
    </row>
    <row r="3789" customFormat="false" ht="15" hidden="false" customHeight="false" outlineLevel="0" collapsed="false">
      <c r="A3789" s="0" t="n">
        <v>89572</v>
      </c>
      <c r="B3789" s="0" t="str">
        <f aca="false">A3789&amp;"U"</f>
        <v>89572U</v>
      </c>
      <c r="C3789" s="0" t="s">
        <v>9751</v>
      </c>
      <c r="D3789" s="0" t="s">
        <v>30</v>
      </c>
      <c r="E3789" s="0" t="n">
        <v>9.13</v>
      </c>
    </row>
    <row r="3790" customFormat="false" ht="15" hidden="false" customHeight="false" outlineLevel="0" collapsed="false">
      <c r="A3790" s="0" t="n">
        <v>89573</v>
      </c>
      <c r="B3790" s="0" t="str">
        <f aca="false">A3790&amp;"U"</f>
        <v>89573U</v>
      </c>
      <c r="C3790" s="0" t="s">
        <v>9752</v>
      </c>
      <c r="D3790" s="0" t="s">
        <v>30</v>
      </c>
      <c r="E3790" s="0" t="n">
        <v>84.27</v>
      </c>
    </row>
    <row r="3791" customFormat="false" ht="15" hidden="false" customHeight="false" outlineLevel="0" collapsed="false">
      <c r="A3791" s="0" t="n">
        <v>89574</v>
      </c>
      <c r="B3791" s="0" t="str">
        <f aca="false">A3791&amp;"U"</f>
        <v>89574U</v>
      </c>
      <c r="C3791" s="0" t="s">
        <v>9753</v>
      </c>
      <c r="D3791" s="0" t="s">
        <v>30</v>
      </c>
      <c r="E3791" s="0" t="n">
        <v>170.19</v>
      </c>
    </row>
    <row r="3792" customFormat="false" ht="15" hidden="false" customHeight="false" outlineLevel="0" collapsed="false">
      <c r="A3792" s="0" t="n">
        <v>89575</v>
      </c>
      <c r="B3792" s="0" t="str">
        <f aca="false">A3792&amp;"U"</f>
        <v>89575U</v>
      </c>
      <c r="C3792" s="0" t="s">
        <v>9754</v>
      </c>
      <c r="D3792" s="0" t="s">
        <v>30</v>
      </c>
      <c r="E3792" s="0" t="n">
        <v>12.55</v>
      </c>
    </row>
    <row r="3793" customFormat="false" ht="15" hidden="false" customHeight="false" outlineLevel="0" collapsed="false">
      <c r="A3793" s="0" t="n">
        <v>89577</v>
      </c>
      <c r="B3793" s="0" t="str">
        <f aca="false">A3793&amp;"U"</f>
        <v>89577U</v>
      </c>
      <c r="C3793" s="0" t="s">
        <v>9755</v>
      </c>
      <c r="D3793" s="0" t="s">
        <v>30</v>
      </c>
      <c r="E3793" s="0" t="n">
        <v>48.67</v>
      </c>
    </row>
    <row r="3794" customFormat="false" ht="15" hidden="false" customHeight="false" outlineLevel="0" collapsed="false">
      <c r="A3794" s="0" t="n">
        <v>89579</v>
      </c>
      <c r="B3794" s="0" t="str">
        <f aca="false">A3794&amp;"U"</f>
        <v>89579U</v>
      </c>
      <c r="C3794" s="0" t="s">
        <v>9756</v>
      </c>
      <c r="D3794" s="0" t="s">
        <v>30</v>
      </c>
      <c r="E3794" s="0" t="n">
        <v>11.61</v>
      </c>
    </row>
    <row r="3795" customFormat="false" ht="15" hidden="false" customHeight="false" outlineLevel="0" collapsed="false">
      <c r="A3795" s="0" t="n">
        <v>89581</v>
      </c>
      <c r="B3795" s="0" t="str">
        <f aca="false">A3795&amp;"U"</f>
        <v>89581U</v>
      </c>
      <c r="C3795" s="0" t="s">
        <v>9757</v>
      </c>
      <c r="D3795" s="0" t="s">
        <v>30</v>
      </c>
      <c r="E3795" s="0" t="n">
        <v>40.5</v>
      </c>
    </row>
    <row r="3796" customFormat="false" ht="15" hidden="false" customHeight="false" outlineLevel="0" collapsed="false">
      <c r="A3796" s="0" t="n">
        <v>89582</v>
      </c>
      <c r="B3796" s="0" t="str">
        <f aca="false">A3796&amp;"U"</f>
        <v>89582U</v>
      </c>
      <c r="C3796" s="0" t="s">
        <v>9758</v>
      </c>
      <c r="D3796" s="0" t="s">
        <v>30</v>
      </c>
      <c r="E3796" s="0" t="n">
        <v>36.35</v>
      </c>
    </row>
    <row r="3797" customFormat="false" ht="15" hidden="false" customHeight="false" outlineLevel="0" collapsed="false">
      <c r="A3797" s="0" t="n">
        <v>89583</v>
      </c>
      <c r="B3797" s="0" t="str">
        <f aca="false">A3797&amp;"U"</f>
        <v>89583U</v>
      </c>
      <c r="C3797" s="0" t="s">
        <v>9759</v>
      </c>
      <c r="D3797" s="0" t="s">
        <v>30</v>
      </c>
      <c r="E3797" s="0" t="n">
        <v>51.48</v>
      </c>
    </row>
    <row r="3798" customFormat="false" ht="15" hidden="false" customHeight="false" outlineLevel="0" collapsed="false">
      <c r="A3798" s="0" t="n">
        <v>89584</v>
      </c>
      <c r="B3798" s="0" t="str">
        <f aca="false">A3798&amp;"U"</f>
        <v>89584U</v>
      </c>
      <c r="C3798" s="0" t="s">
        <v>9760</v>
      </c>
      <c r="D3798" s="0" t="s">
        <v>30</v>
      </c>
      <c r="E3798" s="0" t="n">
        <v>61.5</v>
      </c>
    </row>
    <row r="3799" customFormat="false" ht="15" hidden="false" customHeight="false" outlineLevel="0" collapsed="false">
      <c r="A3799" s="0" t="n">
        <v>89585</v>
      </c>
      <c r="B3799" s="0" t="str">
        <f aca="false">A3799&amp;"U"</f>
        <v>89585U</v>
      </c>
      <c r="C3799" s="0" t="s">
        <v>9761</v>
      </c>
      <c r="D3799" s="0" t="s">
        <v>30</v>
      </c>
      <c r="E3799" s="0" t="n">
        <v>51.4</v>
      </c>
    </row>
    <row r="3800" customFormat="false" ht="15" hidden="false" customHeight="false" outlineLevel="0" collapsed="false">
      <c r="A3800" s="0" t="n">
        <v>89587</v>
      </c>
      <c r="B3800" s="0" t="str">
        <f aca="false">A3800&amp;"U"</f>
        <v>89587U</v>
      </c>
      <c r="C3800" s="0" t="s">
        <v>9762</v>
      </c>
      <c r="D3800" s="0" t="s">
        <v>30</v>
      </c>
      <c r="E3800" s="0" t="n">
        <v>77.34</v>
      </c>
    </row>
    <row r="3801" customFormat="false" ht="15" hidden="false" customHeight="false" outlineLevel="0" collapsed="false">
      <c r="A3801" s="0" t="n">
        <v>89589</v>
      </c>
      <c r="B3801" s="0" t="str">
        <f aca="false">A3801&amp;"U"</f>
        <v>89589U</v>
      </c>
      <c r="C3801" s="0" t="s">
        <v>9763</v>
      </c>
      <c r="D3801" s="0" t="s">
        <v>30</v>
      </c>
      <c r="E3801" s="0" t="n">
        <v>54.21</v>
      </c>
    </row>
    <row r="3802" customFormat="false" ht="15" hidden="false" customHeight="false" outlineLevel="0" collapsed="false">
      <c r="A3802" s="0" t="n">
        <v>89590</v>
      </c>
      <c r="B3802" s="0" t="str">
        <f aca="false">A3802&amp;"U"</f>
        <v>89590U</v>
      </c>
      <c r="C3802" s="0" t="s">
        <v>9764</v>
      </c>
      <c r="D3802" s="0" t="s">
        <v>30</v>
      </c>
      <c r="E3802" s="0" t="n">
        <v>184.3</v>
      </c>
    </row>
    <row r="3803" customFormat="false" ht="15" hidden="false" customHeight="false" outlineLevel="0" collapsed="false">
      <c r="A3803" s="0" t="n">
        <v>89591</v>
      </c>
      <c r="B3803" s="0" t="str">
        <f aca="false">A3803&amp;"U"</f>
        <v>89591U</v>
      </c>
      <c r="C3803" s="0" t="s">
        <v>9765</v>
      </c>
      <c r="D3803" s="0" t="s">
        <v>30</v>
      </c>
      <c r="E3803" s="0" t="n">
        <v>155.29</v>
      </c>
    </row>
    <row r="3804" customFormat="false" ht="15" hidden="false" customHeight="false" outlineLevel="0" collapsed="false">
      <c r="A3804" s="0" t="n">
        <v>89592</v>
      </c>
      <c r="B3804" s="0" t="str">
        <f aca="false">A3804&amp;"U"</f>
        <v>89592U</v>
      </c>
      <c r="C3804" s="0" t="s">
        <v>9766</v>
      </c>
      <c r="D3804" s="0" t="s">
        <v>30</v>
      </c>
      <c r="E3804" s="0" t="n">
        <v>239.65</v>
      </c>
    </row>
    <row r="3805" customFormat="false" ht="15" hidden="false" customHeight="false" outlineLevel="0" collapsed="false">
      <c r="A3805" s="0" t="n">
        <v>89593</v>
      </c>
      <c r="B3805" s="0" t="str">
        <f aca="false">A3805&amp;"U"</f>
        <v>89593U</v>
      </c>
      <c r="C3805" s="0" t="s">
        <v>9767</v>
      </c>
      <c r="D3805" s="0" t="s">
        <v>30</v>
      </c>
      <c r="E3805" s="0" t="n">
        <v>42.76</v>
      </c>
    </row>
    <row r="3806" customFormat="false" ht="15" hidden="false" customHeight="false" outlineLevel="0" collapsed="false">
      <c r="A3806" s="0" t="n">
        <v>89594</v>
      </c>
      <c r="B3806" s="0" t="str">
        <f aca="false">A3806&amp;"U"</f>
        <v>89594U</v>
      </c>
      <c r="C3806" s="0" t="s">
        <v>9768</v>
      </c>
      <c r="D3806" s="0" t="s">
        <v>30</v>
      </c>
      <c r="E3806" s="0" t="n">
        <v>53.51</v>
      </c>
    </row>
    <row r="3807" customFormat="false" ht="15" hidden="false" customHeight="false" outlineLevel="0" collapsed="false">
      <c r="A3807" s="0" t="n">
        <v>89595</v>
      </c>
      <c r="B3807" s="0" t="str">
        <f aca="false">A3807&amp;"U"</f>
        <v>89595U</v>
      </c>
      <c r="C3807" s="0" t="s">
        <v>9769</v>
      </c>
      <c r="D3807" s="0" t="s">
        <v>30</v>
      </c>
      <c r="E3807" s="0" t="n">
        <v>17.04</v>
      </c>
    </row>
    <row r="3808" customFormat="false" ht="15" hidden="false" customHeight="false" outlineLevel="0" collapsed="false">
      <c r="A3808" s="0" t="n">
        <v>89596</v>
      </c>
      <c r="B3808" s="0" t="str">
        <f aca="false">A3808&amp;"U"</f>
        <v>89596U</v>
      </c>
      <c r="C3808" s="0" t="s">
        <v>9770</v>
      </c>
      <c r="D3808" s="0" t="s">
        <v>30</v>
      </c>
      <c r="E3808" s="0" t="n">
        <v>11.35</v>
      </c>
    </row>
    <row r="3809" customFormat="false" ht="15" hidden="false" customHeight="false" outlineLevel="0" collapsed="false">
      <c r="A3809" s="0" t="n">
        <v>89597</v>
      </c>
      <c r="B3809" s="0" t="str">
        <f aca="false">A3809&amp;"U"</f>
        <v>89597U</v>
      </c>
      <c r="C3809" s="0" t="s">
        <v>9771</v>
      </c>
      <c r="D3809" s="0" t="s">
        <v>30</v>
      </c>
      <c r="E3809" s="0" t="n">
        <v>25.36</v>
      </c>
    </row>
    <row r="3810" customFormat="false" ht="15" hidden="false" customHeight="false" outlineLevel="0" collapsed="false">
      <c r="A3810" s="0" t="n">
        <v>89598</v>
      </c>
      <c r="B3810" s="0" t="str">
        <f aca="false">A3810&amp;"U"</f>
        <v>89598U</v>
      </c>
      <c r="C3810" s="0" t="s">
        <v>9772</v>
      </c>
      <c r="D3810" s="0" t="s">
        <v>30</v>
      </c>
      <c r="E3810" s="0" t="n">
        <v>74.29</v>
      </c>
    </row>
    <row r="3811" customFormat="false" ht="15" hidden="false" customHeight="false" outlineLevel="0" collapsed="false">
      <c r="A3811" s="0" t="n">
        <v>89599</v>
      </c>
      <c r="B3811" s="0" t="str">
        <f aca="false">A3811&amp;"U"</f>
        <v>89599U</v>
      </c>
      <c r="C3811" s="0" t="s">
        <v>9773</v>
      </c>
      <c r="D3811" s="0" t="s">
        <v>30</v>
      </c>
      <c r="E3811" s="0" t="n">
        <v>26.22</v>
      </c>
    </row>
    <row r="3812" customFormat="false" ht="15" hidden="false" customHeight="false" outlineLevel="0" collapsed="false">
      <c r="A3812" s="0" t="n">
        <v>89600</v>
      </c>
      <c r="B3812" s="0" t="str">
        <f aca="false">A3812&amp;"U"</f>
        <v>89600U</v>
      </c>
      <c r="C3812" s="0" t="s">
        <v>9774</v>
      </c>
      <c r="D3812" s="0" t="s">
        <v>30</v>
      </c>
      <c r="E3812" s="0" t="n">
        <v>30.37</v>
      </c>
    </row>
    <row r="3813" customFormat="false" ht="15" hidden="false" customHeight="false" outlineLevel="0" collapsed="false">
      <c r="A3813" s="0" t="n">
        <v>89605</v>
      </c>
      <c r="B3813" s="0" t="str">
        <f aca="false">A3813&amp;"U"</f>
        <v>89605U</v>
      </c>
      <c r="C3813" s="0" t="s">
        <v>9775</v>
      </c>
      <c r="D3813" s="0" t="s">
        <v>30</v>
      </c>
      <c r="E3813" s="0" t="n">
        <v>24.01</v>
      </c>
    </row>
    <row r="3814" customFormat="false" ht="15" hidden="false" customHeight="false" outlineLevel="0" collapsed="false">
      <c r="A3814" s="0" t="n">
        <v>89609</v>
      </c>
      <c r="B3814" s="0" t="str">
        <f aca="false">A3814&amp;"U"</f>
        <v>89609U</v>
      </c>
      <c r="C3814" s="0" t="s">
        <v>9776</v>
      </c>
      <c r="D3814" s="0" t="s">
        <v>30</v>
      </c>
      <c r="E3814" s="0" t="n">
        <v>127.83</v>
      </c>
    </row>
    <row r="3815" customFormat="false" ht="15" hidden="false" customHeight="false" outlineLevel="0" collapsed="false">
      <c r="A3815" s="0" t="n">
        <v>89610</v>
      </c>
      <c r="B3815" s="0" t="str">
        <f aca="false">A3815&amp;"U"</f>
        <v>89610U</v>
      </c>
      <c r="C3815" s="0" t="s">
        <v>9777</v>
      </c>
      <c r="D3815" s="0" t="s">
        <v>30</v>
      </c>
      <c r="E3815" s="0" t="n">
        <v>24.75</v>
      </c>
    </row>
    <row r="3816" customFormat="false" ht="15" hidden="false" customHeight="false" outlineLevel="0" collapsed="false">
      <c r="A3816" s="0" t="n">
        <v>89611</v>
      </c>
      <c r="B3816" s="0" t="str">
        <f aca="false">A3816&amp;"U"</f>
        <v>89611U</v>
      </c>
      <c r="C3816" s="0" t="s">
        <v>9778</v>
      </c>
      <c r="D3816" s="0" t="s">
        <v>30</v>
      </c>
      <c r="E3816" s="0" t="n">
        <v>41.43</v>
      </c>
    </row>
    <row r="3817" customFormat="false" ht="15" hidden="false" customHeight="false" outlineLevel="0" collapsed="false">
      <c r="A3817" s="0" t="n">
        <v>89612</v>
      </c>
      <c r="B3817" s="0" t="str">
        <f aca="false">A3817&amp;"U"</f>
        <v>89612U</v>
      </c>
      <c r="C3817" s="0" t="s">
        <v>9779</v>
      </c>
      <c r="D3817" s="0" t="s">
        <v>30</v>
      </c>
      <c r="E3817" s="0" t="n">
        <v>253.42</v>
      </c>
    </row>
    <row r="3818" customFormat="false" ht="15" hidden="false" customHeight="false" outlineLevel="0" collapsed="false">
      <c r="A3818" s="0" t="n">
        <v>89613</v>
      </c>
      <c r="B3818" s="0" t="str">
        <f aca="false">A3818&amp;"U"</f>
        <v>89613U</v>
      </c>
      <c r="C3818" s="0" t="s">
        <v>9780</v>
      </c>
      <c r="D3818" s="0" t="s">
        <v>30</v>
      </c>
      <c r="E3818" s="0" t="n">
        <v>35</v>
      </c>
    </row>
    <row r="3819" customFormat="false" ht="15" hidden="false" customHeight="false" outlineLevel="0" collapsed="false">
      <c r="A3819" s="0" t="n">
        <v>89614</v>
      </c>
      <c r="B3819" s="0" t="str">
        <f aca="false">A3819&amp;"U"</f>
        <v>89614U</v>
      </c>
      <c r="C3819" s="0" t="s">
        <v>9781</v>
      </c>
      <c r="D3819" s="0" t="s">
        <v>30</v>
      </c>
      <c r="E3819" s="0" t="n">
        <v>84.97</v>
      </c>
    </row>
    <row r="3820" customFormat="false" ht="15" hidden="false" customHeight="false" outlineLevel="0" collapsed="false">
      <c r="A3820" s="0" t="n">
        <v>89615</v>
      </c>
      <c r="B3820" s="0" t="str">
        <f aca="false">A3820&amp;"U"</f>
        <v>89615U</v>
      </c>
      <c r="C3820" s="0" t="s">
        <v>9782</v>
      </c>
      <c r="D3820" s="0" t="s">
        <v>30</v>
      </c>
      <c r="E3820" s="0" t="n">
        <v>386.48</v>
      </c>
    </row>
    <row r="3821" customFormat="false" ht="15" hidden="false" customHeight="false" outlineLevel="0" collapsed="false">
      <c r="A3821" s="0" t="n">
        <v>89616</v>
      </c>
      <c r="B3821" s="0" t="str">
        <f aca="false">A3821&amp;"U"</f>
        <v>89616U</v>
      </c>
      <c r="C3821" s="0" t="s">
        <v>9783</v>
      </c>
      <c r="D3821" s="0" t="s">
        <v>30</v>
      </c>
      <c r="E3821" s="0" t="n">
        <v>54.4</v>
      </c>
    </row>
    <row r="3822" customFormat="false" ht="15" hidden="false" customHeight="false" outlineLevel="0" collapsed="false">
      <c r="A3822" s="0" t="n">
        <v>89617</v>
      </c>
      <c r="B3822" s="0" t="str">
        <f aca="false">A3822&amp;"U"</f>
        <v>89617U</v>
      </c>
      <c r="C3822" s="0" t="s">
        <v>9784</v>
      </c>
      <c r="D3822" s="0" t="s">
        <v>30</v>
      </c>
      <c r="E3822" s="0" t="n">
        <v>6.85</v>
      </c>
    </row>
    <row r="3823" customFormat="false" ht="15" hidden="false" customHeight="false" outlineLevel="0" collapsed="false">
      <c r="A3823" s="0" t="n">
        <v>89620</v>
      </c>
      <c r="B3823" s="0" t="str">
        <f aca="false">A3823&amp;"U"</f>
        <v>89620U</v>
      </c>
      <c r="C3823" s="0" t="s">
        <v>9785</v>
      </c>
      <c r="D3823" s="0" t="s">
        <v>30</v>
      </c>
      <c r="E3823" s="0" t="n">
        <v>12.62</v>
      </c>
    </row>
    <row r="3824" customFormat="false" ht="15" hidden="false" customHeight="false" outlineLevel="0" collapsed="false">
      <c r="A3824" s="0" t="n">
        <v>89622</v>
      </c>
      <c r="B3824" s="0" t="str">
        <f aca="false">A3824&amp;"U"</f>
        <v>89622U</v>
      </c>
      <c r="C3824" s="0" t="s">
        <v>9786</v>
      </c>
      <c r="D3824" s="0" t="s">
        <v>30</v>
      </c>
      <c r="E3824" s="0" t="n">
        <v>15.12</v>
      </c>
    </row>
    <row r="3825" customFormat="false" ht="15" hidden="false" customHeight="false" outlineLevel="0" collapsed="false">
      <c r="A3825" s="0" t="n">
        <v>89623</v>
      </c>
      <c r="B3825" s="0" t="str">
        <f aca="false">A3825&amp;"U"</f>
        <v>89623U</v>
      </c>
      <c r="C3825" s="0" t="s">
        <v>9787</v>
      </c>
      <c r="D3825" s="0" t="s">
        <v>30</v>
      </c>
      <c r="E3825" s="0" t="n">
        <v>21.69</v>
      </c>
    </row>
    <row r="3826" customFormat="false" ht="15" hidden="false" customHeight="false" outlineLevel="0" collapsed="false">
      <c r="A3826" s="0" t="n">
        <v>89624</v>
      </c>
      <c r="B3826" s="0" t="str">
        <f aca="false">A3826&amp;"U"</f>
        <v>89624U</v>
      </c>
      <c r="C3826" s="0" t="s">
        <v>9788</v>
      </c>
      <c r="D3826" s="0" t="s">
        <v>30</v>
      </c>
      <c r="E3826" s="0" t="n">
        <v>22.56</v>
      </c>
    </row>
    <row r="3827" customFormat="false" ht="15" hidden="false" customHeight="false" outlineLevel="0" collapsed="false">
      <c r="A3827" s="0" t="n">
        <v>89625</v>
      </c>
      <c r="B3827" s="0" t="str">
        <f aca="false">A3827&amp;"U"</f>
        <v>89625U</v>
      </c>
      <c r="C3827" s="0" t="s">
        <v>9789</v>
      </c>
      <c r="D3827" s="0" t="s">
        <v>30</v>
      </c>
      <c r="E3827" s="0" t="n">
        <v>25.53</v>
      </c>
    </row>
    <row r="3828" customFormat="false" ht="15" hidden="false" customHeight="false" outlineLevel="0" collapsed="false">
      <c r="A3828" s="0" t="n">
        <v>89626</v>
      </c>
      <c r="B3828" s="0" t="str">
        <f aca="false">A3828&amp;"U"</f>
        <v>89626U</v>
      </c>
      <c r="C3828" s="0" t="s">
        <v>9790</v>
      </c>
      <c r="D3828" s="0" t="s">
        <v>30</v>
      </c>
      <c r="E3828" s="0" t="n">
        <v>36.59</v>
      </c>
    </row>
    <row r="3829" customFormat="false" ht="15" hidden="false" customHeight="false" outlineLevel="0" collapsed="false">
      <c r="A3829" s="0" t="n">
        <v>89627</v>
      </c>
      <c r="B3829" s="0" t="str">
        <f aca="false">A3829&amp;"U"</f>
        <v>89627U</v>
      </c>
      <c r="C3829" s="0" t="s">
        <v>9791</v>
      </c>
      <c r="D3829" s="0" t="s">
        <v>30</v>
      </c>
      <c r="E3829" s="0" t="n">
        <v>21.29</v>
      </c>
    </row>
    <row r="3830" customFormat="false" ht="15" hidden="false" customHeight="false" outlineLevel="0" collapsed="false">
      <c r="A3830" s="0" t="n">
        <v>89628</v>
      </c>
      <c r="B3830" s="0" t="str">
        <f aca="false">A3830&amp;"U"</f>
        <v>89628U</v>
      </c>
      <c r="C3830" s="0" t="s">
        <v>9792</v>
      </c>
      <c r="D3830" s="0" t="s">
        <v>30</v>
      </c>
      <c r="E3830" s="0" t="n">
        <v>59</v>
      </c>
    </row>
    <row r="3831" customFormat="false" ht="15" hidden="false" customHeight="false" outlineLevel="0" collapsed="false">
      <c r="A3831" s="0" t="n">
        <v>89629</v>
      </c>
      <c r="B3831" s="0" t="str">
        <f aca="false">A3831&amp;"U"</f>
        <v>89629U</v>
      </c>
      <c r="C3831" s="0" t="s">
        <v>9793</v>
      </c>
      <c r="D3831" s="0" t="s">
        <v>30</v>
      </c>
      <c r="E3831" s="0" t="n">
        <v>109.86</v>
      </c>
    </row>
    <row r="3832" customFormat="false" ht="15" hidden="false" customHeight="false" outlineLevel="0" collapsed="false">
      <c r="A3832" s="0" t="n">
        <v>89630</v>
      </c>
      <c r="B3832" s="0" t="str">
        <f aca="false">A3832&amp;"U"</f>
        <v>89630U</v>
      </c>
      <c r="C3832" s="0" t="s">
        <v>9794</v>
      </c>
      <c r="D3832" s="0" t="s">
        <v>30</v>
      </c>
      <c r="E3832" s="0" t="n">
        <v>90.32</v>
      </c>
    </row>
    <row r="3833" customFormat="false" ht="15" hidden="false" customHeight="false" outlineLevel="0" collapsed="false">
      <c r="A3833" s="0" t="n">
        <v>89631</v>
      </c>
      <c r="B3833" s="0" t="str">
        <f aca="false">A3833&amp;"U"</f>
        <v>89631U</v>
      </c>
      <c r="C3833" s="0" t="s">
        <v>9795</v>
      </c>
      <c r="D3833" s="0" t="s">
        <v>30</v>
      </c>
      <c r="E3833" s="0" t="n">
        <v>172.79</v>
      </c>
    </row>
    <row r="3834" customFormat="false" ht="15" hidden="false" customHeight="false" outlineLevel="0" collapsed="false">
      <c r="A3834" s="0" t="n">
        <v>89632</v>
      </c>
      <c r="B3834" s="0" t="str">
        <f aca="false">A3834&amp;"U"</f>
        <v>89632U</v>
      </c>
      <c r="C3834" s="0" t="s">
        <v>9796</v>
      </c>
      <c r="D3834" s="0" t="s">
        <v>30</v>
      </c>
      <c r="E3834" s="0" t="n">
        <v>135.68</v>
      </c>
    </row>
    <row r="3835" customFormat="false" ht="15" hidden="false" customHeight="false" outlineLevel="0" collapsed="false">
      <c r="A3835" s="0" t="n">
        <v>89637</v>
      </c>
      <c r="B3835" s="0" t="str">
        <f aca="false">A3835&amp;"U"</f>
        <v>89637U</v>
      </c>
      <c r="C3835" s="0" t="s">
        <v>9797</v>
      </c>
      <c r="D3835" s="0" t="s">
        <v>30</v>
      </c>
      <c r="E3835" s="0" t="n">
        <v>8.2</v>
      </c>
    </row>
    <row r="3836" customFormat="false" ht="15" hidden="false" customHeight="false" outlineLevel="0" collapsed="false">
      <c r="A3836" s="0" t="n">
        <v>89638</v>
      </c>
      <c r="B3836" s="0" t="str">
        <f aca="false">A3836&amp;"U"</f>
        <v>89638U</v>
      </c>
      <c r="C3836" s="0" t="s">
        <v>9798</v>
      </c>
      <c r="D3836" s="0" t="s">
        <v>30</v>
      </c>
      <c r="E3836" s="0" t="n">
        <v>9.01</v>
      </c>
    </row>
    <row r="3837" customFormat="false" ht="15" hidden="false" customHeight="false" outlineLevel="0" collapsed="false">
      <c r="A3837" s="0" t="n">
        <v>89639</v>
      </c>
      <c r="B3837" s="0" t="str">
        <f aca="false">A3837&amp;"U"</f>
        <v>89639U</v>
      </c>
      <c r="C3837" s="0" t="s">
        <v>9799</v>
      </c>
      <c r="D3837" s="0" t="s">
        <v>30</v>
      </c>
      <c r="E3837" s="0" t="n">
        <v>9.33</v>
      </c>
    </row>
    <row r="3838" customFormat="false" ht="15" hidden="false" customHeight="false" outlineLevel="0" collapsed="false">
      <c r="A3838" s="0" t="n">
        <v>89640</v>
      </c>
      <c r="B3838" s="0" t="str">
        <f aca="false">A3838&amp;"U"</f>
        <v>89640U</v>
      </c>
      <c r="C3838" s="0" t="s">
        <v>9800</v>
      </c>
      <c r="D3838" s="0" t="s">
        <v>30</v>
      </c>
      <c r="E3838" s="0" t="n">
        <v>14.19</v>
      </c>
    </row>
    <row r="3839" customFormat="false" ht="15" hidden="false" customHeight="false" outlineLevel="0" collapsed="false">
      <c r="A3839" s="0" t="n">
        <v>89641</v>
      </c>
      <c r="B3839" s="0" t="str">
        <f aca="false">A3839&amp;"U"</f>
        <v>89641U</v>
      </c>
      <c r="C3839" s="0" t="s">
        <v>9801</v>
      </c>
      <c r="D3839" s="0" t="s">
        <v>30</v>
      </c>
      <c r="E3839" s="0" t="n">
        <v>11.49</v>
      </c>
    </row>
    <row r="3840" customFormat="false" ht="15" hidden="false" customHeight="false" outlineLevel="0" collapsed="false">
      <c r="A3840" s="0" t="n">
        <v>89642</v>
      </c>
      <c r="B3840" s="0" t="str">
        <f aca="false">A3840&amp;"U"</f>
        <v>89642U</v>
      </c>
      <c r="C3840" s="0" t="s">
        <v>9802</v>
      </c>
      <c r="D3840" s="0" t="s">
        <v>30</v>
      </c>
      <c r="E3840" s="0" t="n">
        <v>13.06</v>
      </c>
    </row>
    <row r="3841" customFormat="false" ht="15" hidden="false" customHeight="false" outlineLevel="0" collapsed="false">
      <c r="A3841" s="0" t="n">
        <v>89643</v>
      </c>
      <c r="B3841" s="0" t="str">
        <f aca="false">A3841&amp;"U"</f>
        <v>89643U</v>
      </c>
      <c r="C3841" s="0" t="s">
        <v>9803</v>
      </c>
      <c r="D3841" s="0" t="s">
        <v>30</v>
      </c>
      <c r="E3841" s="0" t="n">
        <v>13.58</v>
      </c>
    </row>
    <row r="3842" customFormat="false" ht="15" hidden="false" customHeight="false" outlineLevel="0" collapsed="false">
      <c r="A3842" s="0" t="n">
        <v>89644</v>
      </c>
      <c r="B3842" s="0" t="str">
        <f aca="false">A3842&amp;"U"</f>
        <v>89644U</v>
      </c>
      <c r="C3842" s="0" t="s">
        <v>9804</v>
      </c>
      <c r="D3842" s="0" t="s">
        <v>30</v>
      </c>
      <c r="E3842" s="0" t="n">
        <v>20.07</v>
      </c>
    </row>
    <row r="3843" customFormat="false" ht="15" hidden="false" customHeight="false" outlineLevel="0" collapsed="false">
      <c r="A3843" s="0" t="n">
        <v>89645</v>
      </c>
      <c r="B3843" s="0" t="str">
        <f aca="false">A3843&amp;"U"</f>
        <v>89645U</v>
      </c>
      <c r="C3843" s="0" t="s">
        <v>9805</v>
      </c>
      <c r="D3843" s="0" t="s">
        <v>30</v>
      </c>
      <c r="E3843" s="0" t="n">
        <v>24.56</v>
      </c>
    </row>
    <row r="3844" customFormat="false" ht="15" hidden="false" customHeight="false" outlineLevel="0" collapsed="false">
      <c r="A3844" s="0" t="n">
        <v>89646</v>
      </c>
      <c r="B3844" s="0" t="str">
        <f aca="false">A3844&amp;"U"</f>
        <v>89646U</v>
      </c>
      <c r="C3844" s="0" t="s">
        <v>9806</v>
      </c>
      <c r="D3844" s="0" t="s">
        <v>30</v>
      </c>
      <c r="E3844" s="0" t="n">
        <v>17.57</v>
      </c>
    </row>
    <row r="3845" customFormat="false" ht="15" hidden="false" customHeight="false" outlineLevel="0" collapsed="false">
      <c r="A3845" s="0" t="n">
        <v>89647</v>
      </c>
      <c r="B3845" s="0" t="str">
        <f aca="false">A3845&amp;"U"</f>
        <v>89647U</v>
      </c>
      <c r="C3845" s="0" t="s">
        <v>9807</v>
      </c>
      <c r="D3845" s="0" t="s">
        <v>30</v>
      </c>
      <c r="E3845" s="0" t="n">
        <v>17.2</v>
      </c>
    </row>
    <row r="3846" customFormat="false" ht="15" hidden="false" customHeight="false" outlineLevel="0" collapsed="false">
      <c r="A3846" s="0" t="n">
        <v>89648</v>
      </c>
      <c r="B3846" s="0" t="str">
        <f aca="false">A3846&amp;"U"</f>
        <v>89648U</v>
      </c>
      <c r="C3846" s="0" t="s">
        <v>9808</v>
      </c>
      <c r="D3846" s="0" t="s">
        <v>30</v>
      </c>
      <c r="E3846" s="0" t="n">
        <v>18.88</v>
      </c>
    </row>
    <row r="3847" customFormat="false" ht="15" hidden="false" customHeight="false" outlineLevel="0" collapsed="false">
      <c r="A3847" s="0" t="n">
        <v>89649</v>
      </c>
      <c r="B3847" s="0" t="str">
        <f aca="false">A3847&amp;"U"</f>
        <v>89649U</v>
      </c>
      <c r="C3847" s="0" t="s">
        <v>9809</v>
      </c>
      <c r="D3847" s="0" t="s">
        <v>30</v>
      </c>
      <c r="E3847" s="0" t="n">
        <v>25.55</v>
      </c>
    </row>
    <row r="3848" customFormat="false" ht="15" hidden="false" customHeight="false" outlineLevel="0" collapsed="false">
      <c r="A3848" s="0" t="n">
        <v>89650</v>
      </c>
      <c r="B3848" s="0" t="str">
        <f aca="false">A3848&amp;"U"</f>
        <v>89650U</v>
      </c>
      <c r="C3848" s="0" t="s">
        <v>9810</v>
      </c>
      <c r="D3848" s="0" t="s">
        <v>30</v>
      </c>
      <c r="E3848" s="0" t="n">
        <v>25.55</v>
      </c>
    </row>
    <row r="3849" customFormat="false" ht="15" hidden="false" customHeight="false" outlineLevel="0" collapsed="false">
      <c r="A3849" s="0" t="n">
        <v>89651</v>
      </c>
      <c r="B3849" s="0" t="str">
        <f aca="false">A3849&amp;"U"</f>
        <v>89651U</v>
      </c>
      <c r="C3849" s="0" t="s">
        <v>9811</v>
      </c>
      <c r="D3849" s="0" t="s">
        <v>30</v>
      </c>
      <c r="E3849" s="0" t="n">
        <v>5.71</v>
      </c>
    </row>
    <row r="3850" customFormat="false" ht="15" hidden="false" customHeight="false" outlineLevel="0" collapsed="false">
      <c r="A3850" s="0" t="n">
        <v>89652</v>
      </c>
      <c r="B3850" s="0" t="str">
        <f aca="false">A3850&amp;"U"</f>
        <v>89652U</v>
      </c>
      <c r="C3850" s="0" t="s">
        <v>9812</v>
      </c>
      <c r="D3850" s="0" t="s">
        <v>30</v>
      </c>
      <c r="E3850" s="0" t="n">
        <v>9.3</v>
      </c>
    </row>
    <row r="3851" customFormat="false" ht="15" hidden="false" customHeight="false" outlineLevel="0" collapsed="false">
      <c r="A3851" s="0" t="n">
        <v>89653</v>
      </c>
      <c r="B3851" s="0" t="str">
        <f aca="false">A3851&amp;"U"</f>
        <v>89653U</v>
      </c>
      <c r="C3851" s="0" t="s">
        <v>9813</v>
      </c>
      <c r="D3851" s="0" t="s">
        <v>30</v>
      </c>
      <c r="E3851" s="0" t="n">
        <v>14.82</v>
      </c>
    </row>
    <row r="3852" customFormat="false" ht="15" hidden="false" customHeight="false" outlineLevel="0" collapsed="false">
      <c r="A3852" s="0" t="n">
        <v>89654</v>
      </c>
      <c r="B3852" s="0" t="str">
        <f aca="false">A3852&amp;"U"</f>
        <v>89654U</v>
      </c>
      <c r="C3852" s="0" t="s">
        <v>9814</v>
      </c>
      <c r="D3852" s="0" t="s">
        <v>30</v>
      </c>
      <c r="E3852" s="0" t="n">
        <v>14.45</v>
      </c>
    </row>
    <row r="3853" customFormat="false" ht="15" hidden="false" customHeight="false" outlineLevel="0" collapsed="false">
      <c r="A3853" s="0" t="n">
        <v>89655</v>
      </c>
      <c r="B3853" s="0" t="str">
        <f aca="false">A3853&amp;"U"</f>
        <v>89655U</v>
      </c>
      <c r="C3853" s="0" t="s">
        <v>9815</v>
      </c>
      <c r="D3853" s="0" t="s">
        <v>30</v>
      </c>
      <c r="E3853" s="0" t="n">
        <v>21.2</v>
      </c>
    </row>
    <row r="3854" customFormat="false" ht="15" hidden="false" customHeight="false" outlineLevel="0" collapsed="false">
      <c r="A3854" s="0" t="n">
        <v>89656</v>
      </c>
      <c r="B3854" s="0" t="str">
        <f aca="false">A3854&amp;"U"</f>
        <v>89656U</v>
      </c>
      <c r="C3854" s="0" t="s">
        <v>9816</v>
      </c>
      <c r="D3854" s="0" t="s">
        <v>30</v>
      </c>
      <c r="E3854" s="0" t="n">
        <v>9.87</v>
      </c>
    </row>
    <row r="3855" customFormat="false" ht="15" hidden="false" customHeight="false" outlineLevel="0" collapsed="false">
      <c r="A3855" s="0" t="n">
        <v>89657</v>
      </c>
      <c r="B3855" s="0" t="str">
        <f aca="false">A3855&amp;"U"</f>
        <v>89657U</v>
      </c>
      <c r="C3855" s="0" t="s">
        <v>9817</v>
      </c>
      <c r="D3855" s="0" t="s">
        <v>30</v>
      </c>
      <c r="E3855" s="0" t="n">
        <v>10.05</v>
      </c>
    </row>
    <row r="3856" customFormat="false" ht="15" hidden="false" customHeight="false" outlineLevel="0" collapsed="false">
      <c r="A3856" s="0" t="n">
        <v>89658</v>
      </c>
      <c r="B3856" s="0" t="str">
        <f aca="false">A3856&amp;"U"</f>
        <v>89658U</v>
      </c>
      <c r="C3856" s="0" t="s">
        <v>9818</v>
      </c>
      <c r="D3856" s="0" t="s">
        <v>30</v>
      </c>
      <c r="E3856" s="0" t="n">
        <v>7.88</v>
      </c>
    </row>
    <row r="3857" customFormat="false" ht="15" hidden="false" customHeight="false" outlineLevel="0" collapsed="false">
      <c r="A3857" s="0" t="n">
        <v>89659</v>
      </c>
      <c r="B3857" s="0" t="str">
        <f aca="false">A3857&amp;"U"</f>
        <v>89659U</v>
      </c>
      <c r="C3857" s="0" t="s">
        <v>9819</v>
      </c>
      <c r="D3857" s="0" t="s">
        <v>30</v>
      </c>
      <c r="E3857" s="0" t="n">
        <v>13.37</v>
      </c>
    </row>
    <row r="3858" customFormat="false" ht="15" hidden="false" customHeight="false" outlineLevel="0" collapsed="false">
      <c r="A3858" s="0" t="n">
        <v>89660</v>
      </c>
      <c r="B3858" s="0" t="str">
        <f aca="false">A3858&amp;"U"</f>
        <v>89660U</v>
      </c>
      <c r="C3858" s="0" t="s">
        <v>9820</v>
      </c>
      <c r="D3858" s="0" t="s">
        <v>30</v>
      </c>
      <c r="E3858" s="0" t="n">
        <v>7.57</v>
      </c>
    </row>
    <row r="3859" customFormat="false" ht="15" hidden="false" customHeight="false" outlineLevel="0" collapsed="false">
      <c r="A3859" s="0" t="n">
        <v>89661</v>
      </c>
      <c r="B3859" s="0" t="str">
        <f aca="false">A3859&amp;"U"</f>
        <v>89661U</v>
      </c>
      <c r="C3859" s="0" t="s">
        <v>9821</v>
      </c>
      <c r="D3859" s="0" t="s">
        <v>30</v>
      </c>
      <c r="E3859" s="0" t="n">
        <v>17.55</v>
      </c>
    </row>
    <row r="3860" customFormat="false" ht="15" hidden="false" customHeight="false" outlineLevel="0" collapsed="false">
      <c r="A3860" s="0" t="n">
        <v>89662</v>
      </c>
      <c r="B3860" s="0" t="str">
        <f aca="false">A3860&amp;"U"</f>
        <v>89662U</v>
      </c>
      <c r="C3860" s="0" t="s">
        <v>9822</v>
      </c>
      <c r="D3860" s="0" t="s">
        <v>30</v>
      </c>
      <c r="E3860" s="0" t="n">
        <v>25.78</v>
      </c>
    </row>
    <row r="3861" customFormat="false" ht="15" hidden="false" customHeight="false" outlineLevel="0" collapsed="false">
      <c r="A3861" s="0" t="n">
        <v>89663</v>
      </c>
      <c r="B3861" s="0" t="str">
        <f aca="false">A3861&amp;"U"</f>
        <v>89663U</v>
      </c>
      <c r="C3861" s="0" t="s">
        <v>9823</v>
      </c>
      <c r="D3861" s="0" t="s">
        <v>30</v>
      </c>
      <c r="E3861" s="0" t="n">
        <v>11.51</v>
      </c>
    </row>
    <row r="3862" customFormat="false" ht="15" hidden="false" customHeight="false" outlineLevel="0" collapsed="false">
      <c r="A3862" s="0" t="n">
        <v>89664</v>
      </c>
      <c r="B3862" s="0" t="str">
        <f aca="false">A3862&amp;"U"</f>
        <v>89664U</v>
      </c>
      <c r="C3862" s="0" t="s">
        <v>9824</v>
      </c>
      <c r="D3862" s="0" t="s">
        <v>30</v>
      </c>
      <c r="E3862" s="0" t="n">
        <v>13.37</v>
      </c>
    </row>
    <row r="3863" customFormat="false" ht="15" hidden="false" customHeight="false" outlineLevel="0" collapsed="false">
      <c r="A3863" s="0" t="n">
        <v>89666</v>
      </c>
      <c r="B3863" s="0" t="str">
        <f aca="false">A3863&amp;"U"</f>
        <v>89666U</v>
      </c>
      <c r="C3863" s="0" t="s">
        <v>9825</v>
      </c>
      <c r="D3863" s="0" t="s">
        <v>30</v>
      </c>
      <c r="E3863" s="0" t="n">
        <v>5.87</v>
      </c>
    </row>
    <row r="3864" customFormat="false" ht="15" hidden="false" customHeight="false" outlineLevel="0" collapsed="false">
      <c r="A3864" s="0" t="n">
        <v>89667</v>
      </c>
      <c r="B3864" s="0" t="str">
        <f aca="false">A3864&amp;"U"</f>
        <v>89667U</v>
      </c>
      <c r="C3864" s="0" t="s">
        <v>9826</v>
      </c>
      <c r="D3864" s="0" t="s">
        <v>30</v>
      </c>
      <c r="E3864" s="0" t="n">
        <v>50.98</v>
      </c>
    </row>
    <row r="3865" customFormat="false" ht="15" hidden="false" customHeight="false" outlineLevel="0" collapsed="false">
      <c r="A3865" s="0" t="n">
        <v>89668</v>
      </c>
      <c r="B3865" s="0" t="str">
        <f aca="false">A3865&amp;"U"</f>
        <v>89668U</v>
      </c>
      <c r="C3865" s="0" t="s">
        <v>9827</v>
      </c>
      <c r="D3865" s="0" t="s">
        <v>30</v>
      </c>
      <c r="E3865" s="0" t="n">
        <v>25.07</v>
      </c>
    </row>
    <row r="3866" customFormat="false" ht="15" hidden="false" customHeight="false" outlineLevel="0" collapsed="false">
      <c r="A3866" s="0" t="n">
        <v>89669</v>
      </c>
      <c r="B3866" s="0" t="str">
        <f aca="false">A3866&amp;"U"</f>
        <v>89669U</v>
      </c>
      <c r="C3866" s="0" t="s">
        <v>9828</v>
      </c>
      <c r="D3866" s="0" t="s">
        <v>30</v>
      </c>
      <c r="E3866" s="0" t="n">
        <v>38.69</v>
      </c>
    </row>
    <row r="3867" customFormat="false" ht="15" hidden="false" customHeight="false" outlineLevel="0" collapsed="false">
      <c r="A3867" s="0" t="n">
        <v>89670</v>
      </c>
      <c r="B3867" s="0" t="str">
        <f aca="false">A3867&amp;"U"</f>
        <v>89670U</v>
      </c>
      <c r="C3867" s="0" t="s">
        <v>9829</v>
      </c>
      <c r="D3867" s="0" t="s">
        <v>30</v>
      </c>
      <c r="E3867" s="0" t="n">
        <v>11.48</v>
      </c>
    </row>
    <row r="3868" customFormat="false" ht="15" hidden="false" customHeight="false" outlineLevel="0" collapsed="false">
      <c r="A3868" s="0" t="n">
        <v>89671</v>
      </c>
      <c r="B3868" s="0" t="str">
        <f aca="false">A3868&amp;"U"</f>
        <v>89671U</v>
      </c>
      <c r="C3868" s="0" t="s">
        <v>9830</v>
      </c>
      <c r="D3868" s="0" t="s">
        <v>30</v>
      </c>
      <c r="E3868" s="0" t="n">
        <v>55.21</v>
      </c>
    </row>
    <row r="3869" customFormat="false" ht="15" hidden="false" customHeight="false" outlineLevel="0" collapsed="false">
      <c r="A3869" s="0" t="n">
        <v>89672</v>
      </c>
      <c r="B3869" s="0" t="str">
        <f aca="false">A3869&amp;"U"</f>
        <v>89672U</v>
      </c>
      <c r="C3869" s="0" t="s">
        <v>9831</v>
      </c>
      <c r="D3869" s="0" t="s">
        <v>30</v>
      </c>
      <c r="E3869" s="0" t="n">
        <v>17.77</v>
      </c>
    </row>
    <row r="3870" customFormat="false" ht="15" hidden="false" customHeight="false" outlineLevel="0" collapsed="false">
      <c r="A3870" s="0" t="n">
        <v>89673</v>
      </c>
      <c r="B3870" s="0" t="str">
        <f aca="false">A3870&amp;"U"</f>
        <v>89673U</v>
      </c>
      <c r="C3870" s="0" t="s">
        <v>9832</v>
      </c>
      <c r="D3870" s="0" t="s">
        <v>30</v>
      </c>
      <c r="E3870" s="0" t="n">
        <v>43.14</v>
      </c>
    </row>
    <row r="3871" customFormat="false" ht="15" hidden="false" customHeight="false" outlineLevel="0" collapsed="false">
      <c r="A3871" s="0" t="n">
        <v>89674</v>
      </c>
      <c r="B3871" s="0" t="str">
        <f aca="false">A3871&amp;"U"</f>
        <v>89674U</v>
      </c>
      <c r="C3871" s="0" t="s">
        <v>9833</v>
      </c>
      <c r="D3871" s="0" t="s">
        <v>30</v>
      </c>
      <c r="E3871" s="0" t="n">
        <v>25.79</v>
      </c>
    </row>
    <row r="3872" customFormat="false" ht="15" hidden="false" customHeight="false" outlineLevel="0" collapsed="false">
      <c r="A3872" s="0" t="n">
        <v>89675</v>
      </c>
      <c r="B3872" s="0" t="str">
        <f aca="false">A3872&amp;"U"</f>
        <v>89675U</v>
      </c>
      <c r="C3872" s="0" t="s">
        <v>9834</v>
      </c>
      <c r="D3872" s="0" t="s">
        <v>30</v>
      </c>
      <c r="E3872" s="0" t="n">
        <v>84.89</v>
      </c>
    </row>
    <row r="3873" customFormat="false" ht="15" hidden="false" customHeight="false" outlineLevel="0" collapsed="false">
      <c r="A3873" s="0" t="n">
        <v>89676</v>
      </c>
      <c r="B3873" s="0" t="str">
        <f aca="false">A3873&amp;"U"</f>
        <v>89676U</v>
      </c>
      <c r="C3873" s="0" t="s">
        <v>9835</v>
      </c>
      <c r="D3873" s="0" t="s">
        <v>30</v>
      </c>
      <c r="E3873" s="0" t="n">
        <v>38.37</v>
      </c>
    </row>
    <row r="3874" customFormat="false" ht="15" hidden="false" customHeight="false" outlineLevel="0" collapsed="false">
      <c r="A3874" s="0" t="n">
        <v>89677</v>
      </c>
      <c r="B3874" s="0" t="str">
        <f aca="false">A3874&amp;"U"</f>
        <v>89677U</v>
      </c>
      <c r="C3874" s="0" t="s">
        <v>9836</v>
      </c>
      <c r="D3874" s="0" t="s">
        <v>30</v>
      </c>
      <c r="E3874" s="0" t="n">
        <v>88.87</v>
      </c>
    </row>
    <row r="3875" customFormat="false" ht="15" hidden="false" customHeight="false" outlineLevel="0" collapsed="false">
      <c r="A3875" s="0" t="n">
        <v>89678</v>
      </c>
      <c r="B3875" s="0" t="str">
        <f aca="false">A3875&amp;"U"</f>
        <v>89678U</v>
      </c>
      <c r="C3875" s="0" t="s">
        <v>9837</v>
      </c>
      <c r="D3875" s="0" t="s">
        <v>30</v>
      </c>
      <c r="E3875" s="0" t="n">
        <v>8.04</v>
      </c>
    </row>
    <row r="3876" customFormat="false" ht="15" hidden="false" customHeight="false" outlineLevel="0" collapsed="false">
      <c r="A3876" s="0" t="n">
        <v>89679</v>
      </c>
      <c r="B3876" s="0" t="str">
        <f aca="false">A3876&amp;"U"</f>
        <v>89679U</v>
      </c>
      <c r="C3876" s="0" t="s">
        <v>9838</v>
      </c>
      <c r="D3876" s="0" t="s">
        <v>30</v>
      </c>
      <c r="E3876" s="0" t="n">
        <v>152.91</v>
      </c>
    </row>
    <row r="3877" customFormat="false" ht="15" hidden="false" customHeight="false" outlineLevel="0" collapsed="false">
      <c r="A3877" s="0" t="n">
        <v>89680</v>
      </c>
      <c r="B3877" s="0" t="str">
        <f aca="false">A3877&amp;"U"</f>
        <v>89680U</v>
      </c>
      <c r="C3877" s="0" t="s">
        <v>9839</v>
      </c>
      <c r="D3877" s="0" t="s">
        <v>30</v>
      </c>
      <c r="E3877" s="0" t="n">
        <v>17.67</v>
      </c>
    </row>
    <row r="3878" customFormat="false" ht="15" hidden="false" customHeight="false" outlineLevel="0" collapsed="false">
      <c r="A3878" s="0" t="n">
        <v>89681</v>
      </c>
      <c r="B3878" s="0" t="str">
        <f aca="false">A3878&amp;"U"</f>
        <v>89681U</v>
      </c>
      <c r="C3878" s="0" t="s">
        <v>9840</v>
      </c>
      <c r="D3878" s="0" t="s">
        <v>30</v>
      </c>
      <c r="E3878" s="0" t="n">
        <v>96.64</v>
      </c>
    </row>
    <row r="3879" customFormat="false" ht="15" hidden="false" customHeight="false" outlineLevel="0" collapsed="false">
      <c r="A3879" s="0" t="n">
        <v>89682</v>
      </c>
      <c r="B3879" s="0" t="str">
        <f aca="false">A3879&amp;"U"</f>
        <v>89682U</v>
      </c>
      <c r="C3879" s="0" t="s">
        <v>9841</v>
      </c>
      <c r="D3879" s="0" t="s">
        <v>30</v>
      </c>
      <c r="E3879" s="0" t="n">
        <v>27.07</v>
      </c>
    </row>
    <row r="3880" customFormat="false" ht="15" hidden="false" customHeight="false" outlineLevel="0" collapsed="false">
      <c r="A3880" s="0" t="n">
        <v>89683</v>
      </c>
      <c r="B3880" s="0" t="str">
        <f aca="false">A3880&amp;"U"</f>
        <v>89683U</v>
      </c>
      <c r="C3880" s="0" t="s">
        <v>9842</v>
      </c>
      <c r="D3880" s="0" t="s">
        <v>30</v>
      </c>
      <c r="E3880" s="0" t="n">
        <v>358.61</v>
      </c>
    </row>
    <row r="3881" customFormat="false" ht="15" hidden="false" customHeight="false" outlineLevel="0" collapsed="false">
      <c r="A3881" s="0" t="n">
        <v>89684</v>
      </c>
      <c r="B3881" s="0" t="str">
        <f aca="false">A3881&amp;"U"</f>
        <v>89684U</v>
      </c>
      <c r="C3881" s="0" t="s">
        <v>9843</v>
      </c>
      <c r="D3881" s="0" t="s">
        <v>30</v>
      </c>
      <c r="E3881" s="0" t="n">
        <v>37.15</v>
      </c>
    </row>
    <row r="3882" customFormat="false" ht="15" hidden="false" customHeight="false" outlineLevel="0" collapsed="false">
      <c r="A3882" s="0" t="n">
        <v>89685</v>
      </c>
      <c r="B3882" s="0" t="str">
        <f aca="false">A3882&amp;"U"</f>
        <v>89685U</v>
      </c>
      <c r="C3882" s="0" t="s">
        <v>9844</v>
      </c>
      <c r="D3882" s="0" t="s">
        <v>30</v>
      </c>
      <c r="E3882" s="0" t="n">
        <v>69.24</v>
      </c>
    </row>
    <row r="3883" customFormat="false" ht="15" hidden="false" customHeight="false" outlineLevel="0" collapsed="false">
      <c r="A3883" s="0" t="n">
        <v>89686</v>
      </c>
      <c r="B3883" s="0" t="str">
        <f aca="false">A3883&amp;"U"</f>
        <v>89686U</v>
      </c>
      <c r="C3883" s="0" t="s">
        <v>9845</v>
      </c>
      <c r="D3883" s="0" t="s">
        <v>30</v>
      </c>
      <c r="E3883" s="0" t="n">
        <v>136.7</v>
      </c>
    </row>
    <row r="3884" customFormat="false" ht="15" hidden="false" customHeight="false" outlineLevel="0" collapsed="false">
      <c r="A3884" s="0" t="n">
        <v>89687</v>
      </c>
      <c r="B3884" s="0" t="str">
        <f aca="false">A3884&amp;"U"</f>
        <v>89687U</v>
      </c>
      <c r="C3884" s="0" t="s">
        <v>9846</v>
      </c>
      <c r="D3884" s="0" t="s">
        <v>30</v>
      </c>
      <c r="E3884" s="0" t="n">
        <v>60.29</v>
      </c>
    </row>
    <row r="3885" customFormat="false" ht="15" hidden="false" customHeight="false" outlineLevel="0" collapsed="false">
      <c r="A3885" s="0" t="n">
        <v>89689</v>
      </c>
      <c r="B3885" s="0" t="str">
        <f aca="false">A3885&amp;"U"</f>
        <v>89689U</v>
      </c>
      <c r="C3885" s="0" t="s">
        <v>9847</v>
      </c>
      <c r="D3885" s="0" t="s">
        <v>30</v>
      </c>
      <c r="E3885" s="0" t="n">
        <v>28.38</v>
      </c>
    </row>
    <row r="3886" customFormat="false" ht="15" hidden="false" customHeight="false" outlineLevel="0" collapsed="false">
      <c r="A3886" s="0" t="n">
        <v>89690</v>
      </c>
      <c r="B3886" s="0" t="str">
        <f aca="false">A3886&amp;"U"</f>
        <v>89690U</v>
      </c>
      <c r="C3886" s="0" t="s">
        <v>9848</v>
      </c>
      <c r="D3886" s="0" t="s">
        <v>30</v>
      </c>
      <c r="E3886" s="0" t="n">
        <v>105.46</v>
      </c>
    </row>
    <row r="3887" customFormat="false" ht="15" hidden="false" customHeight="false" outlineLevel="0" collapsed="false">
      <c r="A3887" s="0" t="n">
        <v>89691</v>
      </c>
      <c r="B3887" s="0" t="str">
        <f aca="false">A3887&amp;"U"</f>
        <v>89691U</v>
      </c>
      <c r="C3887" s="0" t="s">
        <v>9849</v>
      </c>
      <c r="D3887" s="0" t="s">
        <v>30</v>
      </c>
      <c r="E3887" s="0" t="n">
        <v>10.66</v>
      </c>
    </row>
    <row r="3888" customFormat="false" ht="15" hidden="false" customHeight="false" outlineLevel="0" collapsed="false">
      <c r="A3888" s="0" t="n">
        <v>89692</v>
      </c>
      <c r="B3888" s="0" t="str">
        <f aca="false">A3888&amp;"U"</f>
        <v>89692U</v>
      </c>
      <c r="C3888" s="0" t="s">
        <v>9850</v>
      </c>
      <c r="D3888" s="0" t="s">
        <v>30</v>
      </c>
      <c r="E3888" s="0" t="n">
        <v>97.38</v>
      </c>
    </row>
    <row r="3889" customFormat="false" ht="15" hidden="false" customHeight="false" outlineLevel="0" collapsed="false">
      <c r="A3889" s="0" t="n">
        <v>89693</v>
      </c>
      <c r="B3889" s="0" t="str">
        <f aca="false">A3889&amp;"U"</f>
        <v>89693U</v>
      </c>
      <c r="C3889" s="0" t="s">
        <v>9851</v>
      </c>
      <c r="D3889" s="0" t="s">
        <v>30</v>
      </c>
      <c r="E3889" s="0" t="n">
        <v>97.6</v>
      </c>
    </row>
    <row r="3890" customFormat="false" ht="15" hidden="false" customHeight="false" outlineLevel="0" collapsed="false">
      <c r="A3890" s="0" t="n">
        <v>89694</v>
      </c>
      <c r="B3890" s="0" t="str">
        <f aca="false">A3890&amp;"U"</f>
        <v>89694U</v>
      </c>
      <c r="C3890" s="0" t="s">
        <v>9852</v>
      </c>
      <c r="D3890" s="0" t="s">
        <v>30</v>
      </c>
      <c r="E3890" s="0" t="n">
        <v>16.81</v>
      </c>
    </row>
    <row r="3891" customFormat="false" ht="15" hidden="false" customHeight="false" outlineLevel="0" collapsed="false">
      <c r="A3891" s="0" t="n">
        <v>89695</v>
      </c>
      <c r="B3891" s="0" t="str">
        <f aca="false">A3891&amp;"U"</f>
        <v>89695U</v>
      </c>
      <c r="C3891" s="0" t="s">
        <v>9853</v>
      </c>
      <c r="D3891" s="0" t="s">
        <v>30</v>
      </c>
      <c r="E3891" s="0" t="n">
        <v>15.65</v>
      </c>
    </row>
    <row r="3892" customFormat="false" ht="15" hidden="false" customHeight="false" outlineLevel="0" collapsed="false">
      <c r="A3892" s="0" t="n">
        <v>89696</v>
      </c>
      <c r="B3892" s="0" t="str">
        <f aca="false">A3892&amp;"U"</f>
        <v>89696U</v>
      </c>
      <c r="C3892" s="0" t="s">
        <v>9854</v>
      </c>
      <c r="D3892" s="0" t="s">
        <v>30</v>
      </c>
      <c r="E3892" s="0" t="n">
        <v>86.74</v>
      </c>
    </row>
    <row r="3893" customFormat="false" ht="15" hidden="false" customHeight="false" outlineLevel="0" collapsed="false">
      <c r="A3893" s="0" t="n">
        <v>89697</v>
      </c>
      <c r="B3893" s="0" t="str">
        <f aca="false">A3893&amp;"U"</f>
        <v>89697U</v>
      </c>
      <c r="C3893" s="0" t="s">
        <v>9855</v>
      </c>
      <c r="D3893" s="0" t="s">
        <v>30</v>
      </c>
      <c r="E3893" s="0" t="n">
        <v>15.01</v>
      </c>
    </row>
    <row r="3894" customFormat="false" ht="15" hidden="false" customHeight="false" outlineLevel="0" collapsed="false">
      <c r="A3894" s="0" t="n">
        <v>89698</v>
      </c>
      <c r="B3894" s="0" t="str">
        <f aca="false">A3894&amp;"U"</f>
        <v>89698U</v>
      </c>
      <c r="C3894" s="0" t="s">
        <v>9856</v>
      </c>
      <c r="D3894" s="0" t="s">
        <v>30</v>
      </c>
      <c r="E3894" s="0" t="n">
        <v>298.65</v>
      </c>
    </row>
    <row r="3895" customFormat="false" ht="15" hidden="false" customHeight="false" outlineLevel="0" collapsed="false">
      <c r="A3895" s="0" t="n">
        <v>89699</v>
      </c>
      <c r="B3895" s="0" t="str">
        <f aca="false">A3895&amp;"U"</f>
        <v>89699U</v>
      </c>
      <c r="C3895" s="0" t="s">
        <v>9857</v>
      </c>
      <c r="D3895" s="0" t="s">
        <v>30</v>
      </c>
      <c r="E3895" s="0" t="n">
        <v>258.12</v>
      </c>
    </row>
    <row r="3896" customFormat="false" ht="15" hidden="false" customHeight="false" outlineLevel="0" collapsed="false">
      <c r="A3896" s="0" t="n">
        <v>89700</v>
      </c>
      <c r="B3896" s="0" t="str">
        <f aca="false">A3896&amp;"U"</f>
        <v>89700U</v>
      </c>
      <c r="C3896" s="0" t="s">
        <v>9858</v>
      </c>
      <c r="D3896" s="0" t="s">
        <v>30</v>
      </c>
      <c r="E3896" s="0" t="n">
        <v>19</v>
      </c>
    </row>
    <row r="3897" customFormat="false" ht="15" hidden="false" customHeight="false" outlineLevel="0" collapsed="false">
      <c r="A3897" s="0" t="n">
        <v>89701</v>
      </c>
      <c r="B3897" s="0" t="str">
        <f aca="false">A3897&amp;"U"</f>
        <v>89701U</v>
      </c>
      <c r="C3897" s="0" t="s">
        <v>9859</v>
      </c>
      <c r="D3897" s="0" t="s">
        <v>30</v>
      </c>
      <c r="E3897" s="0" t="n">
        <v>237.1</v>
      </c>
    </row>
    <row r="3898" customFormat="false" ht="15" hidden="false" customHeight="false" outlineLevel="0" collapsed="false">
      <c r="A3898" s="0" t="n">
        <v>89702</v>
      </c>
      <c r="B3898" s="0" t="str">
        <f aca="false">A3898&amp;"U"</f>
        <v>89702U</v>
      </c>
      <c r="C3898" s="0" t="s">
        <v>9860</v>
      </c>
      <c r="D3898" s="0" t="s">
        <v>30</v>
      </c>
      <c r="E3898" s="0" t="n">
        <v>20.28</v>
      </c>
    </row>
    <row r="3899" customFormat="false" ht="15" hidden="false" customHeight="false" outlineLevel="0" collapsed="false">
      <c r="A3899" s="0" t="n">
        <v>89703</v>
      </c>
      <c r="B3899" s="0" t="str">
        <f aca="false">A3899&amp;"U"</f>
        <v>89703U</v>
      </c>
      <c r="C3899" s="0" t="s">
        <v>9861</v>
      </c>
      <c r="D3899" s="0" t="s">
        <v>30</v>
      </c>
      <c r="E3899" s="0" t="n">
        <v>41.43</v>
      </c>
    </row>
    <row r="3900" customFormat="false" ht="15" hidden="false" customHeight="false" outlineLevel="0" collapsed="false">
      <c r="A3900" s="0" t="n">
        <v>89704</v>
      </c>
      <c r="B3900" s="0" t="str">
        <f aca="false">A3900&amp;"U"</f>
        <v>89704U</v>
      </c>
      <c r="C3900" s="0" t="s">
        <v>9862</v>
      </c>
      <c r="D3900" s="0" t="s">
        <v>30</v>
      </c>
      <c r="E3900" s="0" t="n">
        <v>169.88</v>
      </c>
    </row>
    <row r="3901" customFormat="false" ht="15" hidden="false" customHeight="false" outlineLevel="0" collapsed="false">
      <c r="A3901" s="0" t="n">
        <v>89705</v>
      </c>
      <c r="B3901" s="0" t="str">
        <f aca="false">A3901&amp;"U"</f>
        <v>89705U</v>
      </c>
      <c r="C3901" s="0" t="s">
        <v>9863</v>
      </c>
      <c r="D3901" s="0" t="s">
        <v>30</v>
      </c>
      <c r="E3901" s="0" t="n">
        <v>21.26</v>
      </c>
    </row>
    <row r="3902" customFormat="false" ht="15" hidden="false" customHeight="false" outlineLevel="0" collapsed="false">
      <c r="A3902" s="0" t="n">
        <v>89706</v>
      </c>
      <c r="B3902" s="0" t="str">
        <f aca="false">A3902&amp;"U"</f>
        <v>89706U</v>
      </c>
      <c r="C3902" s="0" t="s">
        <v>9864</v>
      </c>
      <c r="D3902" s="0" t="s">
        <v>30</v>
      </c>
      <c r="E3902" s="0" t="n">
        <v>44.64</v>
      </c>
    </row>
    <row r="3903" customFormat="false" ht="15" hidden="false" customHeight="false" outlineLevel="0" collapsed="false">
      <c r="A3903" s="0" t="n">
        <v>89718</v>
      </c>
      <c r="B3903" s="0" t="str">
        <f aca="false">A3903&amp;"U"</f>
        <v>89718U</v>
      </c>
      <c r="C3903" s="0" t="s">
        <v>9865</v>
      </c>
      <c r="D3903" s="0" t="s">
        <v>78</v>
      </c>
      <c r="E3903" s="0" t="n">
        <v>49.45</v>
      </c>
    </row>
    <row r="3904" customFormat="false" ht="15" hidden="false" customHeight="false" outlineLevel="0" collapsed="false">
      <c r="A3904" s="0" t="n">
        <v>89719</v>
      </c>
      <c r="B3904" s="0" t="str">
        <f aca="false">A3904&amp;"U"</f>
        <v>89719U</v>
      </c>
      <c r="C3904" s="0" t="s">
        <v>9866</v>
      </c>
      <c r="D3904" s="0" t="s">
        <v>30</v>
      </c>
      <c r="E3904" s="0" t="n">
        <v>10.9</v>
      </c>
    </row>
    <row r="3905" customFormat="false" ht="15" hidden="false" customHeight="false" outlineLevel="0" collapsed="false">
      <c r="A3905" s="0" t="n">
        <v>89720</v>
      </c>
      <c r="B3905" s="0" t="str">
        <f aca="false">A3905&amp;"U"</f>
        <v>89720U</v>
      </c>
      <c r="C3905" s="0" t="s">
        <v>9867</v>
      </c>
      <c r="D3905" s="0" t="s">
        <v>30</v>
      </c>
      <c r="E3905" s="0" t="n">
        <v>12.47</v>
      </c>
    </row>
    <row r="3906" customFormat="false" ht="15" hidden="false" customHeight="false" outlineLevel="0" collapsed="false">
      <c r="A3906" s="0" t="n">
        <v>89721</v>
      </c>
      <c r="B3906" s="0" t="str">
        <f aca="false">A3906&amp;"U"</f>
        <v>89721U</v>
      </c>
      <c r="C3906" s="0" t="s">
        <v>9868</v>
      </c>
      <c r="D3906" s="0" t="s">
        <v>30</v>
      </c>
      <c r="E3906" s="0" t="n">
        <v>12.99</v>
      </c>
    </row>
    <row r="3907" customFormat="false" ht="15" hidden="false" customHeight="false" outlineLevel="0" collapsed="false">
      <c r="A3907" s="0" t="n">
        <v>89723</v>
      </c>
      <c r="B3907" s="0" t="str">
        <f aca="false">A3907&amp;"U"</f>
        <v>89723U</v>
      </c>
      <c r="C3907" s="0" t="s">
        <v>9869</v>
      </c>
      <c r="D3907" s="0" t="s">
        <v>30</v>
      </c>
      <c r="E3907" s="0" t="n">
        <v>16.88</v>
      </c>
    </row>
    <row r="3908" customFormat="false" ht="15" hidden="false" customHeight="false" outlineLevel="0" collapsed="false">
      <c r="A3908" s="0" t="n">
        <v>89724</v>
      </c>
      <c r="B3908" s="0" t="str">
        <f aca="false">A3908&amp;"U"</f>
        <v>89724U</v>
      </c>
      <c r="C3908" s="0" t="s">
        <v>9870</v>
      </c>
      <c r="D3908" s="0" t="s">
        <v>30</v>
      </c>
      <c r="E3908" s="0" t="n">
        <v>9.87</v>
      </c>
    </row>
    <row r="3909" customFormat="false" ht="15" hidden="false" customHeight="false" outlineLevel="0" collapsed="false">
      <c r="A3909" s="0" t="n">
        <v>89725</v>
      </c>
      <c r="B3909" s="0" t="str">
        <f aca="false">A3909&amp;"U"</f>
        <v>89725U</v>
      </c>
      <c r="C3909" s="0" t="s">
        <v>9871</v>
      </c>
      <c r="D3909" s="0" t="s">
        <v>30</v>
      </c>
      <c r="E3909" s="0" t="n">
        <v>16.51</v>
      </c>
    </row>
    <row r="3910" customFormat="false" ht="15" hidden="false" customHeight="false" outlineLevel="0" collapsed="false">
      <c r="A3910" s="0" t="n">
        <v>89726</v>
      </c>
      <c r="B3910" s="0" t="str">
        <f aca="false">A3910&amp;"U"</f>
        <v>89726U</v>
      </c>
      <c r="C3910" s="0" t="s">
        <v>9872</v>
      </c>
      <c r="D3910" s="0" t="s">
        <v>30</v>
      </c>
      <c r="E3910" s="0" t="n">
        <v>6.59</v>
      </c>
    </row>
    <row r="3911" customFormat="false" ht="15" hidden="false" customHeight="false" outlineLevel="0" collapsed="false">
      <c r="A3911" s="0" t="n">
        <v>89727</v>
      </c>
      <c r="B3911" s="0" t="str">
        <f aca="false">A3911&amp;"U"</f>
        <v>89727U</v>
      </c>
      <c r="C3911" s="0" t="s">
        <v>9873</v>
      </c>
      <c r="D3911" s="0" t="s">
        <v>30</v>
      </c>
      <c r="E3911" s="0" t="n">
        <v>18.19</v>
      </c>
    </row>
    <row r="3912" customFormat="false" ht="15" hidden="false" customHeight="false" outlineLevel="0" collapsed="false">
      <c r="A3912" s="0" t="n">
        <v>89728</v>
      </c>
      <c r="B3912" s="0" t="str">
        <f aca="false">A3912&amp;"U"</f>
        <v>89728U</v>
      </c>
      <c r="C3912" s="0" t="s">
        <v>9874</v>
      </c>
      <c r="D3912" s="0" t="s">
        <v>30</v>
      </c>
      <c r="E3912" s="0" t="n">
        <v>10.68</v>
      </c>
    </row>
    <row r="3913" customFormat="false" ht="15" hidden="false" customHeight="false" outlineLevel="0" collapsed="false">
      <c r="A3913" s="0" t="n">
        <v>89729</v>
      </c>
      <c r="B3913" s="0" t="str">
        <f aca="false">A3913&amp;"U"</f>
        <v>89729U</v>
      </c>
      <c r="C3913" s="0" t="s">
        <v>9875</v>
      </c>
      <c r="D3913" s="0" t="s">
        <v>30</v>
      </c>
      <c r="E3913" s="0" t="n">
        <v>24.75</v>
      </c>
    </row>
    <row r="3914" customFormat="false" ht="15" hidden="false" customHeight="false" outlineLevel="0" collapsed="false">
      <c r="A3914" s="0" t="n">
        <v>89730</v>
      </c>
      <c r="B3914" s="0" t="str">
        <f aca="false">A3914&amp;"U"</f>
        <v>89730U</v>
      </c>
      <c r="C3914" s="0" t="s">
        <v>9876</v>
      </c>
      <c r="D3914" s="0" t="s">
        <v>30</v>
      </c>
      <c r="E3914" s="0" t="n">
        <v>11.74</v>
      </c>
    </row>
    <row r="3915" customFormat="false" ht="15" hidden="false" customHeight="false" outlineLevel="0" collapsed="false">
      <c r="A3915" s="0" t="n">
        <v>89731</v>
      </c>
      <c r="B3915" s="0" t="str">
        <f aca="false">A3915&amp;"U"</f>
        <v>89731U</v>
      </c>
      <c r="C3915" s="0" t="s">
        <v>9877</v>
      </c>
      <c r="D3915" s="0" t="s">
        <v>30</v>
      </c>
      <c r="E3915" s="0" t="n">
        <v>10.94</v>
      </c>
    </row>
    <row r="3916" customFormat="false" ht="15" hidden="false" customHeight="false" outlineLevel="0" collapsed="false">
      <c r="A3916" s="0" t="n">
        <v>89732</v>
      </c>
      <c r="B3916" s="0" t="str">
        <f aca="false">A3916&amp;"U"</f>
        <v>89732U</v>
      </c>
      <c r="C3916" s="0" t="s">
        <v>9878</v>
      </c>
      <c r="D3916" s="0" t="s">
        <v>30</v>
      </c>
      <c r="E3916" s="0" t="n">
        <v>11.72</v>
      </c>
    </row>
    <row r="3917" customFormat="false" ht="15" hidden="false" customHeight="false" outlineLevel="0" collapsed="false">
      <c r="A3917" s="0" t="n">
        <v>89733</v>
      </c>
      <c r="B3917" s="0" t="str">
        <f aca="false">A3917&amp;"U"</f>
        <v>89733U</v>
      </c>
      <c r="C3917" s="0" t="s">
        <v>9879</v>
      </c>
      <c r="D3917" s="0" t="s">
        <v>30</v>
      </c>
      <c r="E3917" s="0" t="n">
        <v>20.06</v>
      </c>
    </row>
    <row r="3918" customFormat="false" ht="15" hidden="false" customHeight="false" outlineLevel="0" collapsed="false">
      <c r="A3918" s="0" t="n">
        <v>89734</v>
      </c>
      <c r="B3918" s="0" t="str">
        <f aca="false">A3918&amp;"U"</f>
        <v>89734U</v>
      </c>
      <c r="C3918" s="0" t="s">
        <v>9880</v>
      </c>
      <c r="D3918" s="0" t="s">
        <v>30</v>
      </c>
      <c r="E3918" s="0" t="n">
        <v>24.75</v>
      </c>
    </row>
    <row r="3919" customFormat="false" ht="15" hidden="false" customHeight="false" outlineLevel="0" collapsed="false">
      <c r="A3919" s="0" t="n">
        <v>89735</v>
      </c>
      <c r="B3919" s="0" t="str">
        <f aca="false">A3919&amp;"U"</f>
        <v>89735U</v>
      </c>
      <c r="C3919" s="0" t="s">
        <v>9881</v>
      </c>
      <c r="D3919" s="0" t="s">
        <v>30</v>
      </c>
      <c r="E3919" s="0" t="n">
        <v>21.33</v>
      </c>
    </row>
    <row r="3920" customFormat="false" ht="15" hidden="false" customHeight="false" outlineLevel="0" collapsed="false">
      <c r="A3920" s="0" t="n">
        <v>89736</v>
      </c>
      <c r="B3920" s="0" t="str">
        <f aca="false">A3920&amp;"U"</f>
        <v>89736U</v>
      </c>
      <c r="C3920" s="0" t="s">
        <v>9882</v>
      </c>
      <c r="D3920" s="0" t="s">
        <v>30</v>
      </c>
      <c r="E3920" s="0" t="n">
        <v>7.48</v>
      </c>
    </row>
    <row r="3921" customFormat="false" ht="15" hidden="false" customHeight="false" outlineLevel="0" collapsed="false">
      <c r="A3921" s="0" t="n">
        <v>89737</v>
      </c>
      <c r="B3921" s="0" t="str">
        <f aca="false">A3921&amp;"U"</f>
        <v>89737U</v>
      </c>
      <c r="C3921" s="0" t="s">
        <v>9883</v>
      </c>
      <c r="D3921" s="0" t="s">
        <v>30</v>
      </c>
      <c r="E3921" s="0" t="n">
        <v>15.39</v>
      </c>
    </row>
    <row r="3922" customFormat="false" ht="15" hidden="false" customHeight="false" outlineLevel="0" collapsed="false">
      <c r="A3922" s="0" t="n">
        <v>89738</v>
      </c>
      <c r="B3922" s="0" t="str">
        <f aca="false">A3922&amp;"U"</f>
        <v>89738U</v>
      </c>
      <c r="C3922" s="0" t="s">
        <v>9884</v>
      </c>
      <c r="D3922" s="0" t="s">
        <v>30</v>
      </c>
      <c r="E3922" s="0" t="n">
        <v>12.97</v>
      </c>
    </row>
    <row r="3923" customFormat="false" ht="15" hidden="false" customHeight="false" outlineLevel="0" collapsed="false">
      <c r="A3923" s="0" t="n">
        <v>89739</v>
      </c>
      <c r="B3923" s="0" t="str">
        <f aca="false">A3923&amp;"U"</f>
        <v>89739U</v>
      </c>
      <c r="C3923" s="0" t="s">
        <v>9885</v>
      </c>
      <c r="D3923" s="0" t="s">
        <v>30</v>
      </c>
      <c r="E3923" s="0" t="n">
        <v>20.73</v>
      </c>
    </row>
    <row r="3924" customFormat="false" ht="15" hidden="false" customHeight="false" outlineLevel="0" collapsed="false">
      <c r="A3924" s="0" t="n">
        <v>89740</v>
      </c>
      <c r="B3924" s="0" t="str">
        <f aca="false">A3924&amp;"U"</f>
        <v>89740U</v>
      </c>
      <c r="C3924" s="0" t="s">
        <v>9886</v>
      </c>
      <c r="D3924" s="0" t="s">
        <v>30</v>
      </c>
      <c r="E3924" s="0" t="n">
        <v>7.15</v>
      </c>
    </row>
    <row r="3925" customFormat="false" ht="15" hidden="false" customHeight="false" outlineLevel="0" collapsed="false">
      <c r="A3925" s="0" t="n">
        <v>89741</v>
      </c>
      <c r="B3925" s="0" t="str">
        <f aca="false">A3925&amp;"U"</f>
        <v>89741U</v>
      </c>
      <c r="C3925" s="0" t="s">
        <v>9887</v>
      </c>
      <c r="D3925" s="0" t="s">
        <v>30</v>
      </c>
      <c r="E3925" s="0" t="n">
        <v>17.15</v>
      </c>
    </row>
    <row r="3926" customFormat="false" ht="15" hidden="false" customHeight="false" outlineLevel="0" collapsed="false">
      <c r="A3926" s="0" t="n">
        <v>89742</v>
      </c>
      <c r="B3926" s="0" t="str">
        <f aca="false">A3926&amp;"U"</f>
        <v>89742U</v>
      </c>
      <c r="C3926" s="0" t="s">
        <v>9888</v>
      </c>
      <c r="D3926" s="0" t="s">
        <v>30</v>
      </c>
      <c r="E3926" s="0" t="n">
        <v>35.42</v>
      </c>
    </row>
    <row r="3927" customFormat="false" ht="15" hidden="false" customHeight="false" outlineLevel="0" collapsed="false">
      <c r="A3927" s="0" t="n">
        <v>89743</v>
      </c>
      <c r="B3927" s="0" t="str">
        <f aca="false">A3927&amp;"U"</f>
        <v>89743U</v>
      </c>
      <c r="C3927" s="0" t="s">
        <v>9889</v>
      </c>
      <c r="D3927" s="0" t="s">
        <v>30</v>
      </c>
      <c r="E3927" s="0" t="n">
        <v>51.27</v>
      </c>
    </row>
    <row r="3928" customFormat="false" ht="15" hidden="false" customHeight="false" outlineLevel="0" collapsed="false">
      <c r="A3928" s="0" t="n">
        <v>89744</v>
      </c>
      <c r="B3928" s="0" t="str">
        <f aca="false">A3928&amp;"U"</f>
        <v>89744U</v>
      </c>
      <c r="C3928" s="0" t="s">
        <v>9890</v>
      </c>
      <c r="D3928" s="0" t="s">
        <v>30</v>
      </c>
      <c r="E3928" s="0" t="n">
        <v>25.24</v>
      </c>
    </row>
    <row r="3929" customFormat="false" ht="15" hidden="false" customHeight="false" outlineLevel="0" collapsed="false">
      <c r="A3929" s="0" t="n">
        <v>89746</v>
      </c>
      <c r="B3929" s="0" t="str">
        <f aca="false">A3929&amp;"U"</f>
        <v>89746U</v>
      </c>
      <c r="C3929" s="0" t="s">
        <v>9891</v>
      </c>
      <c r="D3929" s="0" t="s">
        <v>30</v>
      </c>
      <c r="E3929" s="0" t="n">
        <v>25.17</v>
      </c>
    </row>
    <row r="3930" customFormat="false" ht="15" hidden="false" customHeight="false" outlineLevel="0" collapsed="false">
      <c r="A3930" s="0" t="n">
        <v>89747</v>
      </c>
      <c r="B3930" s="0" t="str">
        <f aca="false">A3930&amp;"U"</f>
        <v>89747U</v>
      </c>
      <c r="C3930" s="0" t="s">
        <v>9892</v>
      </c>
      <c r="D3930" s="0" t="s">
        <v>30</v>
      </c>
      <c r="E3930" s="0" t="n">
        <v>11.11</v>
      </c>
    </row>
    <row r="3931" customFormat="false" ht="15" hidden="false" customHeight="false" outlineLevel="0" collapsed="false">
      <c r="A3931" s="0" t="n">
        <v>89748</v>
      </c>
      <c r="B3931" s="0" t="str">
        <f aca="false">A3931&amp;"U"</f>
        <v>89748U</v>
      </c>
      <c r="C3931" s="0" t="s">
        <v>9893</v>
      </c>
      <c r="D3931" s="0" t="s">
        <v>30</v>
      </c>
      <c r="E3931" s="0" t="n">
        <v>42.41</v>
      </c>
    </row>
    <row r="3932" customFormat="false" ht="15" hidden="false" customHeight="false" outlineLevel="0" collapsed="false">
      <c r="A3932" s="0" t="n">
        <v>89749</v>
      </c>
      <c r="B3932" s="0" t="str">
        <f aca="false">A3932&amp;"U"</f>
        <v>89749U</v>
      </c>
      <c r="C3932" s="0" t="s">
        <v>9894</v>
      </c>
      <c r="D3932" s="0" t="s">
        <v>30</v>
      </c>
      <c r="E3932" s="0" t="n">
        <v>12.97</v>
      </c>
    </row>
    <row r="3933" customFormat="false" ht="15" hidden="false" customHeight="false" outlineLevel="0" collapsed="false">
      <c r="A3933" s="0" t="n">
        <v>89750</v>
      </c>
      <c r="B3933" s="0" t="str">
        <f aca="false">A3933&amp;"U"</f>
        <v>89750U</v>
      </c>
      <c r="C3933" s="0" t="s">
        <v>9895</v>
      </c>
      <c r="D3933" s="0" t="s">
        <v>30</v>
      </c>
      <c r="E3933" s="0" t="n">
        <v>72.89</v>
      </c>
    </row>
    <row r="3934" customFormat="false" ht="15" hidden="false" customHeight="false" outlineLevel="0" collapsed="false">
      <c r="A3934" s="0" t="n">
        <v>89752</v>
      </c>
      <c r="B3934" s="0" t="str">
        <f aca="false">A3934&amp;"U"</f>
        <v>89752U</v>
      </c>
      <c r="C3934" s="0" t="s">
        <v>9896</v>
      </c>
      <c r="D3934" s="0" t="s">
        <v>30</v>
      </c>
      <c r="E3934" s="0" t="n">
        <v>5.72</v>
      </c>
    </row>
    <row r="3935" customFormat="false" ht="15" hidden="false" customHeight="false" outlineLevel="0" collapsed="false">
      <c r="A3935" s="0" t="n">
        <v>89753</v>
      </c>
      <c r="B3935" s="0" t="str">
        <f aca="false">A3935&amp;"U"</f>
        <v>89753U</v>
      </c>
      <c r="C3935" s="0" t="s">
        <v>9897</v>
      </c>
      <c r="D3935" s="0" t="s">
        <v>30</v>
      </c>
      <c r="E3935" s="0" t="n">
        <v>9.43</v>
      </c>
    </row>
    <row r="3936" customFormat="false" ht="15" hidden="false" customHeight="false" outlineLevel="0" collapsed="false">
      <c r="A3936" s="0" t="n">
        <v>89754</v>
      </c>
      <c r="B3936" s="0" t="str">
        <f aca="false">A3936&amp;"U"</f>
        <v>89754U</v>
      </c>
      <c r="C3936" s="0" t="s">
        <v>9898</v>
      </c>
      <c r="D3936" s="0" t="s">
        <v>30</v>
      </c>
      <c r="E3936" s="0" t="n">
        <v>18.69</v>
      </c>
    </row>
    <row r="3937" customFormat="false" ht="15" hidden="false" customHeight="false" outlineLevel="0" collapsed="false">
      <c r="A3937" s="0" t="n">
        <v>89755</v>
      </c>
      <c r="B3937" s="0" t="str">
        <f aca="false">A3937&amp;"U"</f>
        <v>89755U</v>
      </c>
      <c r="C3937" s="0" t="s">
        <v>9899</v>
      </c>
      <c r="D3937" s="0" t="s">
        <v>30</v>
      </c>
      <c r="E3937" s="0" t="n">
        <v>11.03</v>
      </c>
    </row>
    <row r="3938" customFormat="false" ht="15" hidden="false" customHeight="false" outlineLevel="0" collapsed="false">
      <c r="A3938" s="0" t="n">
        <v>89756</v>
      </c>
      <c r="B3938" s="0" t="str">
        <f aca="false">A3938&amp;"U"</f>
        <v>89756U</v>
      </c>
      <c r="C3938" s="0" t="s">
        <v>9900</v>
      </c>
      <c r="D3938" s="0" t="s">
        <v>30</v>
      </c>
      <c r="E3938" s="0" t="n">
        <v>17.32</v>
      </c>
    </row>
    <row r="3939" customFormat="false" ht="15" hidden="false" customHeight="false" outlineLevel="0" collapsed="false">
      <c r="A3939" s="0" t="n">
        <v>89757</v>
      </c>
      <c r="B3939" s="0" t="str">
        <f aca="false">A3939&amp;"U"</f>
        <v>89757U</v>
      </c>
      <c r="C3939" s="0" t="s">
        <v>9901</v>
      </c>
      <c r="D3939" s="0" t="s">
        <v>30</v>
      </c>
      <c r="E3939" s="0" t="n">
        <v>25.34</v>
      </c>
    </row>
    <row r="3940" customFormat="false" ht="15" hidden="false" customHeight="false" outlineLevel="0" collapsed="false">
      <c r="A3940" s="0" t="n">
        <v>89758</v>
      </c>
      <c r="B3940" s="0" t="str">
        <f aca="false">A3940&amp;"U"</f>
        <v>89758U</v>
      </c>
      <c r="C3940" s="0" t="s">
        <v>9902</v>
      </c>
      <c r="D3940" s="0" t="s">
        <v>30</v>
      </c>
      <c r="E3940" s="0" t="n">
        <v>38.26</v>
      </c>
    </row>
    <row r="3941" customFormat="false" ht="15" hidden="false" customHeight="false" outlineLevel="0" collapsed="false">
      <c r="A3941" s="0" t="n">
        <v>89759</v>
      </c>
      <c r="B3941" s="0" t="str">
        <f aca="false">A3941&amp;"U"</f>
        <v>89759U</v>
      </c>
      <c r="C3941" s="0" t="s">
        <v>9903</v>
      </c>
      <c r="D3941" s="0" t="s">
        <v>30</v>
      </c>
      <c r="E3941" s="0" t="n">
        <v>7.62</v>
      </c>
    </row>
    <row r="3942" customFormat="false" ht="15" hidden="false" customHeight="false" outlineLevel="0" collapsed="false">
      <c r="A3942" s="0" t="n">
        <v>89760</v>
      </c>
      <c r="B3942" s="0" t="str">
        <f aca="false">A3942&amp;"U"</f>
        <v>89760U</v>
      </c>
      <c r="C3942" s="0" t="s">
        <v>9904</v>
      </c>
      <c r="D3942" s="0" t="s">
        <v>30</v>
      </c>
      <c r="E3942" s="0" t="n">
        <v>17.13</v>
      </c>
    </row>
    <row r="3943" customFormat="false" ht="15" hidden="false" customHeight="false" outlineLevel="0" collapsed="false">
      <c r="A3943" s="0" t="n">
        <v>89761</v>
      </c>
      <c r="B3943" s="0" t="str">
        <f aca="false">A3943&amp;"U"</f>
        <v>89761U</v>
      </c>
      <c r="C3943" s="0" t="s">
        <v>9905</v>
      </c>
      <c r="D3943" s="0" t="s">
        <v>30</v>
      </c>
      <c r="E3943" s="0" t="n">
        <v>26.53</v>
      </c>
    </row>
    <row r="3944" customFormat="false" ht="15" hidden="false" customHeight="false" outlineLevel="0" collapsed="false">
      <c r="A3944" s="0" t="n">
        <v>89762</v>
      </c>
      <c r="B3944" s="0" t="str">
        <f aca="false">A3944&amp;"U"</f>
        <v>89762U</v>
      </c>
      <c r="C3944" s="0" t="s">
        <v>9906</v>
      </c>
      <c r="D3944" s="0" t="s">
        <v>30</v>
      </c>
      <c r="E3944" s="0" t="n">
        <v>36.61</v>
      </c>
    </row>
    <row r="3945" customFormat="false" ht="15" hidden="false" customHeight="false" outlineLevel="0" collapsed="false">
      <c r="A3945" s="0" t="n">
        <v>89763</v>
      </c>
      <c r="B3945" s="0" t="str">
        <f aca="false">A3945&amp;"U"</f>
        <v>89763U</v>
      </c>
      <c r="C3945" s="0" t="s">
        <v>9907</v>
      </c>
      <c r="D3945" s="0" t="s">
        <v>30</v>
      </c>
      <c r="E3945" s="0" t="n">
        <v>136.17</v>
      </c>
    </row>
    <row r="3946" customFormat="false" ht="15" hidden="false" customHeight="false" outlineLevel="0" collapsed="false">
      <c r="A3946" s="0" t="n">
        <v>89764</v>
      </c>
      <c r="B3946" s="0" t="str">
        <f aca="false">A3946&amp;"U"</f>
        <v>89764U</v>
      </c>
      <c r="C3946" s="0" t="s">
        <v>9908</v>
      </c>
      <c r="D3946" s="0" t="s">
        <v>30</v>
      </c>
      <c r="E3946" s="0" t="n">
        <v>27.88</v>
      </c>
    </row>
    <row r="3947" customFormat="false" ht="15" hidden="false" customHeight="false" outlineLevel="0" collapsed="false">
      <c r="A3947" s="0" t="n">
        <v>89765</v>
      </c>
      <c r="B3947" s="0" t="str">
        <f aca="false">A3947&amp;"U"</f>
        <v>89765U</v>
      </c>
      <c r="C3947" s="0" t="s">
        <v>9909</v>
      </c>
      <c r="D3947" s="0" t="s">
        <v>30</v>
      </c>
      <c r="E3947" s="0" t="n">
        <v>14.22</v>
      </c>
    </row>
    <row r="3948" customFormat="false" ht="15" hidden="false" customHeight="false" outlineLevel="0" collapsed="false">
      <c r="A3948" s="0" t="n">
        <v>89767</v>
      </c>
      <c r="B3948" s="0" t="str">
        <f aca="false">A3948&amp;"U"</f>
        <v>89767U</v>
      </c>
      <c r="C3948" s="0" t="s">
        <v>9910</v>
      </c>
      <c r="D3948" s="0" t="s">
        <v>30</v>
      </c>
      <c r="E3948" s="0" t="n">
        <v>19.49</v>
      </c>
    </row>
    <row r="3949" customFormat="false" ht="15" hidden="false" customHeight="false" outlineLevel="0" collapsed="false">
      <c r="A3949" s="0" t="n">
        <v>89768</v>
      </c>
      <c r="B3949" s="0" t="str">
        <f aca="false">A3949&amp;"U"</f>
        <v>89768U</v>
      </c>
      <c r="C3949" s="0" t="s">
        <v>9911</v>
      </c>
      <c r="D3949" s="0" t="s">
        <v>30</v>
      </c>
      <c r="E3949" s="0" t="n">
        <v>20.35</v>
      </c>
    </row>
    <row r="3950" customFormat="false" ht="15" hidden="false" customHeight="false" outlineLevel="0" collapsed="false">
      <c r="A3950" s="0" t="n">
        <v>89769</v>
      </c>
      <c r="B3950" s="0" t="str">
        <f aca="false">A3950&amp;"U"</f>
        <v>89769U</v>
      </c>
      <c r="C3950" s="0" t="s">
        <v>9912</v>
      </c>
      <c r="D3950" s="0" t="s">
        <v>30</v>
      </c>
      <c r="E3950" s="0" t="n">
        <v>43.56</v>
      </c>
    </row>
    <row r="3951" customFormat="false" ht="15" hidden="false" customHeight="false" outlineLevel="0" collapsed="false">
      <c r="A3951" s="0" t="n">
        <v>89772</v>
      </c>
      <c r="B3951" s="0" t="str">
        <f aca="false">A3951&amp;"U"</f>
        <v>89772U</v>
      </c>
      <c r="C3951" s="0" t="s">
        <v>9913</v>
      </c>
      <c r="D3951" s="0" t="s">
        <v>78</v>
      </c>
      <c r="E3951" s="0" t="n">
        <v>88.01</v>
      </c>
    </row>
    <row r="3952" customFormat="false" ht="15" hidden="false" customHeight="false" outlineLevel="0" collapsed="false">
      <c r="A3952" s="0" t="n">
        <v>89774</v>
      </c>
      <c r="B3952" s="0" t="str">
        <f aca="false">A3952&amp;"U"</f>
        <v>89774U</v>
      </c>
      <c r="C3952" s="0" t="s">
        <v>9914</v>
      </c>
      <c r="D3952" s="0" t="s">
        <v>30</v>
      </c>
      <c r="E3952" s="0" t="n">
        <v>15.9</v>
      </c>
    </row>
    <row r="3953" customFormat="false" ht="15" hidden="false" customHeight="false" outlineLevel="0" collapsed="false">
      <c r="A3953" s="0" t="n">
        <v>89776</v>
      </c>
      <c r="B3953" s="0" t="str">
        <f aca="false">A3953&amp;"U"</f>
        <v>89776U</v>
      </c>
      <c r="C3953" s="0" t="s">
        <v>9915</v>
      </c>
      <c r="D3953" s="0" t="s">
        <v>30</v>
      </c>
      <c r="E3953" s="0" t="n">
        <v>23.06</v>
      </c>
    </row>
    <row r="3954" customFormat="false" ht="15" hidden="false" customHeight="false" outlineLevel="0" collapsed="false">
      <c r="A3954" s="0" t="n">
        <v>89777</v>
      </c>
      <c r="B3954" s="0" t="str">
        <f aca="false">A3954&amp;"U"</f>
        <v>89777U</v>
      </c>
      <c r="C3954" s="0" t="s">
        <v>9916</v>
      </c>
      <c r="D3954" s="0" t="s">
        <v>30</v>
      </c>
      <c r="E3954" s="0" t="n">
        <v>21.56</v>
      </c>
    </row>
    <row r="3955" customFormat="false" ht="15" hidden="false" customHeight="false" outlineLevel="0" collapsed="false">
      <c r="A3955" s="0" t="n">
        <v>89778</v>
      </c>
      <c r="B3955" s="0" t="str">
        <f aca="false">A3955&amp;"U"</f>
        <v>89778U</v>
      </c>
      <c r="C3955" s="0" t="s">
        <v>9917</v>
      </c>
      <c r="D3955" s="0" t="s">
        <v>30</v>
      </c>
      <c r="E3955" s="0" t="n">
        <v>19.59</v>
      </c>
    </row>
    <row r="3956" customFormat="false" ht="15" hidden="false" customHeight="false" outlineLevel="0" collapsed="false">
      <c r="A3956" s="0" t="n">
        <v>89779</v>
      </c>
      <c r="B3956" s="0" t="str">
        <f aca="false">A3956&amp;"U"</f>
        <v>89779U</v>
      </c>
      <c r="C3956" s="0" t="s">
        <v>9918</v>
      </c>
      <c r="D3956" s="0" t="s">
        <v>30</v>
      </c>
      <c r="E3956" s="0" t="n">
        <v>32.84</v>
      </c>
    </row>
    <row r="3957" customFormat="false" ht="15" hidden="false" customHeight="false" outlineLevel="0" collapsed="false">
      <c r="A3957" s="0" t="n">
        <v>89780</v>
      </c>
      <c r="B3957" s="0" t="str">
        <f aca="false">A3957&amp;"U"</f>
        <v>89780U</v>
      </c>
      <c r="C3957" s="0" t="s">
        <v>9919</v>
      </c>
      <c r="D3957" s="0" t="s">
        <v>30</v>
      </c>
      <c r="E3957" s="0" t="n">
        <v>21.56</v>
      </c>
    </row>
    <row r="3958" customFormat="false" ht="15" hidden="false" customHeight="false" outlineLevel="0" collapsed="false">
      <c r="A3958" s="0" t="n">
        <v>89781</v>
      </c>
      <c r="B3958" s="0" t="str">
        <f aca="false">A3958&amp;"U"</f>
        <v>89781U</v>
      </c>
      <c r="C3958" s="0" t="s">
        <v>9920</v>
      </c>
      <c r="D3958" s="0" t="s">
        <v>30</v>
      </c>
      <c r="E3958" s="0" t="n">
        <v>31.69</v>
      </c>
    </row>
    <row r="3959" customFormat="false" ht="15" hidden="false" customHeight="false" outlineLevel="0" collapsed="false">
      <c r="A3959" s="0" t="n">
        <v>89782</v>
      </c>
      <c r="B3959" s="0" t="str">
        <f aca="false">A3959&amp;"U"</f>
        <v>89782U</v>
      </c>
      <c r="C3959" s="0" t="s">
        <v>9921</v>
      </c>
      <c r="D3959" s="0" t="s">
        <v>30</v>
      </c>
      <c r="E3959" s="0" t="n">
        <v>11.42</v>
      </c>
    </row>
    <row r="3960" customFormat="false" ht="15" hidden="false" customHeight="false" outlineLevel="0" collapsed="false">
      <c r="A3960" s="0" t="n">
        <v>89783</v>
      </c>
      <c r="B3960" s="0" t="str">
        <f aca="false">A3960&amp;"U"</f>
        <v>89783U</v>
      </c>
      <c r="C3960" s="0" t="s">
        <v>9922</v>
      </c>
      <c r="D3960" s="0" t="s">
        <v>30</v>
      </c>
      <c r="E3960" s="0" t="n">
        <v>11.76</v>
      </c>
    </row>
    <row r="3961" customFormat="false" ht="15" hidden="false" customHeight="false" outlineLevel="0" collapsed="false">
      <c r="A3961" s="0" t="n">
        <v>89784</v>
      </c>
      <c r="B3961" s="0" t="str">
        <f aca="false">A3961&amp;"U"</f>
        <v>89784U</v>
      </c>
      <c r="C3961" s="0" t="s">
        <v>9923</v>
      </c>
      <c r="D3961" s="0" t="s">
        <v>30</v>
      </c>
      <c r="E3961" s="0" t="n">
        <v>20.93</v>
      </c>
    </row>
    <row r="3962" customFormat="false" ht="15" hidden="false" customHeight="false" outlineLevel="0" collapsed="false">
      <c r="A3962" s="0" t="n">
        <v>89785</v>
      </c>
      <c r="B3962" s="0" t="str">
        <f aca="false">A3962&amp;"U"</f>
        <v>89785U</v>
      </c>
      <c r="C3962" s="0" t="s">
        <v>9924</v>
      </c>
      <c r="D3962" s="0" t="s">
        <v>30</v>
      </c>
      <c r="E3962" s="0" t="n">
        <v>23.14</v>
      </c>
    </row>
    <row r="3963" customFormat="false" ht="15" hidden="false" customHeight="false" outlineLevel="0" collapsed="false">
      <c r="A3963" s="0" t="n">
        <v>89786</v>
      </c>
      <c r="B3963" s="0" t="str">
        <f aca="false">A3963&amp;"U"</f>
        <v>89786U</v>
      </c>
      <c r="C3963" s="0" t="s">
        <v>9925</v>
      </c>
      <c r="D3963" s="0" t="s">
        <v>30</v>
      </c>
      <c r="E3963" s="0" t="n">
        <v>35.49</v>
      </c>
    </row>
    <row r="3964" customFormat="false" ht="15" hidden="false" customHeight="false" outlineLevel="0" collapsed="false">
      <c r="A3964" s="0" t="n">
        <v>89787</v>
      </c>
      <c r="B3964" s="0" t="str">
        <f aca="false">A3964&amp;"U"</f>
        <v>89787U</v>
      </c>
      <c r="C3964" s="0" t="s">
        <v>9926</v>
      </c>
      <c r="D3964" s="0" t="s">
        <v>30</v>
      </c>
      <c r="E3964" s="0" t="n">
        <v>31.69</v>
      </c>
    </row>
    <row r="3965" customFormat="false" ht="15" hidden="false" customHeight="false" outlineLevel="0" collapsed="false">
      <c r="A3965" s="0" t="n">
        <v>89788</v>
      </c>
      <c r="B3965" s="0" t="str">
        <f aca="false">A3965&amp;"U"</f>
        <v>89788U</v>
      </c>
      <c r="C3965" s="0" t="s">
        <v>9927</v>
      </c>
      <c r="D3965" s="0" t="s">
        <v>30</v>
      </c>
      <c r="E3965" s="0" t="n">
        <v>60.75</v>
      </c>
    </row>
    <row r="3966" customFormat="false" ht="15" hidden="false" customHeight="false" outlineLevel="0" collapsed="false">
      <c r="A3966" s="0" t="n">
        <v>89789</v>
      </c>
      <c r="B3966" s="0" t="str">
        <f aca="false">A3966&amp;"U"</f>
        <v>89789U</v>
      </c>
      <c r="C3966" s="0" t="s">
        <v>9928</v>
      </c>
      <c r="D3966" s="0" t="s">
        <v>30</v>
      </c>
      <c r="E3966" s="0" t="n">
        <v>61.68</v>
      </c>
    </row>
    <row r="3967" customFormat="false" ht="15" hidden="false" customHeight="false" outlineLevel="0" collapsed="false">
      <c r="A3967" s="0" t="n">
        <v>89790</v>
      </c>
      <c r="B3967" s="0" t="str">
        <f aca="false">A3967&amp;"U"</f>
        <v>89790U</v>
      </c>
      <c r="C3967" s="0" t="s">
        <v>9929</v>
      </c>
      <c r="D3967" s="0" t="s">
        <v>30</v>
      </c>
      <c r="E3967" s="0" t="n">
        <v>146.78</v>
      </c>
    </row>
    <row r="3968" customFormat="false" ht="15" hidden="false" customHeight="false" outlineLevel="0" collapsed="false">
      <c r="A3968" s="0" t="n">
        <v>89791</v>
      </c>
      <c r="B3968" s="0" t="str">
        <f aca="false">A3968&amp;"U"</f>
        <v>89791U</v>
      </c>
      <c r="C3968" s="0" t="s">
        <v>9930</v>
      </c>
      <c r="D3968" s="0" t="s">
        <v>30</v>
      </c>
      <c r="E3968" s="0" t="n">
        <v>150.19</v>
      </c>
    </row>
    <row r="3969" customFormat="false" ht="15" hidden="false" customHeight="false" outlineLevel="0" collapsed="false">
      <c r="A3969" s="0" t="n">
        <v>89792</v>
      </c>
      <c r="B3969" s="0" t="str">
        <f aca="false">A3969&amp;"U"</f>
        <v>89792U</v>
      </c>
      <c r="C3969" s="0" t="s">
        <v>9931</v>
      </c>
      <c r="D3969" s="0" t="s">
        <v>30</v>
      </c>
      <c r="E3969" s="0" t="n">
        <v>173.84</v>
      </c>
    </row>
    <row r="3970" customFormat="false" ht="15" hidden="false" customHeight="false" outlineLevel="0" collapsed="false">
      <c r="A3970" s="0" t="n">
        <v>89793</v>
      </c>
      <c r="B3970" s="0" t="str">
        <f aca="false">A3970&amp;"U"</f>
        <v>89793U</v>
      </c>
      <c r="C3970" s="0" t="s">
        <v>9932</v>
      </c>
      <c r="D3970" s="0" t="s">
        <v>30</v>
      </c>
      <c r="E3970" s="0" t="n">
        <v>178.43</v>
      </c>
    </row>
    <row r="3971" customFormat="false" ht="15" hidden="false" customHeight="false" outlineLevel="0" collapsed="false">
      <c r="A3971" s="0" t="n">
        <v>89794</v>
      </c>
      <c r="B3971" s="0" t="str">
        <f aca="false">A3971&amp;"U"</f>
        <v>89794U</v>
      </c>
      <c r="C3971" s="0" t="s">
        <v>9933</v>
      </c>
      <c r="D3971" s="0" t="s">
        <v>30</v>
      </c>
      <c r="E3971" s="0" t="n">
        <v>15.03</v>
      </c>
    </row>
    <row r="3972" customFormat="false" ht="15" hidden="false" customHeight="false" outlineLevel="0" collapsed="false">
      <c r="A3972" s="0" t="n">
        <v>89795</v>
      </c>
      <c r="B3972" s="0" t="str">
        <f aca="false">A3972&amp;"U"</f>
        <v>89795U</v>
      </c>
      <c r="C3972" s="0" t="s">
        <v>9934</v>
      </c>
      <c r="D3972" s="0" t="s">
        <v>30</v>
      </c>
      <c r="E3972" s="0" t="n">
        <v>38.52</v>
      </c>
    </row>
    <row r="3973" customFormat="false" ht="15" hidden="false" customHeight="false" outlineLevel="0" collapsed="false">
      <c r="A3973" s="0" t="n">
        <v>89796</v>
      </c>
      <c r="B3973" s="0" t="str">
        <f aca="false">A3973&amp;"U"</f>
        <v>89796U</v>
      </c>
      <c r="C3973" s="0" t="s">
        <v>9935</v>
      </c>
      <c r="D3973" s="0" t="s">
        <v>30</v>
      </c>
      <c r="E3973" s="0" t="n">
        <v>42.94</v>
      </c>
    </row>
    <row r="3974" customFormat="false" ht="15" hidden="false" customHeight="false" outlineLevel="0" collapsed="false">
      <c r="A3974" s="0" t="n">
        <v>89797</v>
      </c>
      <c r="B3974" s="0" t="str">
        <f aca="false">A3974&amp;"U"</f>
        <v>89797U</v>
      </c>
      <c r="C3974" s="0" t="s">
        <v>9936</v>
      </c>
      <c r="D3974" s="0" t="s">
        <v>30</v>
      </c>
      <c r="E3974" s="0" t="n">
        <v>50.04</v>
      </c>
    </row>
    <row r="3975" customFormat="false" ht="15" hidden="false" customHeight="false" outlineLevel="0" collapsed="false">
      <c r="A3975" s="0" t="n">
        <v>89801</v>
      </c>
      <c r="B3975" s="0" t="str">
        <f aca="false">A3975&amp;"U"</f>
        <v>89801U</v>
      </c>
      <c r="C3975" s="0" t="s">
        <v>9937</v>
      </c>
      <c r="D3975" s="0" t="s">
        <v>30</v>
      </c>
      <c r="E3975" s="0" t="n">
        <v>7.37</v>
      </c>
    </row>
    <row r="3976" customFormat="false" ht="15" hidden="false" customHeight="false" outlineLevel="0" collapsed="false">
      <c r="A3976" s="0" t="n">
        <v>89802</v>
      </c>
      <c r="B3976" s="0" t="str">
        <f aca="false">A3976&amp;"U"</f>
        <v>89802U</v>
      </c>
      <c r="C3976" s="0" t="s">
        <v>9938</v>
      </c>
      <c r="D3976" s="0" t="s">
        <v>30</v>
      </c>
      <c r="E3976" s="0" t="n">
        <v>8.15</v>
      </c>
    </row>
    <row r="3977" customFormat="false" ht="15" hidden="false" customHeight="false" outlineLevel="0" collapsed="false">
      <c r="A3977" s="0" t="n">
        <v>89803</v>
      </c>
      <c r="B3977" s="0" t="str">
        <f aca="false">A3977&amp;"U"</f>
        <v>89803U</v>
      </c>
      <c r="C3977" s="0" t="s">
        <v>9939</v>
      </c>
      <c r="D3977" s="0" t="s">
        <v>30</v>
      </c>
      <c r="E3977" s="0" t="n">
        <v>16.49</v>
      </c>
    </row>
    <row r="3978" customFormat="false" ht="15" hidden="false" customHeight="false" outlineLevel="0" collapsed="false">
      <c r="A3978" s="0" t="n">
        <v>89804</v>
      </c>
      <c r="B3978" s="0" t="str">
        <f aca="false">A3978&amp;"U"</f>
        <v>89804U</v>
      </c>
      <c r="C3978" s="0" t="s">
        <v>9940</v>
      </c>
      <c r="D3978" s="0" t="s">
        <v>30</v>
      </c>
      <c r="E3978" s="0" t="n">
        <v>17.76</v>
      </c>
    </row>
    <row r="3979" customFormat="false" ht="15" hidden="false" customHeight="false" outlineLevel="0" collapsed="false">
      <c r="A3979" s="0" t="n">
        <v>89805</v>
      </c>
      <c r="B3979" s="0" t="str">
        <f aca="false">A3979&amp;"U"</f>
        <v>89805U</v>
      </c>
      <c r="C3979" s="0" t="s">
        <v>9941</v>
      </c>
      <c r="D3979" s="0" t="s">
        <v>30</v>
      </c>
      <c r="E3979" s="0" t="n">
        <v>15.27</v>
      </c>
    </row>
    <row r="3980" customFormat="false" ht="15" hidden="false" customHeight="false" outlineLevel="0" collapsed="false">
      <c r="A3980" s="0" t="n">
        <v>89806</v>
      </c>
      <c r="B3980" s="0" t="str">
        <f aca="false">A3980&amp;"U"</f>
        <v>89806U</v>
      </c>
      <c r="C3980" s="0" t="s">
        <v>9942</v>
      </c>
      <c r="D3980" s="0" t="s">
        <v>30</v>
      </c>
      <c r="E3980" s="0" t="n">
        <v>16.37</v>
      </c>
    </row>
    <row r="3981" customFormat="false" ht="15" hidden="false" customHeight="false" outlineLevel="0" collapsed="false">
      <c r="A3981" s="0" t="n">
        <v>89807</v>
      </c>
      <c r="B3981" s="0" t="str">
        <f aca="false">A3981&amp;"U"</f>
        <v>89807U</v>
      </c>
      <c r="C3981" s="0" t="s">
        <v>9943</v>
      </c>
      <c r="D3981" s="0" t="s">
        <v>30</v>
      </c>
      <c r="E3981" s="0" t="n">
        <v>31.06</v>
      </c>
    </row>
    <row r="3982" customFormat="false" ht="15" hidden="false" customHeight="false" outlineLevel="0" collapsed="false">
      <c r="A3982" s="0" t="n">
        <v>89808</v>
      </c>
      <c r="B3982" s="0" t="str">
        <f aca="false">A3982&amp;"U"</f>
        <v>89808U</v>
      </c>
      <c r="C3982" s="0" t="s">
        <v>9944</v>
      </c>
      <c r="D3982" s="0" t="s">
        <v>30</v>
      </c>
      <c r="E3982" s="0" t="n">
        <v>46.91</v>
      </c>
    </row>
    <row r="3983" customFormat="false" ht="15" hidden="false" customHeight="false" outlineLevel="0" collapsed="false">
      <c r="A3983" s="0" t="n">
        <v>89809</v>
      </c>
      <c r="B3983" s="0" t="str">
        <f aca="false">A3983&amp;"U"</f>
        <v>89809U</v>
      </c>
      <c r="C3983" s="0" t="s">
        <v>9945</v>
      </c>
      <c r="D3983" s="0" t="s">
        <v>30</v>
      </c>
      <c r="E3983" s="0" t="n">
        <v>20.09</v>
      </c>
    </row>
    <row r="3984" customFormat="false" ht="15" hidden="false" customHeight="false" outlineLevel="0" collapsed="false">
      <c r="A3984" s="0" t="n">
        <v>89810</v>
      </c>
      <c r="B3984" s="0" t="str">
        <f aca="false">A3984&amp;"U"</f>
        <v>89810U</v>
      </c>
      <c r="C3984" s="0" t="s">
        <v>9946</v>
      </c>
      <c r="D3984" s="0" t="s">
        <v>30</v>
      </c>
      <c r="E3984" s="0" t="n">
        <v>20.02</v>
      </c>
    </row>
    <row r="3985" customFormat="false" ht="15" hidden="false" customHeight="false" outlineLevel="0" collapsed="false">
      <c r="A3985" s="0" t="n">
        <v>89811</v>
      </c>
      <c r="B3985" s="0" t="str">
        <f aca="false">A3985&amp;"U"</f>
        <v>89811U</v>
      </c>
      <c r="C3985" s="0" t="s">
        <v>9947</v>
      </c>
      <c r="D3985" s="0" t="s">
        <v>30</v>
      </c>
      <c r="E3985" s="0" t="n">
        <v>37.26</v>
      </c>
    </row>
    <row r="3986" customFormat="false" ht="15" hidden="false" customHeight="false" outlineLevel="0" collapsed="false">
      <c r="A3986" s="0" t="n">
        <v>89812</v>
      </c>
      <c r="B3986" s="0" t="str">
        <f aca="false">A3986&amp;"U"</f>
        <v>89812U</v>
      </c>
      <c r="C3986" s="0" t="s">
        <v>9948</v>
      </c>
      <c r="D3986" s="0" t="s">
        <v>30</v>
      </c>
      <c r="E3986" s="0" t="n">
        <v>67.74</v>
      </c>
    </row>
    <row r="3987" customFormat="false" ht="15" hidden="false" customHeight="false" outlineLevel="0" collapsed="false">
      <c r="A3987" s="0" t="n">
        <v>89813</v>
      </c>
      <c r="B3987" s="0" t="str">
        <f aca="false">A3987&amp;"U"</f>
        <v>89813U</v>
      </c>
      <c r="C3987" s="0" t="s">
        <v>9949</v>
      </c>
      <c r="D3987" s="0" t="s">
        <v>30</v>
      </c>
      <c r="E3987" s="0" t="n">
        <v>7.45</v>
      </c>
    </row>
    <row r="3988" customFormat="false" ht="15" hidden="false" customHeight="false" outlineLevel="0" collapsed="false">
      <c r="A3988" s="0" t="n">
        <v>89814</v>
      </c>
      <c r="B3988" s="0" t="str">
        <f aca="false">A3988&amp;"U"</f>
        <v>89814U</v>
      </c>
      <c r="C3988" s="0" t="s">
        <v>9950</v>
      </c>
      <c r="D3988" s="0" t="s">
        <v>30</v>
      </c>
      <c r="E3988" s="0" t="n">
        <v>16.71</v>
      </c>
    </row>
    <row r="3989" customFormat="false" ht="15" hidden="false" customHeight="false" outlineLevel="0" collapsed="false">
      <c r="A3989" s="0" t="n">
        <v>89815</v>
      </c>
      <c r="B3989" s="0" t="str">
        <f aca="false">A3989&amp;"U"</f>
        <v>89815U</v>
      </c>
      <c r="C3989" s="0" t="s">
        <v>9951</v>
      </c>
      <c r="D3989" s="0" t="s">
        <v>30</v>
      </c>
      <c r="E3989" s="0" t="n">
        <v>24.43</v>
      </c>
    </row>
    <row r="3990" customFormat="false" ht="15" hidden="false" customHeight="false" outlineLevel="0" collapsed="false">
      <c r="A3990" s="0" t="n">
        <v>89816</v>
      </c>
      <c r="B3990" s="0" t="str">
        <f aca="false">A3990&amp;"U"</f>
        <v>89816U</v>
      </c>
      <c r="C3990" s="0" t="s">
        <v>9952</v>
      </c>
      <c r="D3990" s="0" t="s">
        <v>30</v>
      </c>
      <c r="E3990" s="0" t="n">
        <v>34.51</v>
      </c>
    </row>
    <row r="3991" customFormat="false" ht="15" hidden="false" customHeight="false" outlineLevel="0" collapsed="false">
      <c r="A3991" s="0" t="n">
        <v>89817</v>
      </c>
      <c r="B3991" s="0" t="str">
        <f aca="false">A3991&amp;"U"</f>
        <v>89817U</v>
      </c>
      <c r="C3991" s="0" t="s">
        <v>9953</v>
      </c>
      <c r="D3991" s="0" t="s">
        <v>30</v>
      </c>
      <c r="E3991" s="0" t="n">
        <v>13.13</v>
      </c>
    </row>
    <row r="3992" customFormat="false" ht="15" hidden="false" customHeight="false" outlineLevel="0" collapsed="false">
      <c r="A3992" s="0" t="n">
        <v>89818</v>
      </c>
      <c r="B3992" s="0" t="str">
        <f aca="false">A3992&amp;"U"</f>
        <v>89818U</v>
      </c>
      <c r="C3992" s="0" t="s">
        <v>9954</v>
      </c>
      <c r="D3992" s="0" t="s">
        <v>30</v>
      </c>
      <c r="E3992" s="0" t="n">
        <v>134.12</v>
      </c>
    </row>
    <row r="3993" customFormat="false" ht="15" hidden="false" customHeight="false" outlineLevel="0" collapsed="false">
      <c r="A3993" s="0" t="n">
        <v>89819</v>
      </c>
      <c r="B3993" s="0" t="str">
        <f aca="false">A3993&amp;"U"</f>
        <v>89819U</v>
      </c>
      <c r="C3993" s="0" t="s">
        <v>9955</v>
      </c>
      <c r="D3993" s="0" t="s">
        <v>30</v>
      </c>
      <c r="E3993" s="0" t="n">
        <v>20.29</v>
      </c>
    </row>
    <row r="3994" customFormat="false" ht="15" hidden="false" customHeight="false" outlineLevel="0" collapsed="false">
      <c r="A3994" s="0" t="n">
        <v>89821</v>
      </c>
      <c r="B3994" s="0" t="str">
        <f aca="false">A3994&amp;"U"</f>
        <v>89821U</v>
      </c>
      <c r="C3994" s="0" t="s">
        <v>9956</v>
      </c>
      <c r="D3994" s="0" t="s">
        <v>30</v>
      </c>
      <c r="E3994" s="0" t="n">
        <v>16.02</v>
      </c>
    </row>
    <row r="3995" customFormat="false" ht="15" hidden="false" customHeight="false" outlineLevel="0" collapsed="false">
      <c r="A3995" s="0" t="n">
        <v>89822</v>
      </c>
      <c r="B3995" s="0" t="str">
        <f aca="false">A3995&amp;"U"</f>
        <v>89822U</v>
      </c>
      <c r="C3995" s="0" t="s">
        <v>9957</v>
      </c>
      <c r="D3995" s="0" t="s">
        <v>30</v>
      </c>
      <c r="E3995" s="0" t="n">
        <v>19.57</v>
      </c>
    </row>
    <row r="3996" customFormat="false" ht="15" hidden="false" customHeight="false" outlineLevel="0" collapsed="false">
      <c r="A3996" s="0" t="n">
        <v>89823</v>
      </c>
      <c r="B3996" s="0" t="str">
        <f aca="false">A3996&amp;"U"</f>
        <v>89823U</v>
      </c>
      <c r="C3996" s="0" t="s">
        <v>9958</v>
      </c>
      <c r="D3996" s="0" t="s">
        <v>30</v>
      </c>
      <c r="E3996" s="0" t="n">
        <v>29.27</v>
      </c>
    </row>
    <row r="3997" customFormat="false" ht="15" hidden="false" customHeight="false" outlineLevel="0" collapsed="false">
      <c r="A3997" s="0" t="n">
        <v>89824</v>
      </c>
      <c r="B3997" s="0" t="str">
        <f aca="false">A3997&amp;"U"</f>
        <v>89824U</v>
      </c>
      <c r="C3997" s="0" t="s">
        <v>9959</v>
      </c>
      <c r="D3997" s="0" t="s">
        <v>30</v>
      </c>
      <c r="E3997" s="0" t="n">
        <v>32.97</v>
      </c>
    </row>
    <row r="3998" customFormat="false" ht="15" hidden="false" customHeight="false" outlineLevel="0" collapsed="false">
      <c r="A3998" s="0" t="n">
        <v>89825</v>
      </c>
      <c r="B3998" s="0" t="str">
        <f aca="false">A3998&amp;"U"</f>
        <v>89825U</v>
      </c>
      <c r="C3998" s="0" t="s">
        <v>9960</v>
      </c>
      <c r="D3998" s="0" t="s">
        <v>30</v>
      </c>
      <c r="E3998" s="0" t="n">
        <v>16.57</v>
      </c>
    </row>
    <row r="3999" customFormat="false" ht="15" hidden="false" customHeight="false" outlineLevel="0" collapsed="false">
      <c r="A3999" s="0" t="n">
        <v>89826</v>
      </c>
      <c r="B3999" s="0" t="str">
        <f aca="false">A3999&amp;"U"</f>
        <v>89826U</v>
      </c>
      <c r="C3999" s="0" t="s">
        <v>9961</v>
      </c>
      <c r="D3999" s="0" t="s">
        <v>30</v>
      </c>
      <c r="E3999" s="0" t="n">
        <v>136.7</v>
      </c>
    </row>
    <row r="4000" customFormat="false" ht="15" hidden="false" customHeight="false" outlineLevel="0" collapsed="false">
      <c r="A4000" s="0" t="n">
        <v>89827</v>
      </c>
      <c r="B4000" s="0" t="str">
        <f aca="false">A4000&amp;"U"</f>
        <v>89827U</v>
      </c>
      <c r="C4000" s="0" t="s">
        <v>9962</v>
      </c>
      <c r="D4000" s="0" t="s">
        <v>30</v>
      </c>
      <c r="E4000" s="0" t="n">
        <v>18.78</v>
      </c>
    </row>
    <row r="4001" customFormat="false" ht="15" hidden="false" customHeight="false" outlineLevel="0" collapsed="false">
      <c r="A4001" s="0" t="n">
        <v>89828</v>
      </c>
      <c r="B4001" s="0" t="str">
        <f aca="false">A4001&amp;"U"</f>
        <v>89828U</v>
      </c>
      <c r="C4001" s="0" t="s">
        <v>9963</v>
      </c>
      <c r="D4001" s="0" t="s">
        <v>30</v>
      </c>
      <c r="E4001" s="0" t="n">
        <v>49.49</v>
      </c>
    </row>
    <row r="4002" customFormat="false" ht="15" hidden="false" customHeight="false" outlineLevel="0" collapsed="false">
      <c r="A4002" s="0" t="n">
        <v>89829</v>
      </c>
      <c r="B4002" s="0" t="str">
        <f aca="false">A4002&amp;"U"</f>
        <v>89829U</v>
      </c>
      <c r="C4002" s="0" t="s">
        <v>9964</v>
      </c>
      <c r="D4002" s="0" t="s">
        <v>30</v>
      </c>
      <c r="E4002" s="0" t="n">
        <v>29.94</v>
      </c>
    </row>
    <row r="4003" customFormat="false" ht="15" hidden="false" customHeight="false" outlineLevel="0" collapsed="false">
      <c r="A4003" s="0" t="n">
        <v>89830</v>
      </c>
      <c r="B4003" s="0" t="str">
        <f aca="false">A4003&amp;"U"</f>
        <v>89830U</v>
      </c>
      <c r="C4003" s="0" t="s">
        <v>9965</v>
      </c>
      <c r="D4003" s="0" t="s">
        <v>30</v>
      </c>
      <c r="E4003" s="0" t="n">
        <v>32.97</v>
      </c>
    </row>
    <row r="4004" customFormat="false" ht="15" hidden="false" customHeight="false" outlineLevel="0" collapsed="false">
      <c r="A4004" s="0" t="n">
        <v>89831</v>
      </c>
      <c r="B4004" s="0" t="str">
        <f aca="false">A4004&amp;"U"</f>
        <v>89831U</v>
      </c>
      <c r="C4004" s="0" t="s">
        <v>9966</v>
      </c>
      <c r="D4004" s="0" t="s">
        <v>30</v>
      </c>
      <c r="E4004" s="0" t="n">
        <v>163.28</v>
      </c>
    </row>
    <row r="4005" customFormat="false" ht="15" hidden="false" customHeight="false" outlineLevel="0" collapsed="false">
      <c r="A4005" s="0" t="n">
        <v>89832</v>
      </c>
      <c r="B4005" s="0" t="str">
        <f aca="false">A4005&amp;"U"</f>
        <v>89832U</v>
      </c>
      <c r="C4005" s="0" t="s">
        <v>9967</v>
      </c>
      <c r="D4005" s="0" t="s">
        <v>30</v>
      </c>
      <c r="E4005" s="0" t="n">
        <v>34.9</v>
      </c>
    </row>
    <row r="4006" customFormat="false" ht="15" hidden="false" customHeight="false" outlineLevel="0" collapsed="false">
      <c r="A4006" s="0" t="n">
        <v>89833</v>
      </c>
      <c r="B4006" s="0" t="str">
        <f aca="false">A4006&amp;"U"</f>
        <v>89833U</v>
      </c>
      <c r="C4006" s="0" t="s">
        <v>9968</v>
      </c>
      <c r="D4006" s="0" t="s">
        <v>30</v>
      </c>
      <c r="E4006" s="0" t="n">
        <v>36.19</v>
      </c>
    </row>
    <row r="4007" customFormat="false" ht="15" hidden="false" customHeight="false" outlineLevel="0" collapsed="false">
      <c r="A4007" s="0" t="n">
        <v>89834</v>
      </c>
      <c r="B4007" s="0" t="str">
        <f aca="false">A4007&amp;"U"</f>
        <v>89834U</v>
      </c>
      <c r="C4007" s="0" t="s">
        <v>9969</v>
      </c>
      <c r="D4007" s="0" t="s">
        <v>30</v>
      </c>
      <c r="E4007" s="0" t="n">
        <v>43.29</v>
      </c>
    </row>
    <row r="4008" customFormat="false" ht="15" hidden="false" customHeight="false" outlineLevel="0" collapsed="false">
      <c r="A4008" s="0" t="n">
        <v>89835</v>
      </c>
      <c r="B4008" s="0" t="str">
        <f aca="false">A4008&amp;"U"</f>
        <v>89835U</v>
      </c>
      <c r="C4008" s="0" t="s">
        <v>9970</v>
      </c>
      <c r="D4008" s="0" t="s">
        <v>30</v>
      </c>
      <c r="E4008" s="0" t="n">
        <v>34.35</v>
      </c>
    </row>
    <row r="4009" customFormat="false" ht="15" hidden="false" customHeight="false" outlineLevel="0" collapsed="false">
      <c r="A4009" s="0" t="n">
        <v>89836</v>
      </c>
      <c r="B4009" s="0" t="str">
        <f aca="false">A4009&amp;"U"</f>
        <v>89836U</v>
      </c>
      <c r="C4009" s="0" t="s">
        <v>9971</v>
      </c>
      <c r="D4009" s="0" t="s">
        <v>30</v>
      </c>
      <c r="E4009" s="0" t="n">
        <v>221.12</v>
      </c>
    </row>
    <row r="4010" customFormat="false" ht="15" hidden="false" customHeight="false" outlineLevel="0" collapsed="false">
      <c r="A4010" s="0" t="n">
        <v>89837</v>
      </c>
      <c r="B4010" s="0" t="str">
        <f aca="false">A4010&amp;"U"</f>
        <v>89837U</v>
      </c>
      <c r="C4010" s="0" t="s">
        <v>9972</v>
      </c>
      <c r="D4010" s="0" t="s">
        <v>30</v>
      </c>
      <c r="E4010" s="0" t="n">
        <v>111.04</v>
      </c>
    </row>
    <row r="4011" customFormat="false" ht="15" hidden="false" customHeight="false" outlineLevel="0" collapsed="false">
      <c r="A4011" s="0" t="n">
        <v>89838</v>
      </c>
      <c r="B4011" s="0" t="str">
        <f aca="false">A4011&amp;"U"</f>
        <v>89838U</v>
      </c>
      <c r="C4011" s="0" t="s">
        <v>9973</v>
      </c>
      <c r="D4011" s="0" t="s">
        <v>30</v>
      </c>
      <c r="E4011" s="0" t="n">
        <v>121.57</v>
      </c>
    </row>
    <row r="4012" customFormat="false" ht="15" hidden="false" customHeight="false" outlineLevel="0" collapsed="false">
      <c r="A4012" s="0" t="n">
        <v>89839</v>
      </c>
      <c r="B4012" s="0" t="str">
        <f aca="false">A4012&amp;"U"</f>
        <v>89839U</v>
      </c>
      <c r="C4012" s="0" t="s">
        <v>9974</v>
      </c>
      <c r="D4012" s="0" t="s">
        <v>30</v>
      </c>
      <c r="E4012" s="0" t="n">
        <v>159.46</v>
      </c>
    </row>
    <row r="4013" customFormat="false" ht="15" hidden="false" customHeight="false" outlineLevel="0" collapsed="false">
      <c r="A4013" s="0" t="n">
        <v>89840</v>
      </c>
      <c r="B4013" s="0" t="str">
        <f aca="false">A4013&amp;"U"</f>
        <v>89840U</v>
      </c>
      <c r="C4013" s="0" t="s">
        <v>9975</v>
      </c>
      <c r="D4013" s="0" t="s">
        <v>30</v>
      </c>
      <c r="E4013" s="0" t="n">
        <v>140.24</v>
      </c>
    </row>
    <row r="4014" customFormat="false" ht="15" hidden="false" customHeight="false" outlineLevel="0" collapsed="false">
      <c r="A4014" s="0" t="n">
        <v>89841</v>
      </c>
      <c r="B4014" s="0" t="str">
        <f aca="false">A4014&amp;"U"</f>
        <v>89841U</v>
      </c>
      <c r="C4014" s="0" t="s">
        <v>9976</v>
      </c>
      <c r="D4014" s="0" t="s">
        <v>30</v>
      </c>
      <c r="E4014" s="0" t="n">
        <v>234.98</v>
      </c>
    </row>
    <row r="4015" customFormat="false" ht="15" hidden="false" customHeight="false" outlineLevel="0" collapsed="false">
      <c r="A4015" s="0" t="n">
        <v>89842</v>
      </c>
      <c r="B4015" s="0" t="str">
        <f aca="false">A4015&amp;"U"</f>
        <v>89842U</v>
      </c>
      <c r="C4015" s="0" t="s">
        <v>9977</v>
      </c>
      <c r="D4015" s="0" t="s">
        <v>30</v>
      </c>
      <c r="E4015" s="0" t="n">
        <v>39.34</v>
      </c>
    </row>
    <row r="4016" customFormat="false" ht="15" hidden="false" customHeight="false" outlineLevel="0" collapsed="false">
      <c r="A4016" s="0" t="n">
        <v>89844</v>
      </c>
      <c r="B4016" s="0" t="str">
        <f aca="false">A4016&amp;"U"</f>
        <v>89844U</v>
      </c>
      <c r="C4016" s="0" t="s">
        <v>9978</v>
      </c>
      <c r="D4016" s="0" t="s">
        <v>30</v>
      </c>
      <c r="E4016" s="0" t="n">
        <v>49.97</v>
      </c>
    </row>
    <row r="4017" customFormat="false" ht="15" hidden="false" customHeight="false" outlineLevel="0" collapsed="false">
      <c r="A4017" s="0" t="n">
        <v>89845</v>
      </c>
      <c r="B4017" s="0" t="str">
        <f aca="false">A4017&amp;"U"</f>
        <v>89845U</v>
      </c>
      <c r="C4017" s="0" t="s">
        <v>9979</v>
      </c>
      <c r="D4017" s="0" t="s">
        <v>30</v>
      </c>
      <c r="E4017" s="0" t="n">
        <v>76.9</v>
      </c>
    </row>
    <row r="4018" customFormat="false" ht="15" hidden="false" customHeight="false" outlineLevel="0" collapsed="false">
      <c r="A4018" s="0" t="n">
        <v>89846</v>
      </c>
      <c r="B4018" s="0" t="str">
        <f aca="false">A4018&amp;"U"</f>
        <v>89846U</v>
      </c>
      <c r="C4018" s="0" t="s">
        <v>9980</v>
      </c>
      <c r="D4018" s="0" t="s">
        <v>30</v>
      </c>
      <c r="E4018" s="0" t="n">
        <v>168.73</v>
      </c>
    </row>
    <row r="4019" customFormat="false" ht="15" hidden="false" customHeight="false" outlineLevel="0" collapsed="false">
      <c r="A4019" s="0" t="n">
        <v>89847</v>
      </c>
      <c r="B4019" s="0" t="str">
        <f aca="false">A4019&amp;"U"</f>
        <v>89847U</v>
      </c>
      <c r="C4019" s="0" t="s">
        <v>9981</v>
      </c>
      <c r="D4019" s="0" t="s">
        <v>30</v>
      </c>
      <c r="E4019" s="0" t="n">
        <v>209.17</v>
      </c>
    </row>
    <row r="4020" customFormat="false" ht="15" hidden="false" customHeight="false" outlineLevel="0" collapsed="false">
      <c r="A4020" s="0" t="n">
        <v>89850</v>
      </c>
      <c r="B4020" s="0" t="str">
        <f aca="false">A4020&amp;"U"</f>
        <v>89850U</v>
      </c>
      <c r="C4020" s="0" t="s">
        <v>9982</v>
      </c>
      <c r="D4020" s="0" t="s">
        <v>30</v>
      </c>
      <c r="E4020" s="0" t="n">
        <v>24.85</v>
      </c>
    </row>
    <row r="4021" customFormat="false" ht="15" hidden="false" customHeight="false" outlineLevel="0" collapsed="false">
      <c r="A4021" s="0" t="n">
        <v>89851</v>
      </c>
      <c r="B4021" s="0" t="str">
        <f aca="false">A4021&amp;"U"</f>
        <v>89851U</v>
      </c>
      <c r="C4021" s="0" t="s">
        <v>9983</v>
      </c>
      <c r="D4021" s="0" t="s">
        <v>30</v>
      </c>
      <c r="E4021" s="0" t="n">
        <v>24.78</v>
      </c>
    </row>
    <row r="4022" customFormat="false" ht="15" hidden="false" customHeight="false" outlineLevel="0" collapsed="false">
      <c r="A4022" s="0" t="n">
        <v>89852</v>
      </c>
      <c r="B4022" s="0" t="str">
        <f aca="false">A4022&amp;"U"</f>
        <v>89852U</v>
      </c>
      <c r="C4022" s="0" t="s">
        <v>9984</v>
      </c>
      <c r="D4022" s="0" t="s">
        <v>30</v>
      </c>
      <c r="E4022" s="0" t="n">
        <v>42.02</v>
      </c>
    </row>
    <row r="4023" customFormat="false" ht="15" hidden="false" customHeight="false" outlineLevel="0" collapsed="false">
      <c r="A4023" s="0" t="n">
        <v>89853</v>
      </c>
      <c r="B4023" s="0" t="str">
        <f aca="false">A4023&amp;"U"</f>
        <v>89853U</v>
      </c>
      <c r="C4023" s="0" t="s">
        <v>9985</v>
      </c>
      <c r="D4023" s="0" t="s">
        <v>30</v>
      </c>
      <c r="E4023" s="0" t="n">
        <v>72.5</v>
      </c>
    </row>
    <row r="4024" customFormat="false" ht="15" hidden="false" customHeight="false" outlineLevel="0" collapsed="false">
      <c r="A4024" s="0" t="n">
        <v>89854</v>
      </c>
      <c r="B4024" s="0" t="str">
        <f aca="false">A4024&amp;"U"</f>
        <v>89854U</v>
      </c>
      <c r="C4024" s="0" t="s">
        <v>9986</v>
      </c>
      <c r="D4024" s="0" t="s">
        <v>30</v>
      </c>
      <c r="E4024" s="0" t="n">
        <v>92.65</v>
      </c>
    </row>
    <row r="4025" customFormat="false" ht="15" hidden="false" customHeight="false" outlineLevel="0" collapsed="false">
      <c r="A4025" s="0" t="n">
        <v>89855</v>
      </c>
      <c r="B4025" s="0" t="str">
        <f aca="false">A4025&amp;"U"</f>
        <v>89855U</v>
      </c>
      <c r="C4025" s="0" t="s">
        <v>9987</v>
      </c>
      <c r="D4025" s="0" t="s">
        <v>30</v>
      </c>
      <c r="E4025" s="0" t="n">
        <v>98.79</v>
      </c>
    </row>
    <row r="4026" customFormat="false" ht="15" hidden="false" customHeight="false" outlineLevel="0" collapsed="false">
      <c r="A4026" s="0" t="n">
        <v>89856</v>
      </c>
      <c r="B4026" s="0" t="str">
        <f aca="false">A4026&amp;"U"</f>
        <v>89856U</v>
      </c>
      <c r="C4026" s="0" t="s">
        <v>9988</v>
      </c>
      <c r="D4026" s="0" t="s">
        <v>30</v>
      </c>
      <c r="E4026" s="0" t="n">
        <v>19.19</v>
      </c>
    </row>
    <row r="4027" customFormat="false" ht="15" hidden="false" customHeight="false" outlineLevel="0" collapsed="false">
      <c r="A4027" s="0" t="n">
        <v>89857</v>
      </c>
      <c r="B4027" s="0" t="str">
        <f aca="false">A4027&amp;"U"</f>
        <v>89857U</v>
      </c>
      <c r="C4027" s="0" t="s">
        <v>9989</v>
      </c>
      <c r="D4027" s="0" t="s">
        <v>30</v>
      </c>
      <c r="E4027" s="0" t="n">
        <v>32.44</v>
      </c>
    </row>
    <row r="4028" customFormat="false" ht="15" hidden="false" customHeight="false" outlineLevel="0" collapsed="false">
      <c r="A4028" s="0" t="n">
        <v>89859</v>
      </c>
      <c r="B4028" s="0" t="str">
        <f aca="false">A4028&amp;"U"</f>
        <v>89859U</v>
      </c>
      <c r="C4028" s="0" t="s">
        <v>9990</v>
      </c>
      <c r="D4028" s="0" t="s">
        <v>30</v>
      </c>
      <c r="E4028" s="0" t="n">
        <v>116.69</v>
      </c>
    </row>
    <row r="4029" customFormat="false" ht="15" hidden="false" customHeight="false" outlineLevel="0" collapsed="false">
      <c r="A4029" s="0" t="n">
        <v>89860</v>
      </c>
      <c r="B4029" s="0" t="str">
        <f aca="false">A4029&amp;"U"</f>
        <v>89860U</v>
      </c>
      <c r="C4029" s="0" t="s">
        <v>9991</v>
      </c>
      <c r="D4029" s="0" t="s">
        <v>30</v>
      </c>
      <c r="E4029" s="0" t="n">
        <v>42.54</v>
      </c>
    </row>
    <row r="4030" customFormat="false" ht="15" hidden="false" customHeight="false" outlineLevel="0" collapsed="false">
      <c r="A4030" s="0" t="n">
        <v>89861</v>
      </c>
      <c r="B4030" s="0" t="str">
        <f aca="false">A4030&amp;"U"</f>
        <v>89861U</v>
      </c>
      <c r="C4030" s="0" t="s">
        <v>9992</v>
      </c>
      <c r="D4030" s="0" t="s">
        <v>30</v>
      </c>
      <c r="E4030" s="0" t="n">
        <v>49.64</v>
      </c>
    </row>
    <row r="4031" customFormat="false" ht="15" hidden="false" customHeight="false" outlineLevel="0" collapsed="false">
      <c r="A4031" s="0" t="n">
        <v>89862</v>
      </c>
      <c r="B4031" s="0" t="str">
        <f aca="false">A4031&amp;"U"</f>
        <v>89862U</v>
      </c>
      <c r="C4031" s="0" t="s">
        <v>9993</v>
      </c>
      <c r="D4031" s="0" t="s">
        <v>30</v>
      </c>
      <c r="E4031" s="0" t="n">
        <v>96.9</v>
      </c>
    </row>
    <row r="4032" customFormat="false" ht="15" hidden="false" customHeight="false" outlineLevel="0" collapsed="false">
      <c r="A4032" s="0" t="n">
        <v>89863</v>
      </c>
      <c r="B4032" s="0" t="str">
        <f aca="false">A4032&amp;"U"</f>
        <v>89863U</v>
      </c>
      <c r="C4032" s="0" t="s">
        <v>9994</v>
      </c>
      <c r="D4032" s="0" t="s">
        <v>30</v>
      </c>
      <c r="E4032" s="0" t="n">
        <v>215.53</v>
      </c>
    </row>
    <row r="4033" customFormat="false" ht="15" hidden="false" customHeight="false" outlineLevel="0" collapsed="false">
      <c r="A4033" s="0" t="n">
        <v>89866</v>
      </c>
      <c r="B4033" s="0" t="str">
        <f aca="false">A4033&amp;"U"</f>
        <v>89866U</v>
      </c>
      <c r="C4033" s="0" t="s">
        <v>9995</v>
      </c>
      <c r="D4033" s="0" t="s">
        <v>30</v>
      </c>
      <c r="E4033" s="0" t="n">
        <v>4.71</v>
      </c>
    </row>
    <row r="4034" customFormat="false" ht="15" hidden="false" customHeight="false" outlineLevel="0" collapsed="false">
      <c r="A4034" s="0" t="n">
        <v>89867</v>
      </c>
      <c r="B4034" s="0" t="str">
        <f aca="false">A4034&amp;"U"</f>
        <v>89867U</v>
      </c>
      <c r="C4034" s="0" t="s">
        <v>9996</v>
      </c>
      <c r="D4034" s="0" t="s">
        <v>30</v>
      </c>
      <c r="E4034" s="0" t="n">
        <v>5.91</v>
      </c>
    </row>
    <row r="4035" customFormat="false" ht="15" hidden="false" customHeight="false" outlineLevel="0" collapsed="false">
      <c r="A4035" s="0" t="n">
        <v>89868</v>
      </c>
      <c r="B4035" s="0" t="str">
        <f aca="false">A4035&amp;"U"</f>
        <v>89868U</v>
      </c>
      <c r="C4035" s="0" t="s">
        <v>9997</v>
      </c>
      <c r="D4035" s="0" t="s">
        <v>30</v>
      </c>
      <c r="E4035" s="0" t="n">
        <v>3.61</v>
      </c>
    </row>
    <row r="4036" customFormat="false" ht="15" hidden="false" customHeight="false" outlineLevel="0" collapsed="false">
      <c r="A4036" s="0" t="n">
        <v>89869</v>
      </c>
      <c r="B4036" s="0" t="str">
        <f aca="false">A4036&amp;"U"</f>
        <v>89869U</v>
      </c>
      <c r="C4036" s="0" t="s">
        <v>9998</v>
      </c>
      <c r="D4036" s="0" t="s">
        <v>30</v>
      </c>
      <c r="E4036" s="0" t="n">
        <v>7.5</v>
      </c>
    </row>
    <row r="4037" customFormat="false" ht="15" hidden="false" customHeight="false" outlineLevel="0" collapsed="false">
      <c r="A4037" s="0" t="n">
        <v>89979</v>
      </c>
      <c r="B4037" s="0" t="str">
        <f aca="false">A4037&amp;"U"</f>
        <v>89979U</v>
      </c>
      <c r="C4037" s="0" t="s">
        <v>9999</v>
      </c>
      <c r="D4037" s="0" t="s">
        <v>30</v>
      </c>
      <c r="E4037" s="0" t="n">
        <v>34.06</v>
      </c>
    </row>
    <row r="4038" customFormat="false" ht="15" hidden="false" customHeight="false" outlineLevel="0" collapsed="false">
      <c r="A4038" s="0" t="n">
        <v>89981</v>
      </c>
      <c r="B4038" s="0" t="str">
        <f aca="false">A4038&amp;"U"</f>
        <v>89981U</v>
      </c>
      <c r="C4038" s="0" t="s">
        <v>10000</v>
      </c>
      <c r="D4038" s="0" t="s">
        <v>30</v>
      </c>
      <c r="E4038" s="0" t="n">
        <v>31.68</v>
      </c>
    </row>
    <row r="4039" customFormat="false" ht="15" hidden="false" customHeight="false" outlineLevel="0" collapsed="false">
      <c r="A4039" s="0" t="n">
        <v>90373</v>
      </c>
      <c r="B4039" s="0" t="str">
        <f aca="false">A4039&amp;"U"</f>
        <v>90373U</v>
      </c>
      <c r="C4039" s="0" t="s">
        <v>10001</v>
      </c>
      <c r="D4039" s="0" t="s">
        <v>30</v>
      </c>
      <c r="E4039" s="0" t="n">
        <v>15.46</v>
      </c>
    </row>
    <row r="4040" customFormat="false" ht="15" hidden="false" customHeight="false" outlineLevel="0" collapsed="false">
      <c r="A4040" s="0" t="n">
        <v>90374</v>
      </c>
      <c r="B4040" s="0" t="str">
        <f aca="false">A4040&amp;"U"</f>
        <v>90374U</v>
      </c>
      <c r="C4040" s="0" t="s">
        <v>10002</v>
      </c>
      <c r="D4040" s="0" t="s">
        <v>30</v>
      </c>
      <c r="E4040" s="0" t="n">
        <v>25.72</v>
      </c>
    </row>
    <row r="4041" customFormat="false" ht="15" hidden="false" customHeight="false" outlineLevel="0" collapsed="false">
      <c r="A4041" s="0" t="n">
        <v>92287</v>
      </c>
      <c r="B4041" s="0" t="str">
        <f aca="false">A4041&amp;"U"</f>
        <v>92287U</v>
      </c>
      <c r="C4041" s="0" t="s">
        <v>10003</v>
      </c>
      <c r="D4041" s="0" t="s">
        <v>30</v>
      </c>
      <c r="E4041" s="0" t="n">
        <v>17.61</v>
      </c>
    </row>
    <row r="4042" customFormat="false" ht="15" hidden="false" customHeight="false" outlineLevel="0" collapsed="false">
      <c r="A4042" s="0" t="n">
        <v>92288</v>
      </c>
      <c r="B4042" s="0" t="str">
        <f aca="false">A4042&amp;"U"</f>
        <v>92288U</v>
      </c>
      <c r="C4042" s="0" t="s">
        <v>10004</v>
      </c>
      <c r="D4042" s="0" t="s">
        <v>30</v>
      </c>
      <c r="E4042" s="0" t="n">
        <v>28.14</v>
      </c>
    </row>
    <row r="4043" customFormat="false" ht="15" hidden="false" customHeight="false" outlineLevel="0" collapsed="false">
      <c r="A4043" s="0" t="n">
        <v>92289</v>
      </c>
      <c r="B4043" s="0" t="str">
        <f aca="false">A4043&amp;"U"</f>
        <v>92289U</v>
      </c>
      <c r="C4043" s="0" t="s">
        <v>10005</v>
      </c>
      <c r="D4043" s="0" t="s">
        <v>30</v>
      </c>
      <c r="E4043" s="0" t="n">
        <v>50.69</v>
      </c>
    </row>
    <row r="4044" customFormat="false" ht="15" hidden="false" customHeight="false" outlineLevel="0" collapsed="false">
      <c r="A4044" s="0" t="n">
        <v>92290</v>
      </c>
      <c r="B4044" s="0" t="str">
        <f aca="false">A4044&amp;"U"</f>
        <v>92290U</v>
      </c>
      <c r="C4044" s="0" t="s">
        <v>10006</v>
      </c>
      <c r="D4044" s="0" t="s">
        <v>30</v>
      </c>
      <c r="E4044" s="0" t="n">
        <v>77.42</v>
      </c>
    </row>
    <row r="4045" customFormat="false" ht="15" hidden="false" customHeight="false" outlineLevel="0" collapsed="false">
      <c r="A4045" s="0" t="n">
        <v>92291</v>
      </c>
      <c r="B4045" s="0" t="str">
        <f aca="false">A4045&amp;"U"</f>
        <v>92291U</v>
      </c>
      <c r="C4045" s="0" t="s">
        <v>10007</v>
      </c>
      <c r="D4045" s="0" t="s">
        <v>30</v>
      </c>
      <c r="E4045" s="0" t="n">
        <v>120.58</v>
      </c>
    </row>
    <row r="4046" customFormat="false" ht="15" hidden="false" customHeight="false" outlineLevel="0" collapsed="false">
      <c r="A4046" s="0" t="n">
        <v>92292</v>
      </c>
      <c r="B4046" s="0" t="str">
        <f aca="false">A4046&amp;"U"</f>
        <v>92292U</v>
      </c>
      <c r="C4046" s="0" t="s">
        <v>10008</v>
      </c>
      <c r="D4046" s="0" t="s">
        <v>30</v>
      </c>
      <c r="E4046" s="0" t="n">
        <v>379.52</v>
      </c>
    </row>
    <row r="4047" customFormat="false" ht="15" hidden="false" customHeight="false" outlineLevel="0" collapsed="false">
      <c r="A4047" s="0" t="n">
        <v>92293</v>
      </c>
      <c r="B4047" s="0" t="str">
        <f aca="false">A4047&amp;"U"</f>
        <v>92293U</v>
      </c>
      <c r="C4047" s="0" t="s">
        <v>10009</v>
      </c>
      <c r="D4047" s="0" t="s">
        <v>30</v>
      </c>
      <c r="E4047" s="0" t="n">
        <v>9.87</v>
      </c>
    </row>
    <row r="4048" customFormat="false" ht="15" hidden="false" customHeight="false" outlineLevel="0" collapsed="false">
      <c r="A4048" s="0" t="n">
        <v>92294</v>
      </c>
      <c r="B4048" s="0" t="str">
        <f aca="false">A4048&amp;"U"</f>
        <v>92294U</v>
      </c>
      <c r="C4048" s="0" t="s">
        <v>10010</v>
      </c>
      <c r="D4048" s="0" t="s">
        <v>30</v>
      </c>
      <c r="E4048" s="0" t="n">
        <v>17.05</v>
      </c>
    </row>
    <row r="4049" customFormat="false" ht="15" hidden="false" customHeight="false" outlineLevel="0" collapsed="false">
      <c r="A4049" s="0" t="n">
        <v>92295</v>
      </c>
      <c r="B4049" s="0" t="str">
        <f aca="false">A4049&amp;"U"</f>
        <v>92295U</v>
      </c>
      <c r="C4049" s="0" t="s">
        <v>10011</v>
      </c>
      <c r="D4049" s="0" t="s">
        <v>30</v>
      </c>
      <c r="E4049" s="0" t="n">
        <v>32.83</v>
      </c>
    </row>
    <row r="4050" customFormat="false" ht="15" hidden="false" customHeight="false" outlineLevel="0" collapsed="false">
      <c r="A4050" s="0" t="n">
        <v>92296</v>
      </c>
      <c r="B4050" s="0" t="str">
        <f aca="false">A4050&amp;"U"</f>
        <v>92296U</v>
      </c>
      <c r="C4050" s="0" t="s">
        <v>10012</v>
      </c>
      <c r="D4050" s="0" t="s">
        <v>30</v>
      </c>
      <c r="E4050" s="0" t="n">
        <v>43.65</v>
      </c>
    </row>
    <row r="4051" customFormat="false" ht="15" hidden="false" customHeight="false" outlineLevel="0" collapsed="false">
      <c r="A4051" s="0" t="n">
        <v>92297</v>
      </c>
      <c r="B4051" s="0" t="str">
        <f aca="false">A4051&amp;"U"</f>
        <v>92297U</v>
      </c>
      <c r="C4051" s="0" t="s">
        <v>10013</v>
      </c>
      <c r="D4051" s="0" t="s">
        <v>30</v>
      </c>
      <c r="E4051" s="0" t="n">
        <v>68.16</v>
      </c>
    </row>
    <row r="4052" customFormat="false" ht="15" hidden="false" customHeight="false" outlineLevel="0" collapsed="false">
      <c r="A4052" s="0" t="n">
        <v>92298</v>
      </c>
      <c r="B4052" s="0" t="str">
        <f aca="false">A4052&amp;"U"</f>
        <v>92298U</v>
      </c>
      <c r="C4052" s="0" t="s">
        <v>10014</v>
      </c>
      <c r="D4052" s="0" t="s">
        <v>30</v>
      </c>
      <c r="E4052" s="0" t="n">
        <v>194.9</v>
      </c>
    </row>
    <row r="4053" customFormat="false" ht="15" hidden="false" customHeight="false" outlineLevel="0" collapsed="false">
      <c r="A4053" s="0" t="n">
        <v>92299</v>
      </c>
      <c r="B4053" s="0" t="str">
        <f aca="false">A4053&amp;"U"</f>
        <v>92299U</v>
      </c>
      <c r="C4053" s="0" t="s">
        <v>10015</v>
      </c>
      <c r="D4053" s="0" t="s">
        <v>30</v>
      </c>
      <c r="E4053" s="0" t="n">
        <v>23.14</v>
      </c>
    </row>
    <row r="4054" customFormat="false" ht="15" hidden="false" customHeight="false" outlineLevel="0" collapsed="false">
      <c r="A4054" s="0" t="n">
        <v>92300</v>
      </c>
      <c r="B4054" s="0" t="str">
        <f aca="false">A4054&amp;"U"</f>
        <v>92300U</v>
      </c>
      <c r="C4054" s="0" t="s">
        <v>10016</v>
      </c>
      <c r="D4054" s="0" t="s">
        <v>30</v>
      </c>
      <c r="E4054" s="0" t="n">
        <v>35.67</v>
      </c>
    </row>
    <row r="4055" customFormat="false" ht="15" hidden="false" customHeight="false" outlineLevel="0" collapsed="false">
      <c r="A4055" s="0" t="n">
        <v>92301</v>
      </c>
      <c r="B4055" s="0" t="str">
        <f aca="false">A4055&amp;"U"</f>
        <v>92301U</v>
      </c>
      <c r="C4055" s="0" t="s">
        <v>10017</v>
      </c>
      <c r="D4055" s="0" t="s">
        <v>30</v>
      </c>
      <c r="E4055" s="0" t="n">
        <v>72.15</v>
      </c>
    </row>
    <row r="4056" customFormat="false" ht="15" hidden="false" customHeight="false" outlineLevel="0" collapsed="false">
      <c r="A4056" s="0" t="n">
        <v>92302</v>
      </c>
      <c r="B4056" s="0" t="str">
        <f aca="false">A4056&amp;"U"</f>
        <v>92302U</v>
      </c>
      <c r="C4056" s="0" t="s">
        <v>10018</v>
      </c>
      <c r="D4056" s="0" t="s">
        <v>30</v>
      </c>
      <c r="E4056" s="0" t="n">
        <v>95.64</v>
      </c>
    </row>
    <row r="4057" customFormat="false" ht="15" hidden="false" customHeight="false" outlineLevel="0" collapsed="false">
      <c r="A4057" s="0" t="n">
        <v>92303</v>
      </c>
      <c r="B4057" s="0" t="str">
        <f aca="false">A4057&amp;"U"</f>
        <v>92303U</v>
      </c>
      <c r="C4057" s="0" t="s">
        <v>10019</v>
      </c>
      <c r="D4057" s="0" t="s">
        <v>30</v>
      </c>
      <c r="E4057" s="0" t="n">
        <v>177.34</v>
      </c>
    </row>
    <row r="4058" customFormat="false" ht="15" hidden="false" customHeight="false" outlineLevel="0" collapsed="false">
      <c r="A4058" s="0" t="n">
        <v>92304</v>
      </c>
      <c r="B4058" s="0" t="str">
        <f aca="false">A4058&amp;"U"</f>
        <v>92304U</v>
      </c>
      <c r="C4058" s="0" t="s">
        <v>10020</v>
      </c>
      <c r="D4058" s="0" t="s">
        <v>30</v>
      </c>
      <c r="E4058" s="0" t="n">
        <v>466.25</v>
      </c>
    </row>
    <row r="4059" customFormat="false" ht="15" hidden="false" customHeight="false" outlineLevel="0" collapsed="false">
      <c r="A4059" s="0" t="n">
        <v>92311</v>
      </c>
      <c r="B4059" s="0" t="str">
        <f aca="false">A4059&amp;"U"</f>
        <v>92311U</v>
      </c>
      <c r="C4059" s="0" t="s">
        <v>10021</v>
      </c>
      <c r="D4059" s="0" t="s">
        <v>30</v>
      </c>
      <c r="E4059" s="0" t="n">
        <v>12.11</v>
      </c>
    </row>
    <row r="4060" customFormat="false" ht="15" hidden="false" customHeight="false" outlineLevel="0" collapsed="false">
      <c r="A4060" s="0" t="n">
        <v>92312</v>
      </c>
      <c r="B4060" s="0" t="str">
        <f aca="false">A4060&amp;"U"</f>
        <v>92312U</v>
      </c>
      <c r="C4060" s="0" t="s">
        <v>10022</v>
      </c>
      <c r="D4060" s="0" t="s">
        <v>30</v>
      </c>
      <c r="E4060" s="0" t="n">
        <v>20.96</v>
      </c>
    </row>
    <row r="4061" customFormat="false" ht="15" hidden="false" customHeight="false" outlineLevel="0" collapsed="false">
      <c r="A4061" s="0" t="n">
        <v>92313</v>
      </c>
      <c r="B4061" s="0" t="str">
        <f aca="false">A4061&amp;"U"</f>
        <v>92313U</v>
      </c>
      <c r="C4061" s="0" t="s">
        <v>10023</v>
      </c>
      <c r="D4061" s="0" t="s">
        <v>30</v>
      </c>
      <c r="E4061" s="0" t="n">
        <v>31.23</v>
      </c>
    </row>
    <row r="4062" customFormat="false" ht="15" hidden="false" customHeight="false" outlineLevel="0" collapsed="false">
      <c r="A4062" s="0" t="n">
        <v>92314</v>
      </c>
      <c r="B4062" s="0" t="str">
        <f aca="false">A4062&amp;"U"</f>
        <v>92314U</v>
      </c>
      <c r="C4062" s="0" t="s">
        <v>10024</v>
      </c>
      <c r="D4062" s="0" t="s">
        <v>30</v>
      </c>
      <c r="E4062" s="0" t="n">
        <v>8.01</v>
      </c>
    </row>
    <row r="4063" customFormat="false" ht="15" hidden="false" customHeight="false" outlineLevel="0" collapsed="false">
      <c r="A4063" s="0" t="n">
        <v>92315</v>
      </c>
      <c r="B4063" s="0" t="str">
        <f aca="false">A4063&amp;"U"</f>
        <v>92315U</v>
      </c>
      <c r="C4063" s="0" t="s">
        <v>10025</v>
      </c>
      <c r="D4063" s="0" t="s">
        <v>30</v>
      </c>
      <c r="E4063" s="0" t="n">
        <v>12.11</v>
      </c>
    </row>
    <row r="4064" customFormat="false" ht="15" hidden="false" customHeight="false" outlineLevel="0" collapsed="false">
      <c r="A4064" s="0" t="n">
        <v>92316</v>
      </c>
      <c r="B4064" s="0" t="str">
        <f aca="false">A4064&amp;"U"</f>
        <v>92316U</v>
      </c>
      <c r="C4064" s="0" t="s">
        <v>10026</v>
      </c>
      <c r="D4064" s="0" t="s">
        <v>30</v>
      </c>
      <c r="E4064" s="0" t="n">
        <v>19.12</v>
      </c>
    </row>
    <row r="4065" customFormat="false" ht="15" hidden="false" customHeight="false" outlineLevel="0" collapsed="false">
      <c r="A4065" s="0" t="n">
        <v>92317</v>
      </c>
      <c r="B4065" s="0" t="str">
        <f aca="false">A4065&amp;"U"</f>
        <v>92317U</v>
      </c>
      <c r="C4065" s="0" t="s">
        <v>10027</v>
      </c>
      <c r="D4065" s="0" t="s">
        <v>30</v>
      </c>
      <c r="E4065" s="0" t="n">
        <v>16.91</v>
      </c>
    </row>
    <row r="4066" customFormat="false" ht="15" hidden="false" customHeight="false" outlineLevel="0" collapsed="false">
      <c r="A4066" s="0" t="n">
        <v>92318</v>
      </c>
      <c r="B4066" s="0" t="str">
        <f aca="false">A4066&amp;"U"</f>
        <v>92318U</v>
      </c>
      <c r="C4066" s="0" t="s">
        <v>10028</v>
      </c>
      <c r="D4066" s="0" t="s">
        <v>30</v>
      </c>
      <c r="E4066" s="0" t="n">
        <v>27.62</v>
      </c>
    </row>
    <row r="4067" customFormat="false" ht="15" hidden="false" customHeight="false" outlineLevel="0" collapsed="false">
      <c r="A4067" s="0" t="n">
        <v>92319</v>
      </c>
      <c r="B4067" s="0" t="str">
        <f aca="false">A4067&amp;"U"</f>
        <v>92319U</v>
      </c>
      <c r="C4067" s="0" t="s">
        <v>10029</v>
      </c>
      <c r="D4067" s="0" t="s">
        <v>30</v>
      </c>
      <c r="E4067" s="0" t="n">
        <v>39.79</v>
      </c>
    </row>
    <row r="4068" customFormat="false" ht="15" hidden="false" customHeight="false" outlineLevel="0" collapsed="false">
      <c r="A4068" s="0" t="n">
        <v>92326</v>
      </c>
      <c r="B4068" s="0" t="str">
        <f aca="false">A4068&amp;"U"</f>
        <v>92326U</v>
      </c>
      <c r="C4068" s="0" t="s">
        <v>10030</v>
      </c>
      <c r="D4068" s="0" t="s">
        <v>30</v>
      </c>
      <c r="E4068" s="0" t="n">
        <v>12.62</v>
      </c>
    </row>
    <row r="4069" customFormat="false" ht="15" hidden="false" customHeight="false" outlineLevel="0" collapsed="false">
      <c r="A4069" s="0" t="n">
        <v>92327</v>
      </c>
      <c r="B4069" s="0" t="str">
        <f aca="false">A4069&amp;"U"</f>
        <v>92327U</v>
      </c>
      <c r="C4069" s="0" t="s">
        <v>10031</v>
      </c>
      <c r="D4069" s="0" t="s">
        <v>30</v>
      </c>
      <c r="E4069" s="0" t="n">
        <v>23.43</v>
      </c>
    </row>
    <row r="4070" customFormat="false" ht="15" hidden="false" customHeight="false" outlineLevel="0" collapsed="false">
      <c r="A4070" s="0" t="n">
        <v>92328</v>
      </c>
      <c r="B4070" s="0" t="str">
        <f aca="false">A4070&amp;"U"</f>
        <v>92328U</v>
      </c>
      <c r="C4070" s="0" t="s">
        <v>10032</v>
      </c>
      <c r="D4070" s="0" t="s">
        <v>30</v>
      </c>
      <c r="E4070" s="0" t="n">
        <v>35.66</v>
      </c>
    </row>
    <row r="4071" customFormat="false" ht="15" hidden="false" customHeight="false" outlineLevel="0" collapsed="false">
      <c r="A4071" s="0" t="n">
        <v>92329</v>
      </c>
      <c r="B4071" s="0" t="str">
        <f aca="false">A4071&amp;"U"</f>
        <v>92329U</v>
      </c>
      <c r="C4071" s="0" t="s">
        <v>10033</v>
      </c>
      <c r="D4071" s="0" t="s">
        <v>30</v>
      </c>
      <c r="E4071" s="0" t="n">
        <v>8.14</v>
      </c>
    </row>
    <row r="4072" customFormat="false" ht="15" hidden="false" customHeight="false" outlineLevel="0" collapsed="false">
      <c r="A4072" s="0" t="n">
        <v>92330</v>
      </c>
      <c r="B4072" s="0" t="str">
        <f aca="false">A4072&amp;"U"</f>
        <v>92330U</v>
      </c>
      <c r="C4072" s="0" t="s">
        <v>10034</v>
      </c>
      <c r="D4072" s="0" t="s">
        <v>30</v>
      </c>
      <c r="E4072" s="0" t="n">
        <v>13.78</v>
      </c>
    </row>
    <row r="4073" customFormat="false" ht="15" hidden="false" customHeight="false" outlineLevel="0" collapsed="false">
      <c r="A4073" s="0" t="n">
        <v>92331</v>
      </c>
      <c r="B4073" s="0" t="str">
        <f aca="false">A4073&amp;"U"</f>
        <v>92331U</v>
      </c>
      <c r="C4073" s="0" t="s">
        <v>10035</v>
      </c>
      <c r="D4073" s="0" t="s">
        <v>30</v>
      </c>
      <c r="E4073" s="0" t="n">
        <v>22.1</v>
      </c>
    </row>
    <row r="4074" customFormat="false" ht="15" hidden="false" customHeight="false" outlineLevel="0" collapsed="false">
      <c r="A4074" s="0" t="n">
        <v>92332</v>
      </c>
      <c r="B4074" s="0" t="str">
        <f aca="false">A4074&amp;"U"</f>
        <v>92332U</v>
      </c>
      <c r="C4074" s="0" t="s">
        <v>10036</v>
      </c>
      <c r="D4074" s="0" t="s">
        <v>30</v>
      </c>
      <c r="E4074" s="0" t="n">
        <v>17.18</v>
      </c>
    </row>
    <row r="4075" customFormat="false" ht="15" hidden="false" customHeight="false" outlineLevel="0" collapsed="false">
      <c r="A4075" s="0" t="n">
        <v>92333</v>
      </c>
      <c r="B4075" s="0" t="str">
        <f aca="false">A4075&amp;"U"</f>
        <v>92333U</v>
      </c>
      <c r="C4075" s="0" t="s">
        <v>10037</v>
      </c>
      <c r="D4075" s="0" t="s">
        <v>30</v>
      </c>
      <c r="E4075" s="0" t="n">
        <v>30.92</v>
      </c>
    </row>
    <row r="4076" customFormat="false" ht="15" hidden="false" customHeight="false" outlineLevel="0" collapsed="false">
      <c r="A4076" s="0" t="n">
        <v>92334</v>
      </c>
      <c r="B4076" s="0" t="str">
        <f aca="false">A4076&amp;"U"</f>
        <v>92334U</v>
      </c>
      <c r="C4076" s="0" t="s">
        <v>10038</v>
      </c>
      <c r="D4076" s="0" t="s">
        <v>30</v>
      </c>
      <c r="E4076" s="0" t="n">
        <v>45.7</v>
      </c>
    </row>
    <row r="4077" customFormat="false" ht="15" hidden="false" customHeight="false" outlineLevel="0" collapsed="false">
      <c r="A4077" s="0" t="n">
        <v>92344</v>
      </c>
      <c r="B4077" s="0" t="str">
        <f aca="false">A4077&amp;"U"</f>
        <v>92344U</v>
      </c>
      <c r="C4077" s="0" t="s">
        <v>10039</v>
      </c>
      <c r="D4077" s="0" t="s">
        <v>30</v>
      </c>
      <c r="E4077" s="0" t="n">
        <v>62.96</v>
      </c>
    </row>
    <row r="4078" customFormat="false" ht="15" hidden="false" customHeight="false" outlineLevel="0" collapsed="false">
      <c r="A4078" s="0" t="n">
        <v>92345</v>
      </c>
      <c r="B4078" s="0" t="str">
        <f aca="false">A4078&amp;"U"</f>
        <v>92345U</v>
      </c>
      <c r="C4078" s="0" t="s">
        <v>10040</v>
      </c>
      <c r="D4078" s="0" t="s">
        <v>30</v>
      </c>
      <c r="E4078" s="0" t="n">
        <v>62.93</v>
      </c>
    </row>
    <row r="4079" customFormat="false" ht="15" hidden="false" customHeight="false" outlineLevel="0" collapsed="false">
      <c r="A4079" s="0" t="n">
        <v>92346</v>
      </c>
      <c r="B4079" s="0" t="str">
        <f aca="false">A4079&amp;"U"</f>
        <v>92346U</v>
      </c>
      <c r="C4079" s="0" t="s">
        <v>10041</v>
      </c>
      <c r="D4079" s="0" t="s">
        <v>30</v>
      </c>
      <c r="E4079" s="0" t="n">
        <v>84.9</v>
      </c>
    </row>
    <row r="4080" customFormat="false" ht="15" hidden="false" customHeight="false" outlineLevel="0" collapsed="false">
      <c r="A4080" s="0" t="n">
        <v>92347</v>
      </c>
      <c r="B4080" s="0" t="str">
        <f aca="false">A4080&amp;"U"</f>
        <v>92347U</v>
      </c>
      <c r="C4080" s="0" t="s">
        <v>10042</v>
      </c>
      <c r="D4080" s="0" t="s">
        <v>30</v>
      </c>
      <c r="E4080" s="0" t="n">
        <v>95.68</v>
      </c>
    </row>
    <row r="4081" customFormat="false" ht="15" hidden="false" customHeight="false" outlineLevel="0" collapsed="false">
      <c r="A4081" s="0" t="n">
        <v>92348</v>
      </c>
      <c r="B4081" s="0" t="str">
        <f aca="false">A4081&amp;"U"</f>
        <v>92348U</v>
      </c>
      <c r="C4081" s="0" t="s">
        <v>10043</v>
      </c>
      <c r="D4081" s="0" t="s">
        <v>30</v>
      </c>
      <c r="E4081" s="0" t="n">
        <v>122.57</v>
      </c>
    </row>
    <row r="4082" customFormat="false" ht="15" hidden="false" customHeight="false" outlineLevel="0" collapsed="false">
      <c r="A4082" s="0" t="n">
        <v>92349</v>
      </c>
      <c r="B4082" s="0" t="str">
        <f aca="false">A4082&amp;"U"</f>
        <v>92349U</v>
      </c>
      <c r="C4082" s="0" t="s">
        <v>10044</v>
      </c>
      <c r="D4082" s="0" t="s">
        <v>30</v>
      </c>
      <c r="E4082" s="0" t="n">
        <v>132.16</v>
      </c>
    </row>
    <row r="4083" customFormat="false" ht="15" hidden="false" customHeight="false" outlineLevel="0" collapsed="false">
      <c r="A4083" s="0" t="n">
        <v>92350</v>
      </c>
      <c r="B4083" s="0" t="str">
        <f aca="false">A4083&amp;"U"</f>
        <v>92350U</v>
      </c>
      <c r="C4083" s="0" t="s">
        <v>10045</v>
      </c>
      <c r="D4083" s="0" t="s">
        <v>30</v>
      </c>
      <c r="E4083" s="0" t="n">
        <v>93.58</v>
      </c>
    </row>
    <row r="4084" customFormat="false" ht="15" hidden="false" customHeight="false" outlineLevel="0" collapsed="false">
      <c r="A4084" s="0" t="n">
        <v>92351</v>
      </c>
      <c r="B4084" s="0" t="str">
        <f aca="false">A4084&amp;"U"</f>
        <v>92351U</v>
      </c>
      <c r="C4084" s="0" t="s">
        <v>10046</v>
      </c>
      <c r="D4084" s="0" t="s">
        <v>30</v>
      </c>
      <c r="E4084" s="0" t="n">
        <v>91.18</v>
      </c>
    </row>
    <row r="4085" customFormat="false" ht="15" hidden="false" customHeight="false" outlineLevel="0" collapsed="false">
      <c r="A4085" s="0" t="n">
        <v>92352</v>
      </c>
      <c r="B4085" s="0" t="str">
        <f aca="false">A4085&amp;"U"</f>
        <v>92352U</v>
      </c>
      <c r="C4085" s="0" t="s">
        <v>10047</v>
      </c>
      <c r="D4085" s="0" t="s">
        <v>30</v>
      </c>
      <c r="E4085" s="0" t="n">
        <v>148.11</v>
      </c>
    </row>
    <row r="4086" customFormat="false" ht="15" hidden="false" customHeight="false" outlineLevel="0" collapsed="false">
      <c r="A4086" s="0" t="n">
        <v>92353</v>
      </c>
      <c r="B4086" s="0" t="str">
        <f aca="false">A4086&amp;"U"</f>
        <v>92353U</v>
      </c>
      <c r="C4086" s="0" t="s">
        <v>10048</v>
      </c>
      <c r="D4086" s="0" t="s">
        <v>30</v>
      </c>
      <c r="E4086" s="0" t="n">
        <v>137.57</v>
      </c>
    </row>
    <row r="4087" customFormat="false" ht="15" hidden="false" customHeight="false" outlineLevel="0" collapsed="false">
      <c r="A4087" s="0" t="n">
        <v>92354</v>
      </c>
      <c r="B4087" s="0" t="str">
        <f aca="false">A4087&amp;"U"</f>
        <v>92354U</v>
      </c>
      <c r="C4087" s="0" t="s">
        <v>10049</v>
      </c>
      <c r="D4087" s="0" t="s">
        <v>30</v>
      </c>
      <c r="E4087" s="0" t="n">
        <v>200.44</v>
      </c>
    </row>
    <row r="4088" customFormat="false" ht="15" hidden="false" customHeight="false" outlineLevel="0" collapsed="false">
      <c r="A4088" s="0" t="n">
        <v>92355</v>
      </c>
      <c r="B4088" s="0" t="str">
        <f aca="false">A4088&amp;"U"</f>
        <v>92355U</v>
      </c>
      <c r="C4088" s="0" t="s">
        <v>10050</v>
      </c>
      <c r="D4088" s="0" t="s">
        <v>30</v>
      </c>
      <c r="E4088" s="0" t="n">
        <v>180.12</v>
      </c>
    </row>
    <row r="4089" customFormat="false" ht="15" hidden="false" customHeight="false" outlineLevel="0" collapsed="false">
      <c r="A4089" s="0" t="n">
        <v>92356</v>
      </c>
      <c r="B4089" s="0" t="str">
        <f aca="false">A4089&amp;"U"</f>
        <v>92356U</v>
      </c>
      <c r="C4089" s="0" t="s">
        <v>10051</v>
      </c>
      <c r="D4089" s="0" t="s">
        <v>30</v>
      </c>
      <c r="E4089" s="0" t="n">
        <v>121.52</v>
      </c>
    </row>
    <row r="4090" customFormat="false" ht="15" hidden="false" customHeight="false" outlineLevel="0" collapsed="false">
      <c r="A4090" s="0" t="n">
        <v>92357</v>
      </c>
      <c r="B4090" s="0" t="str">
        <f aca="false">A4090&amp;"U"</f>
        <v>92357U</v>
      </c>
      <c r="C4090" s="0" t="s">
        <v>10052</v>
      </c>
      <c r="D4090" s="0" t="s">
        <v>30</v>
      </c>
      <c r="E4090" s="0" t="n">
        <v>188.7</v>
      </c>
    </row>
    <row r="4091" customFormat="false" ht="15" hidden="false" customHeight="false" outlineLevel="0" collapsed="false">
      <c r="A4091" s="0" t="n">
        <v>92358</v>
      </c>
      <c r="B4091" s="0" t="str">
        <f aca="false">A4091&amp;"U"</f>
        <v>92358U</v>
      </c>
      <c r="C4091" s="0" t="s">
        <v>10053</v>
      </c>
      <c r="D4091" s="0" t="s">
        <v>30</v>
      </c>
      <c r="E4091" s="0" t="n">
        <v>238.19</v>
      </c>
    </row>
    <row r="4092" customFormat="false" ht="15" hidden="false" customHeight="false" outlineLevel="0" collapsed="false">
      <c r="A4092" s="0" t="n">
        <v>92369</v>
      </c>
      <c r="B4092" s="0" t="str">
        <f aca="false">A4092&amp;"U"</f>
        <v>92369U</v>
      </c>
      <c r="C4092" s="0" t="s">
        <v>10054</v>
      </c>
      <c r="D4092" s="0" t="s">
        <v>30</v>
      </c>
      <c r="E4092" s="0" t="n">
        <v>31.8</v>
      </c>
    </row>
    <row r="4093" customFormat="false" ht="15" hidden="false" customHeight="false" outlineLevel="0" collapsed="false">
      <c r="A4093" s="0" t="n">
        <v>92370</v>
      </c>
      <c r="B4093" s="0" t="str">
        <f aca="false">A4093&amp;"U"</f>
        <v>92370U</v>
      </c>
      <c r="C4093" s="0" t="s">
        <v>10055</v>
      </c>
      <c r="D4093" s="0" t="s">
        <v>30</v>
      </c>
      <c r="E4093" s="0" t="n">
        <v>33.74</v>
      </c>
    </row>
    <row r="4094" customFormat="false" ht="15" hidden="false" customHeight="false" outlineLevel="0" collapsed="false">
      <c r="A4094" s="0" t="n">
        <v>92371</v>
      </c>
      <c r="B4094" s="0" t="str">
        <f aca="false">A4094&amp;"U"</f>
        <v>92371U</v>
      </c>
      <c r="C4094" s="0" t="s">
        <v>10056</v>
      </c>
      <c r="D4094" s="0" t="s">
        <v>30</v>
      </c>
      <c r="E4094" s="0" t="n">
        <v>39.34</v>
      </c>
    </row>
    <row r="4095" customFormat="false" ht="15" hidden="false" customHeight="false" outlineLevel="0" collapsed="false">
      <c r="A4095" s="0" t="n">
        <v>92372</v>
      </c>
      <c r="B4095" s="0" t="str">
        <f aca="false">A4095&amp;"U"</f>
        <v>92372U</v>
      </c>
      <c r="C4095" s="0" t="s">
        <v>10057</v>
      </c>
      <c r="D4095" s="0" t="s">
        <v>30</v>
      </c>
      <c r="E4095" s="0" t="n">
        <v>41.14</v>
      </c>
    </row>
    <row r="4096" customFormat="false" ht="15" hidden="false" customHeight="false" outlineLevel="0" collapsed="false">
      <c r="A4096" s="0" t="n">
        <v>92373</v>
      </c>
      <c r="B4096" s="0" t="str">
        <f aca="false">A4096&amp;"U"</f>
        <v>92373U</v>
      </c>
      <c r="C4096" s="0" t="s">
        <v>10058</v>
      </c>
      <c r="D4096" s="0" t="s">
        <v>30</v>
      </c>
      <c r="E4096" s="0" t="n">
        <v>47.21</v>
      </c>
    </row>
    <row r="4097" customFormat="false" ht="15" hidden="false" customHeight="false" outlineLevel="0" collapsed="false">
      <c r="A4097" s="0" t="n">
        <v>92374</v>
      </c>
      <c r="B4097" s="0" t="str">
        <f aca="false">A4097&amp;"U"</f>
        <v>92374U</v>
      </c>
      <c r="C4097" s="0" t="s">
        <v>10059</v>
      </c>
      <c r="D4097" s="0" t="s">
        <v>30</v>
      </c>
      <c r="E4097" s="0" t="n">
        <v>47.56</v>
      </c>
    </row>
    <row r="4098" customFormat="false" ht="15" hidden="false" customHeight="false" outlineLevel="0" collapsed="false">
      <c r="A4098" s="0" t="n">
        <v>92375</v>
      </c>
      <c r="B4098" s="0" t="str">
        <f aca="false">A4098&amp;"U"</f>
        <v>92375U</v>
      </c>
      <c r="C4098" s="0" t="s">
        <v>10060</v>
      </c>
      <c r="D4098" s="0" t="s">
        <v>30</v>
      </c>
      <c r="E4098" s="0" t="n">
        <v>62.92</v>
      </c>
    </row>
    <row r="4099" customFormat="false" ht="15" hidden="false" customHeight="false" outlineLevel="0" collapsed="false">
      <c r="A4099" s="0" t="n">
        <v>92376</v>
      </c>
      <c r="B4099" s="0" t="str">
        <f aca="false">A4099&amp;"U"</f>
        <v>92376U</v>
      </c>
      <c r="C4099" s="0" t="s">
        <v>10061</v>
      </c>
      <c r="D4099" s="0" t="s">
        <v>30</v>
      </c>
      <c r="E4099" s="0" t="n">
        <v>62.89</v>
      </c>
    </row>
    <row r="4100" customFormat="false" ht="15" hidden="false" customHeight="false" outlineLevel="0" collapsed="false">
      <c r="A4100" s="0" t="n">
        <v>92377</v>
      </c>
      <c r="B4100" s="0" t="str">
        <f aca="false">A4100&amp;"U"</f>
        <v>92377U</v>
      </c>
      <c r="C4100" s="0" t="s">
        <v>10062</v>
      </c>
      <c r="D4100" s="0" t="s">
        <v>30</v>
      </c>
      <c r="E4100" s="0" t="n">
        <v>86.24</v>
      </c>
    </row>
    <row r="4101" customFormat="false" ht="15" hidden="false" customHeight="false" outlineLevel="0" collapsed="false">
      <c r="A4101" s="0" t="n">
        <v>92378</v>
      </c>
      <c r="B4101" s="0" t="str">
        <f aca="false">A4101&amp;"U"</f>
        <v>92378U</v>
      </c>
      <c r="C4101" s="0" t="s">
        <v>10063</v>
      </c>
      <c r="D4101" s="0" t="s">
        <v>30</v>
      </c>
      <c r="E4101" s="0" t="n">
        <v>97.02</v>
      </c>
    </row>
    <row r="4102" customFormat="false" ht="15" hidden="false" customHeight="false" outlineLevel="0" collapsed="false">
      <c r="A4102" s="0" t="n">
        <v>92379</v>
      </c>
      <c r="B4102" s="0" t="str">
        <f aca="false">A4102&amp;"U"</f>
        <v>92379U</v>
      </c>
      <c r="C4102" s="0" t="s">
        <v>10064</v>
      </c>
      <c r="D4102" s="0" t="s">
        <v>30</v>
      </c>
      <c r="E4102" s="0" t="n">
        <v>125.34</v>
      </c>
    </row>
    <row r="4103" customFormat="false" ht="15" hidden="false" customHeight="false" outlineLevel="0" collapsed="false">
      <c r="A4103" s="0" t="n">
        <v>92380</v>
      </c>
      <c r="B4103" s="0" t="str">
        <f aca="false">A4103&amp;"U"</f>
        <v>92380U</v>
      </c>
      <c r="C4103" s="0" t="s">
        <v>10065</v>
      </c>
      <c r="D4103" s="0" t="s">
        <v>30</v>
      </c>
      <c r="E4103" s="0" t="n">
        <v>134.93</v>
      </c>
    </row>
    <row r="4104" customFormat="false" ht="15" hidden="false" customHeight="false" outlineLevel="0" collapsed="false">
      <c r="A4104" s="0" t="n">
        <v>92381</v>
      </c>
      <c r="B4104" s="0" t="str">
        <f aca="false">A4104&amp;"U"</f>
        <v>92381U</v>
      </c>
      <c r="C4104" s="0" t="s">
        <v>10066</v>
      </c>
      <c r="D4104" s="0" t="s">
        <v>30</v>
      </c>
      <c r="E4104" s="0" t="n">
        <v>48.31</v>
      </c>
    </row>
    <row r="4105" customFormat="false" ht="15" hidden="false" customHeight="false" outlineLevel="0" collapsed="false">
      <c r="A4105" s="0" t="n">
        <v>92382</v>
      </c>
      <c r="B4105" s="0" t="str">
        <f aca="false">A4105&amp;"U"</f>
        <v>92382U</v>
      </c>
      <c r="C4105" s="0" t="s">
        <v>10067</v>
      </c>
      <c r="D4105" s="0" t="s">
        <v>30</v>
      </c>
      <c r="E4105" s="0" t="n">
        <v>45.74</v>
      </c>
    </row>
    <row r="4106" customFormat="false" ht="15" hidden="false" customHeight="false" outlineLevel="0" collapsed="false">
      <c r="A4106" s="0" t="n">
        <v>92383</v>
      </c>
      <c r="B4106" s="0" t="str">
        <f aca="false">A4106&amp;"U"</f>
        <v>92383U</v>
      </c>
      <c r="C4106" s="0" t="s">
        <v>10068</v>
      </c>
      <c r="D4106" s="0" t="s">
        <v>30</v>
      </c>
      <c r="E4106" s="0" t="n">
        <v>62.75</v>
      </c>
    </row>
    <row r="4107" customFormat="false" ht="15" hidden="false" customHeight="false" outlineLevel="0" collapsed="false">
      <c r="A4107" s="0" t="n">
        <v>92384</v>
      </c>
      <c r="B4107" s="0" t="str">
        <f aca="false">A4107&amp;"U"</f>
        <v>92384U</v>
      </c>
      <c r="C4107" s="0" t="s">
        <v>10069</v>
      </c>
      <c r="D4107" s="0" t="s">
        <v>30</v>
      </c>
      <c r="E4107" s="0" t="n">
        <v>57.63</v>
      </c>
    </row>
    <row r="4108" customFormat="false" ht="15" hidden="false" customHeight="false" outlineLevel="0" collapsed="false">
      <c r="A4108" s="0" t="n">
        <v>92385</v>
      </c>
      <c r="B4108" s="0" t="str">
        <f aca="false">A4108&amp;"U"</f>
        <v>92385U</v>
      </c>
      <c r="C4108" s="0" t="s">
        <v>10070</v>
      </c>
      <c r="D4108" s="0" t="s">
        <v>30</v>
      </c>
      <c r="E4108" s="0" t="n">
        <v>72.6</v>
      </c>
    </row>
    <row r="4109" customFormat="false" ht="15" hidden="false" customHeight="false" outlineLevel="0" collapsed="false">
      <c r="A4109" s="0" t="n">
        <v>92386</v>
      </c>
      <c r="B4109" s="0" t="str">
        <f aca="false">A4109&amp;"U"</f>
        <v>92386U</v>
      </c>
      <c r="C4109" s="0" t="s">
        <v>10071</v>
      </c>
      <c r="D4109" s="0" t="s">
        <v>30</v>
      </c>
      <c r="E4109" s="0" t="n">
        <v>69.07</v>
      </c>
    </row>
    <row r="4110" customFormat="false" ht="15" hidden="false" customHeight="false" outlineLevel="0" collapsed="false">
      <c r="A4110" s="0" t="n">
        <v>92387</v>
      </c>
      <c r="B4110" s="0" t="str">
        <f aca="false">A4110&amp;"U"</f>
        <v>92387U</v>
      </c>
      <c r="C4110" s="0" t="s">
        <v>10072</v>
      </c>
      <c r="D4110" s="0" t="s">
        <v>30</v>
      </c>
      <c r="E4110" s="0" t="n">
        <v>93.5</v>
      </c>
    </row>
    <row r="4111" customFormat="false" ht="15" hidden="false" customHeight="false" outlineLevel="0" collapsed="false">
      <c r="A4111" s="0" t="n">
        <v>92388</v>
      </c>
      <c r="B4111" s="0" t="str">
        <f aca="false">A4111&amp;"U"</f>
        <v>92388U</v>
      </c>
      <c r="C4111" s="0" t="s">
        <v>10073</v>
      </c>
      <c r="D4111" s="0" t="s">
        <v>30</v>
      </c>
      <c r="E4111" s="0" t="n">
        <v>91.1</v>
      </c>
    </row>
    <row r="4112" customFormat="false" ht="15" hidden="false" customHeight="false" outlineLevel="0" collapsed="false">
      <c r="A4112" s="0" t="n">
        <v>92389</v>
      </c>
      <c r="B4112" s="0" t="str">
        <f aca="false">A4112&amp;"U"</f>
        <v>92389U</v>
      </c>
      <c r="C4112" s="0" t="s">
        <v>10074</v>
      </c>
      <c r="D4112" s="0" t="s">
        <v>30</v>
      </c>
      <c r="E4112" s="0" t="n">
        <v>150.17</v>
      </c>
    </row>
    <row r="4113" customFormat="false" ht="15" hidden="false" customHeight="false" outlineLevel="0" collapsed="false">
      <c r="A4113" s="0" t="n">
        <v>92390</v>
      </c>
      <c r="B4113" s="0" t="str">
        <f aca="false">A4113&amp;"U"</f>
        <v>92390U</v>
      </c>
      <c r="C4113" s="0" t="s">
        <v>10075</v>
      </c>
      <c r="D4113" s="0" t="s">
        <v>30</v>
      </c>
      <c r="E4113" s="0" t="n">
        <v>139.63</v>
      </c>
    </row>
    <row r="4114" customFormat="false" ht="15" hidden="false" customHeight="false" outlineLevel="0" collapsed="false">
      <c r="A4114" s="0" t="n">
        <v>92635</v>
      </c>
      <c r="B4114" s="0" t="str">
        <f aca="false">A4114&amp;"U"</f>
        <v>92635U</v>
      </c>
      <c r="C4114" s="0" t="s">
        <v>10076</v>
      </c>
      <c r="D4114" s="0" t="s">
        <v>30</v>
      </c>
      <c r="E4114" s="0" t="n">
        <v>204.6</v>
      </c>
    </row>
    <row r="4115" customFormat="false" ht="15" hidden="false" customHeight="false" outlineLevel="0" collapsed="false">
      <c r="A4115" s="0" t="n">
        <v>92636</v>
      </c>
      <c r="B4115" s="0" t="str">
        <f aca="false">A4115&amp;"U"</f>
        <v>92636U</v>
      </c>
      <c r="C4115" s="0" t="s">
        <v>10077</v>
      </c>
      <c r="D4115" s="0" t="s">
        <v>30</v>
      </c>
      <c r="E4115" s="0" t="n">
        <v>184.28</v>
      </c>
    </row>
    <row r="4116" customFormat="false" ht="15" hidden="false" customHeight="false" outlineLevel="0" collapsed="false">
      <c r="A4116" s="0" t="n">
        <v>92637</v>
      </c>
      <c r="B4116" s="0" t="str">
        <f aca="false">A4116&amp;"U"</f>
        <v>92637U</v>
      </c>
      <c r="C4116" s="0" t="s">
        <v>10078</v>
      </c>
      <c r="D4116" s="0" t="s">
        <v>30</v>
      </c>
      <c r="E4116" s="0" t="n">
        <v>61.94</v>
      </c>
    </row>
    <row r="4117" customFormat="false" ht="15" hidden="false" customHeight="false" outlineLevel="0" collapsed="false">
      <c r="A4117" s="0" t="n">
        <v>92638</v>
      </c>
      <c r="B4117" s="0" t="str">
        <f aca="false">A4117&amp;"U"</f>
        <v>92638U</v>
      </c>
      <c r="C4117" s="0" t="s">
        <v>10079</v>
      </c>
      <c r="D4117" s="0" t="s">
        <v>30</v>
      </c>
      <c r="E4117" s="0" t="n">
        <v>77.48</v>
      </c>
    </row>
    <row r="4118" customFormat="false" ht="15" hidden="false" customHeight="false" outlineLevel="0" collapsed="false">
      <c r="A4118" s="0" t="n">
        <v>92639</v>
      </c>
      <c r="B4118" s="0" t="str">
        <f aca="false">A4118&amp;"U"</f>
        <v>92639U</v>
      </c>
      <c r="C4118" s="0" t="s">
        <v>10080</v>
      </c>
      <c r="D4118" s="0" t="s">
        <v>30</v>
      </c>
      <c r="E4118" s="0" t="n">
        <v>90.7</v>
      </c>
    </row>
    <row r="4119" customFormat="false" ht="15" hidden="false" customHeight="false" outlineLevel="0" collapsed="false">
      <c r="A4119" s="0" t="n">
        <v>92640</v>
      </c>
      <c r="B4119" s="0" t="str">
        <f aca="false">A4119&amp;"U"</f>
        <v>92640U</v>
      </c>
      <c r="C4119" s="0" t="s">
        <v>10081</v>
      </c>
      <c r="D4119" s="0" t="s">
        <v>30</v>
      </c>
      <c r="E4119" s="0" t="n">
        <v>121.4</v>
      </c>
    </row>
    <row r="4120" customFormat="false" ht="15" hidden="false" customHeight="false" outlineLevel="0" collapsed="false">
      <c r="A4120" s="0" t="n">
        <v>92642</v>
      </c>
      <c r="B4120" s="0" t="str">
        <f aca="false">A4120&amp;"U"</f>
        <v>92642U</v>
      </c>
      <c r="C4120" s="0" t="s">
        <v>10082</v>
      </c>
      <c r="D4120" s="0" t="s">
        <v>30</v>
      </c>
      <c r="E4120" s="0" t="n">
        <v>191.4</v>
      </c>
    </row>
    <row r="4121" customFormat="false" ht="15" hidden="false" customHeight="false" outlineLevel="0" collapsed="false">
      <c r="A4121" s="0" t="n">
        <v>92644</v>
      </c>
      <c r="B4121" s="0" t="str">
        <f aca="false">A4121&amp;"U"</f>
        <v>92644U</v>
      </c>
      <c r="C4121" s="0" t="s">
        <v>10083</v>
      </c>
      <c r="D4121" s="0" t="s">
        <v>30</v>
      </c>
      <c r="E4121" s="0" t="n">
        <v>243.73</v>
      </c>
    </row>
    <row r="4122" customFormat="false" ht="15" hidden="false" customHeight="false" outlineLevel="0" collapsed="false">
      <c r="A4122" s="0" t="n">
        <v>92657</v>
      </c>
      <c r="B4122" s="0" t="str">
        <f aca="false">A4122&amp;"U"</f>
        <v>92657U</v>
      </c>
      <c r="C4122" s="0" t="s">
        <v>10084</v>
      </c>
      <c r="D4122" s="0" t="s">
        <v>30</v>
      </c>
      <c r="E4122" s="0" t="n">
        <v>24.31</v>
      </c>
    </row>
    <row r="4123" customFormat="false" ht="15" hidden="false" customHeight="false" outlineLevel="0" collapsed="false">
      <c r="A4123" s="0" t="n">
        <v>92658</v>
      </c>
      <c r="B4123" s="0" t="str">
        <f aca="false">A4123&amp;"U"</f>
        <v>92658U</v>
      </c>
      <c r="C4123" s="0" t="s">
        <v>10085</v>
      </c>
      <c r="D4123" s="0" t="s">
        <v>30</v>
      </c>
      <c r="E4123" s="0" t="n">
        <v>26.25</v>
      </c>
    </row>
    <row r="4124" customFormat="false" ht="15" hidden="false" customHeight="false" outlineLevel="0" collapsed="false">
      <c r="A4124" s="0" t="n">
        <v>92659</v>
      </c>
      <c r="B4124" s="0" t="str">
        <f aca="false">A4124&amp;"U"</f>
        <v>92659U</v>
      </c>
      <c r="C4124" s="0" t="s">
        <v>10086</v>
      </c>
      <c r="D4124" s="0" t="s">
        <v>30</v>
      </c>
      <c r="E4124" s="0" t="n">
        <v>30.82</v>
      </c>
    </row>
    <row r="4125" customFormat="false" ht="15" hidden="false" customHeight="false" outlineLevel="0" collapsed="false">
      <c r="A4125" s="0" t="n">
        <v>92660</v>
      </c>
      <c r="B4125" s="0" t="str">
        <f aca="false">A4125&amp;"U"</f>
        <v>92660U</v>
      </c>
      <c r="C4125" s="0" t="s">
        <v>10087</v>
      </c>
      <c r="D4125" s="0" t="s">
        <v>30</v>
      </c>
      <c r="E4125" s="0" t="n">
        <v>32.62</v>
      </c>
    </row>
    <row r="4126" customFormat="false" ht="15" hidden="false" customHeight="false" outlineLevel="0" collapsed="false">
      <c r="A4126" s="0" t="n">
        <v>92661</v>
      </c>
      <c r="B4126" s="0" t="str">
        <f aca="false">A4126&amp;"U"</f>
        <v>92661U</v>
      </c>
      <c r="C4126" s="0" t="s">
        <v>10088</v>
      </c>
      <c r="D4126" s="0" t="s">
        <v>30</v>
      </c>
      <c r="E4126" s="0" t="n">
        <v>37.5</v>
      </c>
    </row>
    <row r="4127" customFormat="false" ht="15" hidden="false" customHeight="false" outlineLevel="0" collapsed="false">
      <c r="A4127" s="0" t="n">
        <v>92662</v>
      </c>
      <c r="B4127" s="0" t="str">
        <f aca="false">A4127&amp;"U"</f>
        <v>92662U</v>
      </c>
      <c r="C4127" s="0" t="s">
        <v>10089</v>
      </c>
      <c r="D4127" s="0" t="s">
        <v>30</v>
      </c>
      <c r="E4127" s="0" t="n">
        <v>37.85</v>
      </c>
    </row>
    <row r="4128" customFormat="false" ht="15" hidden="false" customHeight="false" outlineLevel="0" collapsed="false">
      <c r="A4128" s="0" t="n">
        <v>92663</v>
      </c>
      <c r="B4128" s="0" t="str">
        <f aca="false">A4128&amp;"U"</f>
        <v>92663U</v>
      </c>
      <c r="C4128" s="0" t="s">
        <v>10090</v>
      </c>
      <c r="D4128" s="0" t="s">
        <v>30</v>
      </c>
      <c r="E4128" s="0" t="n">
        <v>51.74</v>
      </c>
    </row>
    <row r="4129" customFormat="false" ht="15" hidden="false" customHeight="false" outlineLevel="0" collapsed="false">
      <c r="A4129" s="0" t="n">
        <v>92664</v>
      </c>
      <c r="B4129" s="0" t="str">
        <f aca="false">A4129&amp;"U"</f>
        <v>92664U</v>
      </c>
      <c r="C4129" s="0" t="s">
        <v>10091</v>
      </c>
      <c r="D4129" s="0" t="s">
        <v>30</v>
      </c>
      <c r="E4129" s="0" t="n">
        <v>51.71</v>
      </c>
    </row>
    <row r="4130" customFormat="false" ht="15" hidden="false" customHeight="false" outlineLevel="0" collapsed="false">
      <c r="A4130" s="0" t="n">
        <v>92665</v>
      </c>
      <c r="B4130" s="0" t="str">
        <f aca="false">A4130&amp;"U"</f>
        <v>92665U</v>
      </c>
      <c r="C4130" s="0" t="s">
        <v>10092</v>
      </c>
      <c r="D4130" s="0" t="s">
        <v>30</v>
      </c>
      <c r="E4130" s="0" t="n">
        <v>72.85</v>
      </c>
    </row>
    <row r="4131" customFormat="false" ht="15" hidden="false" customHeight="false" outlineLevel="0" collapsed="false">
      <c r="A4131" s="0" t="n">
        <v>92666</v>
      </c>
      <c r="B4131" s="0" t="str">
        <f aca="false">A4131&amp;"U"</f>
        <v>92666U</v>
      </c>
      <c r="C4131" s="0" t="s">
        <v>10093</v>
      </c>
      <c r="D4131" s="0" t="s">
        <v>30</v>
      </c>
      <c r="E4131" s="0" t="n">
        <v>83.63</v>
      </c>
    </row>
    <row r="4132" customFormat="false" ht="15" hidden="false" customHeight="false" outlineLevel="0" collapsed="false">
      <c r="A4132" s="0" t="n">
        <v>92667</v>
      </c>
      <c r="B4132" s="0" t="str">
        <f aca="false">A4132&amp;"U"</f>
        <v>92667U</v>
      </c>
      <c r="C4132" s="0" t="s">
        <v>10094</v>
      </c>
      <c r="D4132" s="0" t="s">
        <v>30</v>
      </c>
      <c r="E4132" s="0" t="n">
        <v>109.77</v>
      </c>
    </row>
    <row r="4133" customFormat="false" ht="15" hidden="false" customHeight="false" outlineLevel="0" collapsed="false">
      <c r="A4133" s="0" t="n">
        <v>92668</v>
      </c>
      <c r="B4133" s="0" t="str">
        <f aca="false">A4133&amp;"U"</f>
        <v>92668U</v>
      </c>
      <c r="C4133" s="0" t="s">
        <v>10095</v>
      </c>
      <c r="D4133" s="0" t="s">
        <v>30</v>
      </c>
      <c r="E4133" s="0" t="n">
        <v>119.36</v>
      </c>
    </row>
    <row r="4134" customFormat="false" ht="15" hidden="false" customHeight="false" outlineLevel="0" collapsed="false">
      <c r="A4134" s="0" t="n">
        <v>92669</v>
      </c>
      <c r="B4134" s="0" t="str">
        <f aca="false">A4134&amp;"U"</f>
        <v>92669U</v>
      </c>
      <c r="C4134" s="0" t="s">
        <v>10096</v>
      </c>
      <c r="D4134" s="0" t="s">
        <v>30</v>
      </c>
      <c r="E4134" s="0" t="n">
        <v>37.04</v>
      </c>
    </row>
    <row r="4135" customFormat="false" ht="15" hidden="false" customHeight="false" outlineLevel="0" collapsed="false">
      <c r="A4135" s="0" t="n">
        <v>92670</v>
      </c>
      <c r="B4135" s="0" t="str">
        <f aca="false">A4135&amp;"U"</f>
        <v>92670U</v>
      </c>
      <c r="C4135" s="0" t="s">
        <v>10097</v>
      </c>
      <c r="D4135" s="0" t="s">
        <v>30</v>
      </c>
      <c r="E4135" s="0" t="n">
        <v>34.47</v>
      </c>
    </row>
    <row r="4136" customFormat="false" ht="15" hidden="false" customHeight="false" outlineLevel="0" collapsed="false">
      <c r="A4136" s="0" t="n">
        <v>92671</v>
      </c>
      <c r="B4136" s="0" t="str">
        <f aca="false">A4136&amp;"U"</f>
        <v>92671U</v>
      </c>
      <c r="C4136" s="0" t="s">
        <v>10098</v>
      </c>
      <c r="D4136" s="0" t="s">
        <v>30</v>
      </c>
      <c r="E4136" s="0" t="n">
        <v>49.99</v>
      </c>
    </row>
    <row r="4137" customFormat="false" ht="15" hidden="false" customHeight="false" outlineLevel="0" collapsed="false">
      <c r="A4137" s="0" t="n">
        <v>92672</v>
      </c>
      <c r="B4137" s="0" t="str">
        <f aca="false">A4137&amp;"U"</f>
        <v>92672U</v>
      </c>
      <c r="C4137" s="0" t="s">
        <v>10099</v>
      </c>
      <c r="D4137" s="0" t="s">
        <v>30</v>
      </c>
      <c r="E4137" s="0" t="n">
        <v>44.87</v>
      </c>
    </row>
    <row r="4138" customFormat="false" ht="15" hidden="false" customHeight="false" outlineLevel="0" collapsed="false">
      <c r="A4138" s="0" t="n">
        <v>92673</v>
      </c>
      <c r="B4138" s="0" t="str">
        <f aca="false">A4138&amp;"U"</f>
        <v>92673U</v>
      </c>
      <c r="C4138" s="0" t="s">
        <v>10100</v>
      </c>
      <c r="D4138" s="0" t="s">
        <v>30</v>
      </c>
      <c r="E4138" s="0" t="n">
        <v>58.05</v>
      </c>
    </row>
    <row r="4139" customFormat="false" ht="15" hidden="false" customHeight="false" outlineLevel="0" collapsed="false">
      <c r="A4139" s="0" t="n">
        <v>92674</v>
      </c>
      <c r="B4139" s="0" t="str">
        <f aca="false">A4139&amp;"U"</f>
        <v>92674U</v>
      </c>
      <c r="C4139" s="0" t="s">
        <v>10101</v>
      </c>
      <c r="D4139" s="0" t="s">
        <v>30</v>
      </c>
      <c r="E4139" s="0" t="n">
        <v>54.52</v>
      </c>
    </row>
    <row r="4140" customFormat="false" ht="15" hidden="false" customHeight="false" outlineLevel="0" collapsed="false">
      <c r="A4140" s="0" t="n">
        <v>92675</v>
      </c>
      <c r="B4140" s="0" t="str">
        <f aca="false">A4140&amp;"U"</f>
        <v>92675U</v>
      </c>
      <c r="C4140" s="0" t="s">
        <v>10102</v>
      </c>
      <c r="D4140" s="0" t="s">
        <v>30</v>
      </c>
      <c r="E4140" s="0" t="n">
        <v>76.78</v>
      </c>
    </row>
    <row r="4141" customFormat="false" ht="15" hidden="false" customHeight="false" outlineLevel="0" collapsed="false">
      <c r="A4141" s="0" t="n">
        <v>92676</v>
      </c>
      <c r="B4141" s="0" t="str">
        <f aca="false">A4141&amp;"U"</f>
        <v>92676U</v>
      </c>
      <c r="C4141" s="0" t="s">
        <v>10103</v>
      </c>
      <c r="D4141" s="0" t="s">
        <v>30</v>
      </c>
      <c r="E4141" s="0" t="n">
        <v>74.38</v>
      </c>
    </row>
    <row r="4142" customFormat="false" ht="15" hidden="false" customHeight="false" outlineLevel="0" collapsed="false">
      <c r="A4142" s="0" t="n">
        <v>92677</v>
      </c>
      <c r="B4142" s="0" t="str">
        <f aca="false">A4142&amp;"U"</f>
        <v>92677U</v>
      </c>
      <c r="C4142" s="0" t="s">
        <v>10104</v>
      </c>
      <c r="D4142" s="0" t="s">
        <v>30</v>
      </c>
      <c r="E4142" s="0" t="n">
        <v>130.11</v>
      </c>
    </row>
    <row r="4143" customFormat="false" ht="15" hidden="false" customHeight="false" outlineLevel="0" collapsed="false">
      <c r="A4143" s="0" t="n">
        <v>92678</v>
      </c>
      <c r="B4143" s="0" t="str">
        <f aca="false">A4143&amp;"U"</f>
        <v>92678U</v>
      </c>
      <c r="C4143" s="0" t="s">
        <v>10105</v>
      </c>
      <c r="D4143" s="0" t="s">
        <v>30</v>
      </c>
      <c r="E4143" s="0" t="n">
        <v>119.57</v>
      </c>
    </row>
    <row r="4144" customFormat="false" ht="15" hidden="false" customHeight="false" outlineLevel="0" collapsed="false">
      <c r="A4144" s="0" t="n">
        <v>92679</v>
      </c>
      <c r="B4144" s="0" t="str">
        <f aca="false">A4144&amp;"U"</f>
        <v>92679U</v>
      </c>
      <c r="C4144" s="0" t="s">
        <v>10106</v>
      </c>
      <c r="D4144" s="0" t="s">
        <v>30</v>
      </c>
      <c r="E4144" s="0" t="n">
        <v>181.25</v>
      </c>
    </row>
    <row r="4145" customFormat="false" ht="15" hidden="false" customHeight="false" outlineLevel="0" collapsed="false">
      <c r="A4145" s="0" t="n">
        <v>92680</v>
      </c>
      <c r="B4145" s="0" t="str">
        <f aca="false">A4145&amp;"U"</f>
        <v>92680U</v>
      </c>
      <c r="C4145" s="0" t="s">
        <v>10107</v>
      </c>
      <c r="D4145" s="0" t="s">
        <v>30</v>
      </c>
      <c r="E4145" s="0" t="n">
        <v>160.93</v>
      </c>
    </row>
    <row r="4146" customFormat="false" ht="15" hidden="false" customHeight="false" outlineLevel="0" collapsed="false">
      <c r="A4146" s="0" t="n">
        <v>92681</v>
      </c>
      <c r="B4146" s="0" t="str">
        <f aca="false">A4146&amp;"U"</f>
        <v>92681U</v>
      </c>
      <c r="C4146" s="0" t="s">
        <v>10108</v>
      </c>
      <c r="D4146" s="0" t="s">
        <v>30</v>
      </c>
      <c r="E4146" s="0" t="n">
        <v>46.91</v>
      </c>
    </row>
    <row r="4147" customFormat="false" ht="15" hidden="false" customHeight="false" outlineLevel="0" collapsed="false">
      <c r="A4147" s="0" t="n">
        <v>92682</v>
      </c>
      <c r="B4147" s="0" t="str">
        <f aca="false">A4147&amp;"U"</f>
        <v>92682U</v>
      </c>
      <c r="C4147" s="0" t="s">
        <v>10109</v>
      </c>
      <c r="D4147" s="0" t="s">
        <v>30</v>
      </c>
      <c r="E4147" s="0" t="n">
        <v>60.39</v>
      </c>
    </row>
    <row r="4148" customFormat="false" ht="15" hidden="false" customHeight="false" outlineLevel="0" collapsed="false">
      <c r="A4148" s="0" t="n">
        <v>92683</v>
      </c>
      <c r="B4148" s="0" t="str">
        <f aca="false">A4148&amp;"U"</f>
        <v>92683U</v>
      </c>
      <c r="C4148" s="0" t="s">
        <v>10110</v>
      </c>
      <c r="D4148" s="0" t="s">
        <v>30</v>
      </c>
      <c r="E4148" s="0" t="n">
        <v>71.32</v>
      </c>
    </row>
    <row r="4149" customFormat="false" ht="15" hidden="false" customHeight="false" outlineLevel="0" collapsed="false">
      <c r="A4149" s="0" t="n">
        <v>92684</v>
      </c>
      <c r="B4149" s="0" t="str">
        <f aca="false">A4149&amp;"U"</f>
        <v>92684U</v>
      </c>
      <c r="C4149" s="0" t="s">
        <v>10111</v>
      </c>
      <c r="D4149" s="0" t="s">
        <v>30</v>
      </c>
      <c r="E4149" s="0" t="n">
        <v>99.08</v>
      </c>
    </row>
    <row r="4150" customFormat="false" ht="15" hidden="false" customHeight="false" outlineLevel="0" collapsed="false">
      <c r="A4150" s="0" t="n">
        <v>92685</v>
      </c>
      <c r="B4150" s="0" t="str">
        <f aca="false">A4150&amp;"U"</f>
        <v>92685U</v>
      </c>
      <c r="C4150" s="0" t="s">
        <v>10112</v>
      </c>
      <c r="D4150" s="0" t="s">
        <v>30</v>
      </c>
      <c r="E4150" s="0" t="n">
        <v>164.68</v>
      </c>
    </row>
    <row r="4151" customFormat="false" ht="15" hidden="false" customHeight="false" outlineLevel="0" collapsed="false">
      <c r="A4151" s="0" t="n">
        <v>92686</v>
      </c>
      <c r="B4151" s="0" t="str">
        <f aca="false">A4151&amp;"U"</f>
        <v>92686U</v>
      </c>
      <c r="C4151" s="0" t="s">
        <v>10113</v>
      </c>
      <c r="D4151" s="0" t="s">
        <v>30</v>
      </c>
      <c r="E4151" s="0" t="n">
        <v>212.58</v>
      </c>
    </row>
    <row r="4152" customFormat="false" ht="15" hidden="false" customHeight="false" outlineLevel="0" collapsed="false">
      <c r="A4152" s="0" t="n">
        <v>92692</v>
      </c>
      <c r="B4152" s="0" t="str">
        <f aca="false">A4152&amp;"U"</f>
        <v>92692U</v>
      </c>
      <c r="C4152" s="0" t="s">
        <v>10114</v>
      </c>
      <c r="D4152" s="0" t="s">
        <v>30</v>
      </c>
      <c r="E4152" s="0" t="n">
        <v>12.95</v>
      </c>
    </row>
    <row r="4153" customFormat="false" ht="15" hidden="false" customHeight="false" outlineLevel="0" collapsed="false">
      <c r="A4153" s="0" t="n">
        <v>92693</v>
      </c>
      <c r="B4153" s="0" t="str">
        <f aca="false">A4153&amp;"U"</f>
        <v>92693U</v>
      </c>
      <c r="C4153" s="0" t="s">
        <v>10115</v>
      </c>
      <c r="D4153" s="0" t="s">
        <v>30</v>
      </c>
      <c r="E4153" s="0" t="n">
        <v>13.38</v>
      </c>
    </row>
    <row r="4154" customFormat="false" ht="15" hidden="false" customHeight="false" outlineLevel="0" collapsed="false">
      <c r="A4154" s="0" t="n">
        <v>92694</v>
      </c>
      <c r="B4154" s="0" t="str">
        <f aca="false">A4154&amp;"U"</f>
        <v>92694U</v>
      </c>
      <c r="C4154" s="0" t="s">
        <v>10116</v>
      </c>
      <c r="D4154" s="0" t="s">
        <v>30</v>
      </c>
      <c r="E4154" s="0" t="n">
        <v>20.23</v>
      </c>
    </row>
    <row r="4155" customFormat="false" ht="15" hidden="false" customHeight="false" outlineLevel="0" collapsed="false">
      <c r="A4155" s="0" t="n">
        <v>92695</v>
      </c>
      <c r="B4155" s="0" t="str">
        <f aca="false">A4155&amp;"U"</f>
        <v>92695U</v>
      </c>
      <c r="C4155" s="0" t="s">
        <v>10117</v>
      </c>
      <c r="D4155" s="0" t="s">
        <v>30</v>
      </c>
      <c r="E4155" s="0" t="n">
        <v>20.66</v>
      </c>
    </row>
    <row r="4156" customFormat="false" ht="15" hidden="false" customHeight="false" outlineLevel="0" collapsed="false">
      <c r="A4156" s="0" t="n">
        <v>92696</v>
      </c>
      <c r="B4156" s="0" t="str">
        <f aca="false">A4156&amp;"U"</f>
        <v>92696U</v>
      </c>
      <c r="C4156" s="0" t="s">
        <v>10118</v>
      </c>
      <c r="D4156" s="0" t="s">
        <v>30</v>
      </c>
      <c r="E4156" s="0" t="n">
        <v>31.49</v>
      </c>
    </row>
    <row r="4157" customFormat="false" ht="15" hidden="false" customHeight="false" outlineLevel="0" collapsed="false">
      <c r="A4157" s="0" t="n">
        <v>92697</v>
      </c>
      <c r="B4157" s="0" t="str">
        <f aca="false">A4157&amp;"U"</f>
        <v>92697U</v>
      </c>
      <c r="C4157" s="0" t="s">
        <v>10119</v>
      </c>
      <c r="D4157" s="0" t="s">
        <v>30</v>
      </c>
      <c r="E4157" s="0" t="n">
        <v>33.43</v>
      </c>
    </row>
    <row r="4158" customFormat="false" ht="15" hidden="false" customHeight="false" outlineLevel="0" collapsed="false">
      <c r="A4158" s="0" t="n">
        <v>92698</v>
      </c>
      <c r="B4158" s="0" t="str">
        <f aca="false">A4158&amp;"U"</f>
        <v>92698U</v>
      </c>
      <c r="C4158" s="0" t="s">
        <v>10120</v>
      </c>
      <c r="D4158" s="0" t="s">
        <v>30</v>
      </c>
      <c r="E4158" s="0" t="n">
        <v>19.1</v>
      </c>
    </row>
    <row r="4159" customFormat="false" ht="15" hidden="false" customHeight="false" outlineLevel="0" collapsed="false">
      <c r="A4159" s="0" t="n">
        <v>92699</v>
      </c>
      <c r="B4159" s="0" t="str">
        <f aca="false">A4159&amp;"U"</f>
        <v>92699U</v>
      </c>
      <c r="C4159" s="0" t="s">
        <v>10121</v>
      </c>
      <c r="D4159" s="0" t="s">
        <v>30</v>
      </c>
      <c r="E4159" s="0" t="n">
        <v>17.7</v>
      </c>
    </row>
    <row r="4160" customFormat="false" ht="15" hidden="false" customHeight="false" outlineLevel="0" collapsed="false">
      <c r="A4160" s="0" t="n">
        <v>92700</v>
      </c>
      <c r="B4160" s="0" t="str">
        <f aca="false">A4160&amp;"U"</f>
        <v>92700U</v>
      </c>
      <c r="C4160" s="0" t="s">
        <v>10122</v>
      </c>
      <c r="D4160" s="0" t="s">
        <v>30</v>
      </c>
      <c r="E4160" s="0" t="n">
        <v>30.84</v>
      </c>
    </row>
    <row r="4161" customFormat="false" ht="15" hidden="false" customHeight="false" outlineLevel="0" collapsed="false">
      <c r="A4161" s="0" t="n">
        <v>92701</v>
      </c>
      <c r="B4161" s="0" t="str">
        <f aca="false">A4161&amp;"U"</f>
        <v>92701U</v>
      </c>
      <c r="C4161" s="0" t="s">
        <v>10123</v>
      </c>
      <c r="D4161" s="0" t="s">
        <v>30</v>
      </c>
      <c r="E4161" s="0" t="n">
        <v>28.76</v>
      </c>
    </row>
    <row r="4162" customFormat="false" ht="15" hidden="false" customHeight="false" outlineLevel="0" collapsed="false">
      <c r="A4162" s="0" t="n">
        <v>92702</v>
      </c>
      <c r="B4162" s="0" t="str">
        <f aca="false">A4162&amp;"U"</f>
        <v>92702U</v>
      </c>
      <c r="C4162" s="0" t="s">
        <v>10124</v>
      </c>
      <c r="D4162" s="0" t="s">
        <v>30</v>
      </c>
      <c r="E4162" s="0" t="n">
        <v>47.87</v>
      </c>
    </row>
    <row r="4163" customFormat="false" ht="15" hidden="false" customHeight="false" outlineLevel="0" collapsed="false">
      <c r="A4163" s="0" t="n">
        <v>92703</v>
      </c>
      <c r="B4163" s="0" t="str">
        <f aca="false">A4163&amp;"U"</f>
        <v>92703U</v>
      </c>
      <c r="C4163" s="0" t="s">
        <v>10125</v>
      </c>
      <c r="D4163" s="0" t="s">
        <v>30</v>
      </c>
      <c r="E4163" s="0" t="n">
        <v>45.3</v>
      </c>
    </row>
    <row r="4164" customFormat="false" ht="15" hidden="false" customHeight="false" outlineLevel="0" collapsed="false">
      <c r="A4164" s="0" t="n">
        <v>92704</v>
      </c>
      <c r="B4164" s="0" t="str">
        <f aca="false">A4164&amp;"U"</f>
        <v>92704U</v>
      </c>
      <c r="C4164" s="0" t="s">
        <v>10126</v>
      </c>
      <c r="D4164" s="0" t="s">
        <v>30</v>
      </c>
      <c r="E4164" s="0" t="n">
        <v>23.86</v>
      </c>
    </row>
    <row r="4165" customFormat="false" ht="15" hidden="false" customHeight="false" outlineLevel="0" collapsed="false">
      <c r="A4165" s="0" t="n">
        <v>92705</v>
      </c>
      <c r="B4165" s="0" t="str">
        <f aca="false">A4165&amp;"U"</f>
        <v>92705U</v>
      </c>
      <c r="C4165" s="0" t="s">
        <v>10127</v>
      </c>
      <c r="D4165" s="0" t="s">
        <v>30</v>
      </c>
      <c r="E4165" s="0" t="n">
        <v>37.94</v>
      </c>
    </row>
    <row r="4166" customFormat="false" ht="15" hidden="false" customHeight="false" outlineLevel="0" collapsed="false">
      <c r="A4166" s="0" t="n">
        <v>92706</v>
      </c>
      <c r="B4166" s="0" t="str">
        <f aca="false">A4166&amp;"U"</f>
        <v>92706U</v>
      </c>
      <c r="C4166" s="0" t="s">
        <v>10128</v>
      </c>
      <c r="D4166" s="0" t="s">
        <v>30</v>
      </c>
      <c r="E4166" s="0" t="n">
        <v>61.34</v>
      </c>
    </row>
    <row r="4167" customFormat="false" ht="15" hidden="false" customHeight="false" outlineLevel="0" collapsed="false">
      <c r="A4167" s="0" t="n">
        <v>92889</v>
      </c>
      <c r="B4167" s="0" t="str">
        <f aca="false">A4167&amp;"U"</f>
        <v>92889U</v>
      </c>
      <c r="C4167" s="0" t="s">
        <v>10129</v>
      </c>
      <c r="D4167" s="0" t="s">
        <v>30</v>
      </c>
      <c r="E4167" s="0" t="n">
        <v>132.89</v>
      </c>
    </row>
    <row r="4168" customFormat="false" ht="15" hidden="false" customHeight="false" outlineLevel="0" collapsed="false">
      <c r="A4168" s="0" t="n">
        <v>92890</v>
      </c>
      <c r="B4168" s="0" t="str">
        <f aca="false">A4168&amp;"U"</f>
        <v>92890U</v>
      </c>
      <c r="C4168" s="0" t="s">
        <v>10130</v>
      </c>
      <c r="D4168" s="0" t="s">
        <v>30</v>
      </c>
      <c r="E4168" s="0" t="n">
        <v>205.17</v>
      </c>
    </row>
    <row r="4169" customFormat="false" ht="15" hidden="false" customHeight="false" outlineLevel="0" collapsed="false">
      <c r="A4169" s="0" t="n">
        <v>92891</v>
      </c>
      <c r="B4169" s="0" t="str">
        <f aca="false">A4169&amp;"U"</f>
        <v>92891U</v>
      </c>
      <c r="C4169" s="0" t="s">
        <v>10131</v>
      </c>
      <c r="D4169" s="0" t="s">
        <v>30</v>
      </c>
      <c r="E4169" s="0" t="n">
        <v>304.52</v>
      </c>
    </row>
    <row r="4170" customFormat="false" ht="15" hidden="false" customHeight="false" outlineLevel="0" collapsed="false">
      <c r="A4170" s="0" t="n">
        <v>92892</v>
      </c>
      <c r="B4170" s="0" t="str">
        <f aca="false">A4170&amp;"U"</f>
        <v>92892U</v>
      </c>
      <c r="C4170" s="0" t="s">
        <v>10132</v>
      </c>
      <c r="D4170" s="0" t="s">
        <v>30</v>
      </c>
      <c r="E4170" s="0" t="n">
        <v>54.56</v>
      </c>
    </row>
    <row r="4171" customFormat="false" ht="15" hidden="false" customHeight="false" outlineLevel="0" collapsed="false">
      <c r="A4171" s="0" t="n">
        <v>92893</v>
      </c>
      <c r="B4171" s="0" t="str">
        <f aca="false">A4171&amp;"U"</f>
        <v>92893U</v>
      </c>
      <c r="C4171" s="0" t="s">
        <v>10133</v>
      </c>
      <c r="D4171" s="0" t="s">
        <v>30</v>
      </c>
      <c r="E4171" s="0" t="n">
        <v>79.84</v>
      </c>
    </row>
    <row r="4172" customFormat="false" ht="15" hidden="false" customHeight="false" outlineLevel="0" collapsed="false">
      <c r="A4172" s="0" t="n">
        <v>92894</v>
      </c>
      <c r="B4172" s="0" t="str">
        <f aca="false">A4172&amp;"U"</f>
        <v>92894U</v>
      </c>
      <c r="C4172" s="0" t="s">
        <v>10134</v>
      </c>
      <c r="D4172" s="0" t="s">
        <v>30</v>
      </c>
      <c r="E4172" s="0" t="n">
        <v>96.13</v>
      </c>
    </row>
    <row r="4173" customFormat="false" ht="15" hidden="false" customHeight="false" outlineLevel="0" collapsed="false">
      <c r="A4173" s="0" t="n">
        <v>92895</v>
      </c>
      <c r="B4173" s="0" t="str">
        <f aca="false">A4173&amp;"U"</f>
        <v>92895U</v>
      </c>
      <c r="C4173" s="0" t="s">
        <v>10135</v>
      </c>
      <c r="D4173" s="0" t="s">
        <v>30</v>
      </c>
      <c r="E4173" s="0" t="n">
        <v>132.85</v>
      </c>
    </row>
    <row r="4174" customFormat="false" ht="15" hidden="false" customHeight="false" outlineLevel="0" collapsed="false">
      <c r="A4174" s="0" t="n">
        <v>92896</v>
      </c>
      <c r="B4174" s="0" t="str">
        <f aca="false">A4174&amp;"U"</f>
        <v>92896U</v>
      </c>
      <c r="C4174" s="0" t="s">
        <v>10136</v>
      </c>
      <c r="D4174" s="0" t="s">
        <v>30</v>
      </c>
      <c r="E4174" s="0" t="n">
        <v>206.51</v>
      </c>
    </row>
    <row r="4175" customFormat="false" ht="15" hidden="false" customHeight="false" outlineLevel="0" collapsed="false">
      <c r="A4175" s="0" t="n">
        <v>92897</v>
      </c>
      <c r="B4175" s="0" t="str">
        <f aca="false">A4175&amp;"U"</f>
        <v>92897U</v>
      </c>
      <c r="C4175" s="0" t="s">
        <v>10137</v>
      </c>
      <c r="D4175" s="0" t="s">
        <v>30</v>
      </c>
      <c r="E4175" s="0" t="n">
        <v>307.29</v>
      </c>
    </row>
    <row r="4176" customFormat="false" ht="15" hidden="false" customHeight="false" outlineLevel="0" collapsed="false">
      <c r="A4176" s="0" t="n">
        <v>92898</v>
      </c>
      <c r="B4176" s="0" t="str">
        <f aca="false">A4176&amp;"U"</f>
        <v>92898U</v>
      </c>
      <c r="C4176" s="0" t="s">
        <v>10138</v>
      </c>
      <c r="D4176" s="0" t="s">
        <v>30</v>
      </c>
      <c r="E4176" s="0" t="n">
        <v>47.07</v>
      </c>
    </row>
    <row r="4177" customFormat="false" ht="15" hidden="false" customHeight="false" outlineLevel="0" collapsed="false">
      <c r="A4177" s="0" t="n">
        <v>92899</v>
      </c>
      <c r="B4177" s="0" t="str">
        <f aca="false">A4177&amp;"U"</f>
        <v>92899U</v>
      </c>
      <c r="C4177" s="0" t="s">
        <v>10139</v>
      </c>
      <c r="D4177" s="0" t="s">
        <v>30</v>
      </c>
      <c r="E4177" s="0" t="n">
        <v>71.32</v>
      </c>
    </row>
    <row r="4178" customFormat="false" ht="15" hidden="false" customHeight="false" outlineLevel="0" collapsed="false">
      <c r="A4178" s="0" t="n">
        <v>92900</v>
      </c>
      <c r="B4178" s="0" t="str">
        <f aca="false">A4178&amp;"U"</f>
        <v>92900U</v>
      </c>
      <c r="C4178" s="0" t="s">
        <v>10140</v>
      </c>
      <c r="D4178" s="0" t="s">
        <v>30</v>
      </c>
      <c r="E4178" s="0" t="n">
        <v>86.42</v>
      </c>
    </row>
    <row r="4179" customFormat="false" ht="15" hidden="false" customHeight="false" outlineLevel="0" collapsed="false">
      <c r="A4179" s="0" t="n">
        <v>92901</v>
      </c>
      <c r="B4179" s="0" t="str">
        <f aca="false">A4179&amp;"U"</f>
        <v>92901U</v>
      </c>
      <c r="C4179" s="0" t="s">
        <v>10141</v>
      </c>
      <c r="D4179" s="0" t="s">
        <v>30</v>
      </c>
      <c r="E4179" s="0" t="n">
        <v>121.67</v>
      </c>
    </row>
    <row r="4180" customFormat="false" ht="15" hidden="false" customHeight="false" outlineLevel="0" collapsed="false">
      <c r="A4180" s="0" t="n">
        <v>92902</v>
      </c>
      <c r="B4180" s="0" t="str">
        <f aca="false">A4180&amp;"U"</f>
        <v>92902U</v>
      </c>
      <c r="C4180" s="0" t="s">
        <v>10142</v>
      </c>
      <c r="D4180" s="0" t="s">
        <v>30</v>
      </c>
      <c r="E4180" s="0" t="n">
        <v>193.12</v>
      </c>
    </row>
    <row r="4181" customFormat="false" ht="15" hidden="false" customHeight="false" outlineLevel="0" collapsed="false">
      <c r="A4181" s="0" t="n">
        <v>92903</v>
      </c>
      <c r="B4181" s="0" t="str">
        <f aca="false">A4181&amp;"U"</f>
        <v>92903U</v>
      </c>
      <c r="C4181" s="0" t="s">
        <v>10143</v>
      </c>
      <c r="D4181" s="0" t="s">
        <v>30</v>
      </c>
      <c r="E4181" s="0" t="n">
        <v>291.72</v>
      </c>
    </row>
    <row r="4182" customFormat="false" ht="15" hidden="false" customHeight="false" outlineLevel="0" collapsed="false">
      <c r="A4182" s="0" t="n">
        <v>92904</v>
      </c>
      <c r="B4182" s="0" t="str">
        <f aca="false">A4182&amp;"U"</f>
        <v>92904U</v>
      </c>
      <c r="C4182" s="0" t="s">
        <v>10144</v>
      </c>
      <c r="D4182" s="0" t="s">
        <v>30</v>
      </c>
      <c r="E4182" s="0" t="n">
        <v>32.49</v>
      </c>
    </row>
    <row r="4183" customFormat="false" ht="15" hidden="false" customHeight="false" outlineLevel="0" collapsed="false">
      <c r="A4183" s="0" t="n">
        <v>92905</v>
      </c>
      <c r="B4183" s="0" t="str">
        <f aca="false">A4183&amp;"U"</f>
        <v>92905U</v>
      </c>
      <c r="C4183" s="0" t="s">
        <v>10145</v>
      </c>
      <c r="D4183" s="0" t="s">
        <v>30</v>
      </c>
      <c r="E4183" s="0" t="n">
        <v>45.73</v>
      </c>
    </row>
    <row r="4184" customFormat="false" ht="15" hidden="false" customHeight="false" outlineLevel="0" collapsed="false">
      <c r="A4184" s="0" t="n">
        <v>92906</v>
      </c>
      <c r="B4184" s="0" t="str">
        <f aca="false">A4184&amp;"U"</f>
        <v>92906U</v>
      </c>
      <c r="C4184" s="0" t="s">
        <v>10146</v>
      </c>
      <c r="D4184" s="0" t="s">
        <v>30</v>
      </c>
      <c r="E4184" s="0" t="n">
        <v>54.25</v>
      </c>
    </row>
    <row r="4185" customFormat="false" ht="15" hidden="false" customHeight="false" outlineLevel="0" collapsed="false">
      <c r="A4185" s="0" t="n">
        <v>92907</v>
      </c>
      <c r="B4185" s="0" t="str">
        <f aca="false">A4185&amp;"U"</f>
        <v>92907U</v>
      </c>
      <c r="C4185" s="0" t="s">
        <v>10147</v>
      </c>
      <c r="D4185" s="0" t="s">
        <v>30</v>
      </c>
      <c r="E4185" s="0" t="n">
        <v>67</v>
      </c>
    </row>
    <row r="4186" customFormat="false" ht="15" hidden="false" customHeight="false" outlineLevel="0" collapsed="false">
      <c r="A4186" s="0" t="n">
        <v>92908</v>
      </c>
      <c r="B4186" s="0" t="str">
        <f aca="false">A4186&amp;"U"</f>
        <v>92908U</v>
      </c>
      <c r="C4186" s="0" t="s">
        <v>10148</v>
      </c>
      <c r="D4186" s="0" t="s">
        <v>30</v>
      </c>
      <c r="E4186" s="0" t="n">
        <v>67</v>
      </c>
    </row>
    <row r="4187" customFormat="false" ht="15" hidden="false" customHeight="false" outlineLevel="0" collapsed="false">
      <c r="A4187" s="0" t="n">
        <v>92909</v>
      </c>
      <c r="B4187" s="0" t="str">
        <f aca="false">A4187&amp;"U"</f>
        <v>92909U</v>
      </c>
      <c r="C4187" s="0" t="s">
        <v>10149</v>
      </c>
      <c r="D4187" s="0" t="s">
        <v>30</v>
      </c>
      <c r="E4187" s="0" t="n">
        <v>67</v>
      </c>
    </row>
    <row r="4188" customFormat="false" ht="15" hidden="false" customHeight="false" outlineLevel="0" collapsed="false">
      <c r="A4188" s="0" t="n">
        <v>92910</v>
      </c>
      <c r="B4188" s="0" t="str">
        <f aca="false">A4188&amp;"U"</f>
        <v>92910U</v>
      </c>
      <c r="C4188" s="0" t="s">
        <v>10150</v>
      </c>
      <c r="D4188" s="0" t="s">
        <v>30</v>
      </c>
      <c r="E4188" s="0" t="n">
        <v>100.23</v>
      </c>
    </row>
    <row r="4189" customFormat="false" ht="15" hidden="false" customHeight="false" outlineLevel="0" collapsed="false">
      <c r="A4189" s="0" t="n">
        <v>92911</v>
      </c>
      <c r="B4189" s="0" t="str">
        <f aca="false">A4189&amp;"U"</f>
        <v>92911U</v>
      </c>
      <c r="C4189" s="0" t="s">
        <v>10151</v>
      </c>
      <c r="D4189" s="0" t="s">
        <v>30</v>
      </c>
      <c r="E4189" s="0" t="n">
        <v>100.23</v>
      </c>
    </row>
    <row r="4190" customFormat="false" ht="15" hidden="false" customHeight="false" outlineLevel="0" collapsed="false">
      <c r="A4190" s="0" t="n">
        <v>92912</v>
      </c>
      <c r="B4190" s="0" t="str">
        <f aca="false">A4190&amp;"U"</f>
        <v>92912U</v>
      </c>
      <c r="C4190" s="0" t="s">
        <v>10152</v>
      </c>
      <c r="D4190" s="0" t="s">
        <v>30</v>
      </c>
      <c r="E4190" s="0" t="n">
        <v>137.78</v>
      </c>
    </row>
    <row r="4191" customFormat="false" ht="15" hidden="false" customHeight="false" outlineLevel="0" collapsed="false">
      <c r="A4191" s="0" t="n">
        <v>92913</v>
      </c>
      <c r="B4191" s="0" t="str">
        <f aca="false">A4191&amp;"U"</f>
        <v>92913U</v>
      </c>
      <c r="C4191" s="0" t="s">
        <v>10153</v>
      </c>
      <c r="D4191" s="0" t="s">
        <v>30</v>
      </c>
      <c r="E4191" s="0" t="n">
        <v>140.1</v>
      </c>
    </row>
    <row r="4192" customFormat="false" ht="15" hidden="false" customHeight="false" outlineLevel="0" collapsed="false">
      <c r="A4192" s="0" t="n">
        <v>92914</v>
      </c>
      <c r="B4192" s="0" t="str">
        <f aca="false">A4192&amp;"U"</f>
        <v>92914U</v>
      </c>
      <c r="C4192" s="0" t="s">
        <v>10154</v>
      </c>
      <c r="D4192" s="0" t="s">
        <v>30</v>
      </c>
      <c r="E4192" s="0" t="n">
        <v>140.1</v>
      </c>
    </row>
    <row r="4193" customFormat="false" ht="15" hidden="false" customHeight="false" outlineLevel="0" collapsed="false">
      <c r="A4193" s="0" t="n">
        <v>92918</v>
      </c>
      <c r="B4193" s="0" t="str">
        <f aca="false">A4193&amp;"U"</f>
        <v>92918U</v>
      </c>
      <c r="C4193" s="0" t="s">
        <v>10155</v>
      </c>
      <c r="D4193" s="0" t="s">
        <v>30</v>
      </c>
      <c r="E4193" s="0" t="n">
        <v>33.58</v>
      </c>
    </row>
    <row r="4194" customFormat="false" ht="15" hidden="false" customHeight="false" outlineLevel="0" collapsed="false">
      <c r="A4194" s="0" t="n">
        <v>92920</v>
      </c>
      <c r="B4194" s="0" t="str">
        <f aca="false">A4194&amp;"U"</f>
        <v>92920U</v>
      </c>
      <c r="C4194" s="0" t="s">
        <v>10156</v>
      </c>
      <c r="D4194" s="0" t="s">
        <v>30</v>
      </c>
      <c r="E4194" s="0" t="n">
        <v>33.85</v>
      </c>
    </row>
    <row r="4195" customFormat="false" ht="15" hidden="false" customHeight="false" outlineLevel="0" collapsed="false">
      <c r="A4195" s="0" t="n">
        <v>92925</v>
      </c>
      <c r="B4195" s="0" t="str">
        <f aca="false">A4195&amp;"U"</f>
        <v>92925U</v>
      </c>
      <c r="C4195" s="0" t="s">
        <v>10157</v>
      </c>
      <c r="D4195" s="0" t="s">
        <v>30</v>
      </c>
      <c r="E4195" s="0" t="n">
        <v>42.58</v>
      </c>
    </row>
    <row r="4196" customFormat="false" ht="15" hidden="false" customHeight="false" outlineLevel="0" collapsed="false">
      <c r="A4196" s="0" t="n">
        <v>92926</v>
      </c>
      <c r="B4196" s="0" t="str">
        <f aca="false">A4196&amp;"U"</f>
        <v>92926U</v>
      </c>
      <c r="C4196" s="0" t="s">
        <v>10158</v>
      </c>
      <c r="D4196" s="0" t="s">
        <v>30</v>
      </c>
      <c r="E4196" s="0" t="n">
        <v>42.57</v>
      </c>
    </row>
    <row r="4197" customFormat="false" ht="15" hidden="false" customHeight="false" outlineLevel="0" collapsed="false">
      <c r="A4197" s="0" t="n">
        <v>92927</v>
      </c>
      <c r="B4197" s="0" t="str">
        <f aca="false">A4197&amp;"U"</f>
        <v>92927U</v>
      </c>
      <c r="C4197" s="0" t="s">
        <v>10159</v>
      </c>
      <c r="D4197" s="0" t="s">
        <v>30</v>
      </c>
      <c r="E4197" s="0" t="n">
        <v>42.57</v>
      </c>
    </row>
    <row r="4198" customFormat="false" ht="15" hidden="false" customHeight="false" outlineLevel="0" collapsed="false">
      <c r="A4198" s="0" t="n">
        <v>92928</v>
      </c>
      <c r="B4198" s="0" t="str">
        <f aca="false">A4198&amp;"U"</f>
        <v>92928U</v>
      </c>
      <c r="C4198" s="0" t="s">
        <v>10160</v>
      </c>
      <c r="D4198" s="0" t="s">
        <v>30</v>
      </c>
      <c r="E4198" s="0" t="n">
        <v>49.05</v>
      </c>
    </row>
    <row r="4199" customFormat="false" ht="15" hidden="false" customHeight="false" outlineLevel="0" collapsed="false">
      <c r="A4199" s="0" t="n">
        <v>92929</v>
      </c>
      <c r="B4199" s="0" t="str">
        <f aca="false">A4199&amp;"U"</f>
        <v>92929U</v>
      </c>
      <c r="C4199" s="0" t="s">
        <v>10161</v>
      </c>
      <c r="D4199" s="0" t="s">
        <v>30</v>
      </c>
      <c r="E4199" s="0" t="n">
        <v>49.05</v>
      </c>
    </row>
    <row r="4200" customFormat="false" ht="15" hidden="false" customHeight="false" outlineLevel="0" collapsed="false">
      <c r="A4200" s="0" t="n">
        <v>92930</v>
      </c>
      <c r="B4200" s="0" t="str">
        <f aca="false">A4200&amp;"U"</f>
        <v>92930U</v>
      </c>
      <c r="C4200" s="0" t="s">
        <v>10162</v>
      </c>
      <c r="D4200" s="0" t="s">
        <v>30</v>
      </c>
      <c r="E4200" s="0" t="n">
        <v>49.05</v>
      </c>
    </row>
    <row r="4201" customFormat="false" ht="15" hidden="false" customHeight="false" outlineLevel="0" collapsed="false">
      <c r="A4201" s="0" t="n">
        <v>92931</v>
      </c>
      <c r="B4201" s="0" t="str">
        <f aca="false">A4201&amp;"U"</f>
        <v>92931U</v>
      </c>
      <c r="C4201" s="0" t="s">
        <v>10163</v>
      </c>
      <c r="D4201" s="0" t="s">
        <v>30</v>
      </c>
      <c r="E4201" s="0" t="n">
        <v>66.96</v>
      </c>
    </row>
    <row r="4202" customFormat="false" ht="15" hidden="false" customHeight="false" outlineLevel="0" collapsed="false">
      <c r="A4202" s="0" t="n">
        <v>92932</v>
      </c>
      <c r="B4202" s="0" t="str">
        <f aca="false">A4202&amp;"U"</f>
        <v>92932U</v>
      </c>
      <c r="C4202" s="0" t="s">
        <v>10164</v>
      </c>
      <c r="D4202" s="0" t="s">
        <v>30</v>
      </c>
      <c r="E4202" s="0" t="n">
        <v>66.96</v>
      </c>
    </row>
    <row r="4203" customFormat="false" ht="15" hidden="false" customHeight="false" outlineLevel="0" collapsed="false">
      <c r="A4203" s="0" t="n">
        <v>92933</v>
      </c>
      <c r="B4203" s="0" t="str">
        <f aca="false">A4203&amp;"U"</f>
        <v>92933U</v>
      </c>
      <c r="C4203" s="0" t="s">
        <v>10165</v>
      </c>
      <c r="D4203" s="0" t="s">
        <v>30</v>
      </c>
      <c r="E4203" s="0" t="n">
        <v>66.96</v>
      </c>
    </row>
    <row r="4204" customFormat="false" ht="15" hidden="false" customHeight="false" outlineLevel="0" collapsed="false">
      <c r="A4204" s="0" t="n">
        <v>92934</v>
      </c>
      <c r="B4204" s="0" t="str">
        <f aca="false">A4204&amp;"U"</f>
        <v>92934U</v>
      </c>
      <c r="C4204" s="0" t="s">
        <v>10166</v>
      </c>
      <c r="D4204" s="0" t="s">
        <v>30</v>
      </c>
      <c r="E4204" s="0" t="n">
        <v>101.57</v>
      </c>
    </row>
    <row r="4205" customFormat="false" ht="15" hidden="false" customHeight="false" outlineLevel="0" collapsed="false">
      <c r="A4205" s="0" t="n">
        <v>92935</v>
      </c>
      <c r="B4205" s="0" t="str">
        <f aca="false">A4205&amp;"U"</f>
        <v>92935U</v>
      </c>
      <c r="C4205" s="0" t="s">
        <v>10167</v>
      </c>
      <c r="D4205" s="0" t="s">
        <v>30</v>
      </c>
      <c r="E4205" s="0" t="n">
        <v>101.57</v>
      </c>
    </row>
    <row r="4206" customFormat="false" ht="15" hidden="false" customHeight="false" outlineLevel="0" collapsed="false">
      <c r="A4206" s="0" t="n">
        <v>92936</v>
      </c>
      <c r="B4206" s="0" t="str">
        <f aca="false">A4206&amp;"U"</f>
        <v>92936U</v>
      </c>
      <c r="C4206" s="0" t="s">
        <v>10168</v>
      </c>
      <c r="D4206" s="0" t="s">
        <v>30</v>
      </c>
      <c r="E4206" s="0" t="n">
        <v>142.87</v>
      </c>
    </row>
    <row r="4207" customFormat="false" ht="15" hidden="false" customHeight="false" outlineLevel="0" collapsed="false">
      <c r="A4207" s="0" t="n">
        <v>92937</v>
      </c>
      <c r="B4207" s="0" t="str">
        <f aca="false">A4207&amp;"U"</f>
        <v>92937U</v>
      </c>
      <c r="C4207" s="0" t="s">
        <v>10169</v>
      </c>
      <c r="D4207" s="0" t="s">
        <v>30</v>
      </c>
      <c r="E4207" s="0" t="n">
        <v>142.87</v>
      </c>
    </row>
    <row r="4208" customFormat="false" ht="15" hidden="false" customHeight="false" outlineLevel="0" collapsed="false">
      <c r="A4208" s="0" t="n">
        <v>92938</v>
      </c>
      <c r="B4208" s="0" t="str">
        <f aca="false">A4208&amp;"U"</f>
        <v>92938U</v>
      </c>
      <c r="C4208" s="0" t="s">
        <v>10170</v>
      </c>
      <c r="D4208" s="0" t="s">
        <v>30</v>
      </c>
      <c r="E4208" s="0" t="n">
        <v>26.09</v>
      </c>
    </row>
    <row r="4209" customFormat="false" ht="15" hidden="false" customHeight="false" outlineLevel="0" collapsed="false">
      <c r="A4209" s="0" t="n">
        <v>92939</v>
      </c>
      <c r="B4209" s="0" t="str">
        <f aca="false">A4209&amp;"U"</f>
        <v>92939U</v>
      </c>
      <c r="C4209" s="0" t="s">
        <v>10171</v>
      </c>
      <c r="D4209" s="0" t="s">
        <v>30</v>
      </c>
      <c r="E4209" s="0" t="n">
        <v>26.36</v>
      </c>
    </row>
    <row r="4210" customFormat="false" ht="15" hidden="false" customHeight="false" outlineLevel="0" collapsed="false">
      <c r="A4210" s="0" t="n">
        <v>92940</v>
      </c>
      <c r="B4210" s="0" t="str">
        <f aca="false">A4210&amp;"U"</f>
        <v>92940U</v>
      </c>
      <c r="C4210" s="0" t="s">
        <v>10172</v>
      </c>
      <c r="D4210" s="0" t="s">
        <v>30</v>
      </c>
      <c r="E4210" s="0" t="n">
        <v>34.06</v>
      </c>
    </row>
    <row r="4211" customFormat="false" ht="15" hidden="false" customHeight="false" outlineLevel="0" collapsed="false">
      <c r="A4211" s="0" t="n">
        <v>92941</v>
      </c>
      <c r="B4211" s="0" t="str">
        <f aca="false">A4211&amp;"U"</f>
        <v>92941U</v>
      </c>
      <c r="C4211" s="0" t="s">
        <v>10173</v>
      </c>
      <c r="D4211" s="0" t="s">
        <v>30</v>
      </c>
      <c r="E4211" s="0" t="n">
        <v>34.05</v>
      </c>
    </row>
    <row r="4212" customFormat="false" ht="15" hidden="false" customHeight="false" outlineLevel="0" collapsed="false">
      <c r="A4212" s="0" t="n">
        <v>92942</v>
      </c>
      <c r="B4212" s="0" t="str">
        <f aca="false">A4212&amp;"U"</f>
        <v>92942U</v>
      </c>
      <c r="C4212" s="0" t="s">
        <v>10174</v>
      </c>
      <c r="D4212" s="0" t="s">
        <v>30</v>
      </c>
      <c r="E4212" s="0" t="n">
        <v>34.05</v>
      </c>
    </row>
    <row r="4213" customFormat="false" ht="15" hidden="false" customHeight="false" outlineLevel="0" collapsed="false">
      <c r="A4213" s="0" t="n">
        <v>92943</v>
      </c>
      <c r="B4213" s="0" t="str">
        <f aca="false">A4213&amp;"U"</f>
        <v>92943U</v>
      </c>
      <c r="C4213" s="0" t="s">
        <v>10175</v>
      </c>
      <c r="D4213" s="0" t="s">
        <v>30</v>
      </c>
      <c r="E4213" s="0" t="n">
        <v>39.34</v>
      </c>
    </row>
    <row r="4214" customFormat="false" ht="15" hidden="false" customHeight="false" outlineLevel="0" collapsed="false">
      <c r="A4214" s="0" t="n">
        <v>92944</v>
      </c>
      <c r="B4214" s="0" t="str">
        <f aca="false">A4214&amp;"U"</f>
        <v>92944U</v>
      </c>
      <c r="C4214" s="0" t="s">
        <v>10176</v>
      </c>
      <c r="D4214" s="0" t="s">
        <v>30</v>
      </c>
      <c r="E4214" s="0" t="n">
        <v>39.34</v>
      </c>
    </row>
    <row r="4215" customFormat="false" ht="15" hidden="false" customHeight="false" outlineLevel="0" collapsed="false">
      <c r="A4215" s="0" t="n">
        <v>92945</v>
      </c>
      <c r="B4215" s="0" t="str">
        <f aca="false">A4215&amp;"U"</f>
        <v>92945U</v>
      </c>
      <c r="C4215" s="0" t="s">
        <v>10177</v>
      </c>
      <c r="D4215" s="0" t="s">
        <v>30</v>
      </c>
      <c r="E4215" s="0" t="n">
        <v>39.34</v>
      </c>
    </row>
    <row r="4216" customFormat="false" ht="15" hidden="false" customHeight="false" outlineLevel="0" collapsed="false">
      <c r="A4216" s="0" t="n">
        <v>92946</v>
      </c>
      <c r="B4216" s="0" t="str">
        <f aca="false">A4216&amp;"U"</f>
        <v>92946U</v>
      </c>
      <c r="C4216" s="0" t="s">
        <v>10178</v>
      </c>
      <c r="D4216" s="0" t="s">
        <v>30</v>
      </c>
      <c r="E4216" s="0" t="n">
        <v>55.78</v>
      </c>
    </row>
    <row r="4217" customFormat="false" ht="15" hidden="false" customHeight="false" outlineLevel="0" collapsed="false">
      <c r="A4217" s="0" t="n">
        <v>92947</v>
      </c>
      <c r="B4217" s="0" t="str">
        <f aca="false">A4217&amp;"U"</f>
        <v>92947U</v>
      </c>
      <c r="C4217" s="0" t="s">
        <v>10179</v>
      </c>
      <c r="D4217" s="0" t="s">
        <v>30</v>
      </c>
      <c r="E4217" s="0" t="n">
        <v>55.78</v>
      </c>
    </row>
    <row r="4218" customFormat="false" ht="15" hidden="false" customHeight="false" outlineLevel="0" collapsed="false">
      <c r="A4218" s="0" t="n">
        <v>92948</v>
      </c>
      <c r="B4218" s="0" t="str">
        <f aca="false">A4218&amp;"U"</f>
        <v>92948U</v>
      </c>
      <c r="C4218" s="0" t="s">
        <v>10180</v>
      </c>
      <c r="D4218" s="0" t="s">
        <v>30</v>
      </c>
      <c r="E4218" s="0" t="n">
        <v>55.78</v>
      </c>
    </row>
    <row r="4219" customFormat="false" ht="15" hidden="false" customHeight="false" outlineLevel="0" collapsed="false">
      <c r="A4219" s="0" t="n">
        <v>92949</v>
      </c>
      <c r="B4219" s="0" t="str">
        <f aca="false">A4219&amp;"U"</f>
        <v>92949U</v>
      </c>
      <c r="C4219" s="0" t="s">
        <v>10181</v>
      </c>
      <c r="D4219" s="0" t="s">
        <v>30</v>
      </c>
      <c r="E4219" s="0" t="n">
        <v>88.18</v>
      </c>
    </row>
    <row r="4220" customFormat="false" ht="15" hidden="false" customHeight="false" outlineLevel="0" collapsed="false">
      <c r="A4220" s="0" t="n">
        <v>92950</v>
      </c>
      <c r="B4220" s="0" t="str">
        <f aca="false">A4220&amp;"U"</f>
        <v>92950U</v>
      </c>
      <c r="C4220" s="0" t="s">
        <v>10182</v>
      </c>
      <c r="D4220" s="0" t="s">
        <v>30</v>
      </c>
      <c r="E4220" s="0" t="n">
        <v>88.18</v>
      </c>
    </row>
    <row r="4221" customFormat="false" ht="15" hidden="false" customHeight="false" outlineLevel="0" collapsed="false">
      <c r="A4221" s="0" t="n">
        <v>92951</v>
      </c>
      <c r="B4221" s="0" t="str">
        <f aca="false">A4221&amp;"U"</f>
        <v>92951U</v>
      </c>
      <c r="C4221" s="0" t="s">
        <v>10183</v>
      </c>
      <c r="D4221" s="0" t="s">
        <v>30</v>
      </c>
      <c r="E4221" s="0" t="n">
        <v>127.3</v>
      </c>
    </row>
    <row r="4222" customFormat="false" ht="15" hidden="false" customHeight="false" outlineLevel="0" collapsed="false">
      <c r="A4222" s="0" t="n">
        <v>92952</v>
      </c>
      <c r="B4222" s="0" t="str">
        <f aca="false">A4222&amp;"U"</f>
        <v>92952U</v>
      </c>
      <c r="C4222" s="0" t="s">
        <v>10184</v>
      </c>
      <c r="D4222" s="0" t="s">
        <v>30</v>
      </c>
      <c r="E4222" s="0" t="n">
        <v>127.3</v>
      </c>
    </row>
    <row r="4223" customFormat="false" ht="15" hidden="false" customHeight="false" outlineLevel="0" collapsed="false">
      <c r="A4223" s="0" t="n">
        <v>92953</v>
      </c>
      <c r="B4223" s="0" t="str">
        <f aca="false">A4223&amp;"U"</f>
        <v>92953U</v>
      </c>
      <c r="C4223" s="0" t="s">
        <v>10185</v>
      </c>
      <c r="D4223" s="0" t="s">
        <v>30</v>
      </c>
      <c r="E4223" s="0" t="n">
        <v>22.06</v>
      </c>
    </row>
    <row r="4224" customFormat="false" ht="15" hidden="false" customHeight="false" outlineLevel="0" collapsed="false">
      <c r="A4224" s="0" t="n">
        <v>93050</v>
      </c>
      <c r="B4224" s="0" t="str">
        <f aca="false">A4224&amp;"U"</f>
        <v>93050U</v>
      </c>
      <c r="C4224" s="0" t="s">
        <v>10186</v>
      </c>
      <c r="D4224" s="0" t="s">
        <v>30</v>
      </c>
      <c r="E4224" s="0" t="n">
        <v>11.28</v>
      </c>
    </row>
    <row r="4225" customFormat="false" ht="15" hidden="false" customHeight="false" outlineLevel="0" collapsed="false">
      <c r="A4225" s="0" t="n">
        <v>93052</v>
      </c>
      <c r="B4225" s="0" t="str">
        <f aca="false">A4225&amp;"U"</f>
        <v>93052U</v>
      </c>
      <c r="C4225" s="0" t="s">
        <v>10187</v>
      </c>
      <c r="D4225" s="0" t="s">
        <v>30</v>
      </c>
      <c r="E4225" s="0" t="n">
        <v>556.66</v>
      </c>
    </row>
    <row r="4226" customFormat="false" ht="15" hidden="false" customHeight="false" outlineLevel="0" collapsed="false">
      <c r="A4226" s="0" t="n">
        <v>93054</v>
      </c>
      <c r="B4226" s="0" t="str">
        <f aca="false">A4226&amp;"U"</f>
        <v>93054U</v>
      </c>
      <c r="C4226" s="0" t="s">
        <v>10188</v>
      </c>
      <c r="D4226" s="0" t="s">
        <v>30</v>
      </c>
      <c r="E4226" s="0" t="n">
        <v>22.91</v>
      </c>
    </row>
    <row r="4227" customFormat="false" ht="15" hidden="false" customHeight="false" outlineLevel="0" collapsed="false">
      <c r="A4227" s="0" t="n">
        <v>93055</v>
      </c>
      <c r="B4227" s="0" t="str">
        <f aca="false">A4227&amp;"U"</f>
        <v>93055U</v>
      </c>
      <c r="C4227" s="0" t="s">
        <v>10189</v>
      </c>
      <c r="D4227" s="0" t="s">
        <v>30</v>
      </c>
      <c r="E4227" s="0" t="n">
        <v>47.4</v>
      </c>
    </row>
    <row r="4228" customFormat="false" ht="15" hidden="false" customHeight="false" outlineLevel="0" collapsed="false">
      <c r="A4228" s="0" t="n">
        <v>93056</v>
      </c>
      <c r="B4228" s="0" t="str">
        <f aca="false">A4228&amp;"U"</f>
        <v>93056U</v>
      </c>
      <c r="C4228" s="0" t="s">
        <v>10190</v>
      </c>
      <c r="D4228" s="0" t="s">
        <v>30</v>
      </c>
      <c r="E4228" s="0" t="n">
        <v>17.05</v>
      </c>
    </row>
    <row r="4229" customFormat="false" ht="15" hidden="false" customHeight="false" outlineLevel="0" collapsed="false">
      <c r="A4229" s="0" t="n">
        <v>93057</v>
      </c>
      <c r="B4229" s="0" t="str">
        <f aca="false">A4229&amp;"U"</f>
        <v>93057U</v>
      </c>
      <c r="C4229" s="0" t="s">
        <v>10191</v>
      </c>
      <c r="D4229" s="0" t="s">
        <v>30</v>
      </c>
      <c r="E4229" s="0" t="n">
        <v>14.11</v>
      </c>
    </row>
    <row r="4230" customFormat="false" ht="15" hidden="false" customHeight="false" outlineLevel="0" collapsed="false">
      <c r="A4230" s="0" t="n">
        <v>93058</v>
      </c>
      <c r="B4230" s="0" t="str">
        <f aca="false">A4230&amp;"U"</f>
        <v>93058U</v>
      </c>
      <c r="C4230" s="0" t="s">
        <v>10192</v>
      </c>
      <c r="D4230" s="0" t="s">
        <v>30</v>
      </c>
      <c r="E4230" s="0" t="n">
        <v>612.27</v>
      </c>
    </row>
    <row r="4231" customFormat="false" ht="15" hidden="false" customHeight="false" outlineLevel="0" collapsed="false">
      <c r="A4231" s="0" t="n">
        <v>93059</v>
      </c>
      <c r="B4231" s="0" t="str">
        <f aca="false">A4231&amp;"U"</f>
        <v>93059U</v>
      </c>
      <c r="C4231" s="0" t="s">
        <v>10193</v>
      </c>
      <c r="D4231" s="0" t="s">
        <v>30</v>
      </c>
      <c r="E4231" s="0" t="n">
        <v>30.42</v>
      </c>
    </row>
    <row r="4232" customFormat="false" ht="15" hidden="false" customHeight="false" outlineLevel="0" collapsed="false">
      <c r="A4232" s="0" t="n">
        <v>93060</v>
      </c>
      <c r="B4232" s="0" t="str">
        <f aca="false">A4232&amp;"U"</f>
        <v>93060U</v>
      </c>
      <c r="C4232" s="0" t="s">
        <v>10194</v>
      </c>
      <c r="D4232" s="0" t="s">
        <v>30</v>
      </c>
      <c r="E4232" s="0" t="n">
        <v>83.46</v>
      </c>
    </row>
    <row r="4233" customFormat="false" ht="15" hidden="false" customHeight="false" outlineLevel="0" collapsed="false">
      <c r="A4233" s="0" t="n">
        <v>93061</v>
      </c>
      <c r="B4233" s="0" t="str">
        <f aca="false">A4233&amp;"U"</f>
        <v>93061U</v>
      </c>
      <c r="C4233" s="0" t="s">
        <v>10195</v>
      </c>
      <c r="D4233" s="0" t="s">
        <v>30</v>
      </c>
      <c r="E4233" s="0" t="n">
        <v>32.97</v>
      </c>
    </row>
    <row r="4234" customFormat="false" ht="15" hidden="false" customHeight="false" outlineLevel="0" collapsed="false">
      <c r="A4234" s="0" t="n">
        <v>93062</v>
      </c>
      <c r="B4234" s="0" t="str">
        <f aca="false">A4234&amp;"U"</f>
        <v>93062U</v>
      </c>
      <c r="C4234" s="0" t="s">
        <v>10196</v>
      </c>
      <c r="D4234" s="0" t="s">
        <v>30</v>
      </c>
      <c r="E4234" s="0" t="n">
        <v>27.73</v>
      </c>
    </row>
    <row r="4235" customFormat="false" ht="15" hidden="false" customHeight="false" outlineLevel="0" collapsed="false">
      <c r="A4235" s="0" t="n">
        <v>93063</v>
      </c>
      <c r="B4235" s="0" t="str">
        <f aca="false">A4235&amp;"U"</f>
        <v>93063U</v>
      </c>
      <c r="C4235" s="0" t="s">
        <v>10197</v>
      </c>
      <c r="D4235" s="0" t="s">
        <v>30</v>
      </c>
      <c r="E4235" s="0" t="n">
        <v>701.49</v>
      </c>
    </row>
    <row r="4236" customFormat="false" ht="15" hidden="false" customHeight="false" outlineLevel="0" collapsed="false">
      <c r="A4236" s="0" t="n">
        <v>93064</v>
      </c>
      <c r="B4236" s="0" t="str">
        <f aca="false">A4236&amp;"U"</f>
        <v>93064U</v>
      </c>
      <c r="C4236" s="0" t="s">
        <v>10198</v>
      </c>
      <c r="D4236" s="0" t="s">
        <v>30</v>
      </c>
      <c r="E4236" s="0" t="n">
        <v>51.02</v>
      </c>
    </row>
    <row r="4237" customFormat="false" ht="15" hidden="false" customHeight="false" outlineLevel="0" collapsed="false">
      <c r="A4237" s="0" t="n">
        <v>93065</v>
      </c>
      <c r="B4237" s="0" t="str">
        <f aca="false">A4237&amp;"U"</f>
        <v>93065U</v>
      </c>
      <c r="C4237" s="0" t="s">
        <v>10199</v>
      </c>
      <c r="D4237" s="0" t="s">
        <v>30</v>
      </c>
      <c r="E4237" s="0" t="n">
        <v>45.79</v>
      </c>
    </row>
    <row r="4238" customFormat="false" ht="15" hidden="false" customHeight="false" outlineLevel="0" collapsed="false">
      <c r="A4238" s="0" t="n">
        <v>93066</v>
      </c>
      <c r="B4238" s="0" t="str">
        <f aca="false">A4238&amp;"U"</f>
        <v>93066U</v>
      </c>
      <c r="C4238" s="0" t="s">
        <v>10200</v>
      </c>
      <c r="D4238" s="0" t="s">
        <v>30</v>
      </c>
      <c r="E4238" s="0" t="n">
        <v>880.39</v>
      </c>
    </row>
    <row r="4239" customFormat="false" ht="15" hidden="false" customHeight="false" outlineLevel="0" collapsed="false">
      <c r="A4239" s="0" t="n">
        <v>93067</v>
      </c>
      <c r="B4239" s="0" t="str">
        <f aca="false">A4239&amp;"U"</f>
        <v>93067U</v>
      </c>
      <c r="C4239" s="0" t="s">
        <v>10201</v>
      </c>
      <c r="D4239" s="0" t="s">
        <v>30</v>
      </c>
      <c r="E4239" s="0" t="n">
        <v>76.18</v>
      </c>
    </row>
    <row r="4240" customFormat="false" ht="15" hidden="false" customHeight="false" outlineLevel="0" collapsed="false">
      <c r="A4240" s="0" t="n">
        <v>93068</v>
      </c>
      <c r="B4240" s="0" t="str">
        <f aca="false">A4240&amp;"U"</f>
        <v>93068U</v>
      </c>
      <c r="C4240" s="0" t="s">
        <v>10202</v>
      </c>
      <c r="D4240" s="0" t="s">
        <v>30</v>
      </c>
      <c r="E4240" s="0" t="n">
        <v>64.72</v>
      </c>
    </row>
    <row r="4241" customFormat="false" ht="15" hidden="false" customHeight="false" outlineLevel="0" collapsed="false">
      <c r="A4241" s="0" t="n">
        <v>93069</v>
      </c>
      <c r="B4241" s="0" t="str">
        <f aca="false">A4241&amp;"U"</f>
        <v>93069U</v>
      </c>
      <c r="C4241" s="0" t="s">
        <v>10203</v>
      </c>
      <c r="D4241" s="0" t="s">
        <v>30</v>
      </c>
      <c r="E4241" s="0" t="n">
        <v>1220.51</v>
      </c>
    </row>
    <row r="4242" customFormat="false" ht="15" hidden="false" customHeight="false" outlineLevel="0" collapsed="false">
      <c r="A4242" s="0" t="n">
        <v>93070</v>
      </c>
      <c r="B4242" s="0" t="str">
        <f aca="false">A4242&amp;"U"</f>
        <v>93070U</v>
      </c>
      <c r="C4242" s="0" t="s">
        <v>10204</v>
      </c>
      <c r="D4242" s="0" t="s">
        <v>30</v>
      </c>
      <c r="E4242" s="0" t="n">
        <v>194.9</v>
      </c>
    </row>
    <row r="4243" customFormat="false" ht="15" hidden="false" customHeight="false" outlineLevel="0" collapsed="false">
      <c r="A4243" s="0" t="n">
        <v>93071</v>
      </c>
      <c r="B4243" s="0" t="str">
        <f aca="false">A4243&amp;"U"</f>
        <v>93071U</v>
      </c>
      <c r="C4243" s="0" t="s">
        <v>10205</v>
      </c>
      <c r="D4243" s="0" t="s">
        <v>30</v>
      </c>
      <c r="E4243" s="0" t="n">
        <v>179.21</v>
      </c>
    </row>
    <row r="4244" customFormat="false" ht="15" hidden="false" customHeight="false" outlineLevel="0" collapsed="false">
      <c r="A4244" s="0" t="n">
        <v>93072</v>
      </c>
      <c r="B4244" s="0" t="str">
        <f aca="false">A4244&amp;"U"</f>
        <v>93072U</v>
      </c>
      <c r="C4244" s="0" t="s">
        <v>10206</v>
      </c>
      <c r="D4244" s="0" t="s">
        <v>30</v>
      </c>
      <c r="E4244" s="0" t="n">
        <v>1610.93</v>
      </c>
    </row>
    <row r="4245" customFormat="false" ht="15" hidden="false" customHeight="false" outlineLevel="0" collapsed="false">
      <c r="A4245" s="0" t="n">
        <v>93074</v>
      </c>
      <c r="B4245" s="0" t="str">
        <f aca="false">A4245&amp;"U"</f>
        <v>93074U</v>
      </c>
      <c r="C4245" s="0" t="s">
        <v>10207</v>
      </c>
      <c r="D4245" s="0" t="s">
        <v>30</v>
      </c>
      <c r="E4245" s="0" t="n">
        <v>12.41</v>
      </c>
    </row>
    <row r="4246" customFormat="false" ht="15" hidden="false" customHeight="false" outlineLevel="0" collapsed="false">
      <c r="A4246" s="0" t="n">
        <v>93075</v>
      </c>
      <c r="B4246" s="0" t="str">
        <f aca="false">A4246&amp;"U"</f>
        <v>93075U</v>
      </c>
      <c r="C4246" s="0" t="s">
        <v>10208</v>
      </c>
      <c r="D4246" s="0" t="s">
        <v>30</v>
      </c>
      <c r="E4246" s="0" t="n">
        <v>19.68</v>
      </c>
    </row>
    <row r="4247" customFormat="false" ht="15" hidden="false" customHeight="false" outlineLevel="0" collapsed="false">
      <c r="A4247" s="0" t="n">
        <v>93076</v>
      </c>
      <c r="B4247" s="0" t="str">
        <f aca="false">A4247&amp;"U"</f>
        <v>93076U</v>
      </c>
      <c r="C4247" s="0" t="s">
        <v>10209</v>
      </c>
      <c r="D4247" s="0" t="s">
        <v>30</v>
      </c>
      <c r="E4247" s="0" t="n">
        <v>20.65</v>
      </c>
    </row>
    <row r="4248" customFormat="false" ht="15" hidden="false" customHeight="false" outlineLevel="0" collapsed="false">
      <c r="A4248" s="0" t="n">
        <v>93077</v>
      </c>
      <c r="B4248" s="0" t="str">
        <f aca="false">A4248&amp;"U"</f>
        <v>93077U</v>
      </c>
      <c r="C4248" s="0" t="s">
        <v>10210</v>
      </c>
      <c r="D4248" s="0" t="s">
        <v>30</v>
      </c>
      <c r="E4248" s="0" t="n">
        <v>28.27</v>
      </c>
    </row>
    <row r="4249" customFormat="false" ht="15" hidden="false" customHeight="false" outlineLevel="0" collapsed="false">
      <c r="A4249" s="0" t="n">
        <v>93078</v>
      </c>
      <c r="B4249" s="0" t="str">
        <f aca="false">A4249&amp;"U"</f>
        <v>93078U</v>
      </c>
      <c r="C4249" s="0" t="s">
        <v>10211</v>
      </c>
      <c r="D4249" s="0" t="s">
        <v>30</v>
      </c>
      <c r="E4249" s="0" t="n">
        <v>31.77</v>
      </c>
    </row>
    <row r="4250" customFormat="false" ht="15" hidden="false" customHeight="false" outlineLevel="0" collapsed="false">
      <c r="A4250" s="0" t="n">
        <v>93079</v>
      </c>
      <c r="B4250" s="0" t="str">
        <f aca="false">A4250&amp;"U"</f>
        <v>93079U</v>
      </c>
      <c r="C4250" s="0" t="s">
        <v>10212</v>
      </c>
      <c r="D4250" s="0" t="s">
        <v>30</v>
      </c>
      <c r="E4250" s="0" t="n">
        <v>29.33</v>
      </c>
    </row>
    <row r="4251" customFormat="false" ht="15" hidden="false" customHeight="false" outlineLevel="0" collapsed="false">
      <c r="A4251" s="0" t="n">
        <v>93080</v>
      </c>
      <c r="B4251" s="0" t="str">
        <f aca="false">A4251&amp;"U"</f>
        <v>93080U</v>
      </c>
      <c r="C4251" s="0" t="s">
        <v>10213</v>
      </c>
      <c r="D4251" s="0" t="s">
        <v>30</v>
      </c>
      <c r="E4251" s="0" t="n">
        <v>8.05</v>
      </c>
    </row>
    <row r="4252" customFormat="false" ht="15" hidden="false" customHeight="false" outlineLevel="0" collapsed="false">
      <c r="A4252" s="0" t="n">
        <v>93081</v>
      </c>
      <c r="B4252" s="0" t="str">
        <f aca="false">A4252&amp;"U"</f>
        <v>93081U</v>
      </c>
      <c r="C4252" s="0" t="s">
        <v>10214</v>
      </c>
      <c r="D4252" s="0" t="s">
        <v>30</v>
      </c>
      <c r="E4252" s="0" t="n">
        <v>18.81</v>
      </c>
    </row>
    <row r="4253" customFormat="false" ht="15" hidden="false" customHeight="false" outlineLevel="0" collapsed="false">
      <c r="A4253" s="0" t="n">
        <v>93082</v>
      </c>
      <c r="B4253" s="0" t="str">
        <f aca="false">A4253&amp;"U"</f>
        <v>93082U</v>
      </c>
      <c r="C4253" s="0" t="s">
        <v>10215</v>
      </c>
      <c r="D4253" s="0" t="s">
        <v>30</v>
      </c>
      <c r="E4253" s="0" t="n">
        <v>24.48</v>
      </c>
    </row>
    <row r="4254" customFormat="false" ht="15" hidden="false" customHeight="false" outlineLevel="0" collapsed="false">
      <c r="A4254" s="0" t="n">
        <v>93083</v>
      </c>
      <c r="B4254" s="0" t="str">
        <f aca="false">A4254&amp;"U"</f>
        <v>93083U</v>
      </c>
      <c r="C4254" s="0" t="s">
        <v>10216</v>
      </c>
      <c r="D4254" s="0" t="s">
        <v>30</v>
      </c>
      <c r="E4254" s="0" t="n">
        <v>481.43</v>
      </c>
    </row>
    <row r="4255" customFormat="false" ht="15" hidden="false" customHeight="false" outlineLevel="0" collapsed="false">
      <c r="A4255" s="0" t="n">
        <v>93084</v>
      </c>
      <c r="B4255" s="0" t="str">
        <f aca="false">A4255&amp;"U"</f>
        <v>93084U</v>
      </c>
      <c r="C4255" s="0" t="s">
        <v>10217</v>
      </c>
      <c r="D4255" s="0" t="s">
        <v>30</v>
      </c>
      <c r="E4255" s="0" t="n">
        <v>13.52</v>
      </c>
    </row>
    <row r="4256" customFormat="false" ht="15" hidden="false" customHeight="false" outlineLevel="0" collapsed="false">
      <c r="A4256" s="0" t="n">
        <v>93085</v>
      </c>
      <c r="B4256" s="0" t="str">
        <f aca="false">A4256&amp;"U"</f>
        <v>93085U</v>
      </c>
      <c r="C4256" s="0" t="s">
        <v>10218</v>
      </c>
      <c r="D4256" s="0" t="s">
        <v>30</v>
      </c>
      <c r="E4256" s="0" t="n">
        <v>14.05</v>
      </c>
    </row>
    <row r="4257" customFormat="false" ht="15" hidden="false" customHeight="false" outlineLevel="0" collapsed="false">
      <c r="A4257" s="0" t="n">
        <v>93086</v>
      </c>
      <c r="B4257" s="0" t="str">
        <f aca="false">A4257&amp;"U"</f>
        <v>93086U</v>
      </c>
      <c r="C4257" s="0" t="s">
        <v>10219</v>
      </c>
      <c r="D4257" s="0" t="s">
        <v>30</v>
      </c>
      <c r="E4257" s="0" t="n">
        <v>558.9</v>
      </c>
    </row>
    <row r="4258" customFormat="false" ht="15" hidden="false" customHeight="false" outlineLevel="0" collapsed="false">
      <c r="A4258" s="0" t="n">
        <v>93087</v>
      </c>
      <c r="B4258" s="0" t="str">
        <f aca="false">A4258&amp;"U"</f>
        <v>93087U</v>
      </c>
      <c r="C4258" s="0" t="s">
        <v>10220</v>
      </c>
      <c r="D4258" s="0" t="s">
        <v>30</v>
      </c>
      <c r="E4258" s="0" t="n">
        <v>19.63</v>
      </c>
    </row>
    <row r="4259" customFormat="false" ht="15" hidden="false" customHeight="false" outlineLevel="0" collapsed="false">
      <c r="A4259" s="0" t="n">
        <v>93088</v>
      </c>
      <c r="B4259" s="0" t="str">
        <f aca="false">A4259&amp;"U"</f>
        <v>93088U</v>
      </c>
      <c r="C4259" s="0" t="s">
        <v>10221</v>
      </c>
      <c r="D4259" s="0" t="s">
        <v>30</v>
      </c>
      <c r="E4259" s="0" t="n">
        <v>24.36</v>
      </c>
    </row>
    <row r="4260" customFormat="false" ht="15" hidden="false" customHeight="false" outlineLevel="0" collapsed="false">
      <c r="A4260" s="0" t="n">
        <v>93089</v>
      </c>
      <c r="B4260" s="0" t="str">
        <f aca="false">A4260&amp;"U"</f>
        <v>93089U</v>
      </c>
      <c r="C4260" s="0" t="s">
        <v>10222</v>
      </c>
      <c r="D4260" s="0" t="s">
        <v>30</v>
      </c>
      <c r="E4260" s="0" t="n">
        <v>49.64</v>
      </c>
    </row>
    <row r="4261" customFormat="false" ht="15" hidden="false" customHeight="false" outlineLevel="0" collapsed="false">
      <c r="A4261" s="0" t="n">
        <v>93090</v>
      </c>
      <c r="B4261" s="0" t="str">
        <f aca="false">A4261&amp;"U"</f>
        <v>93090U</v>
      </c>
      <c r="C4261" s="0" t="s">
        <v>10223</v>
      </c>
      <c r="D4261" s="0" t="s">
        <v>30</v>
      </c>
      <c r="E4261" s="0" t="n">
        <v>19.12</v>
      </c>
    </row>
    <row r="4262" customFormat="false" ht="15" hidden="false" customHeight="false" outlineLevel="0" collapsed="false">
      <c r="A4262" s="0" t="n">
        <v>93091</v>
      </c>
      <c r="B4262" s="0" t="str">
        <f aca="false">A4262&amp;"U"</f>
        <v>93091U</v>
      </c>
      <c r="C4262" s="0" t="s">
        <v>10224</v>
      </c>
      <c r="D4262" s="0" t="s">
        <v>30</v>
      </c>
      <c r="E4262" s="0" t="n">
        <v>16.27</v>
      </c>
    </row>
    <row r="4263" customFormat="false" ht="15" hidden="false" customHeight="false" outlineLevel="0" collapsed="false">
      <c r="A4263" s="0" t="n">
        <v>93092</v>
      </c>
      <c r="B4263" s="0" t="str">
        <f aca="false">A4263&amp;"U"</f>
        <v>93092U</v>
      </c>
      <c r="C4263" s="0" t="s">
        <v>10225</v>
      </c>
      <c r="D4263" s="0" t="s">
        <v>30</v>
      </c>
      <c r="E4263" s="0" t="n">
        <v>614.34</v>
      </c>
    </row>
    <row r="4264" customFormat="false" ht="15" hidden="false" customHeight="false" outlineLevel="0" collapsed="false">
      <c r="A4264" s="0" t="n">
        <v>93093</v>
      </c>
      <c r="B4264" s="0" t="str">
        <f aca="false">A4264&amp;"U"</f>
        <v>93093U</v>
      </c>
      <c r="C4264" s="0" t="s">
        <v>10226</v>
      </c>
      <c r="D4264" s="0" t="s">
        <v>30</v>
      </c>
      <c r="E4264" s="0" t="n">
        <v>31.45</v>
      </c>
    </row>
    <row r="4265" customFormat="false" ht="15" hidden="false" customHeight="false" outlineLevel="0" collapsed="false">
      <c r="A4265" s="0" t="n">
        <v>93094</v>
      </c>
      <c r="B4265" s="0" t="str">
        <f aca="false">A4265&amp;"U"</f>
        <v>93094U</v>
      </c>
      <c r="C4265" s="0" t="s">
        <v>10227</v>
      </c>
      <c r="D4265" s="0" t="s">
        <v>30</v>
      </c>
      <c r="E4265" s="0" t="n">
        <v>85.53</v>
      </c>
    </row>
    <row r="4266" customFormat="false" ht="15" hidden="false" customHeight="false" outlineLevel="0" collapsed="false">
      <c r="A4266" s="0" t="n">
        <v>93097</v>
      </c>
      <c r="B4266" s="0" t="str">
        <f aca="false">A4266&amp;"U"</f>
        <v>93097U</v>
      </c>
      <c r="C4266" s="0" t="s">
        <v>10228</v>
      </c>
      <c r="D4266" s="0" t="s">
        <v>30</v>
      </c>
      <c r="E4266" s="0" t="n">
        <v>12.61</v>
      </c>
    </row>
    <row r="4267" customFormat="false" ht="15" hidden="false" customHeight="false" outlineLevel="0" collapsed="false">
      <c r="A4267" s="0" t="n">
        <v>93098</v>
      </c>
      <c r="B4267" s="0" t="str">
        <f aca="false">A4267&amp;"U"</f>
        <v>93098U</v>
      </c>
      <c r="C4267" s="0" t="s">
        <v>10229</v>
      </c>
      <c r="D4267" s="0" t="s">
        <v>30</v>
      </c>
      <c r="E4267" s="0" t="n">
        <v>19.78</v>
      </c>
    </row>
    <row r="4268" customFormat="false" ht="15" hidden="false" customHeight="false" outlineLevel="0" collapsed="false">
      <c r="A4268" s="0" t="n">
        <v>93099</v>
      </c>
      <c r="B4268" s="0" t="str">
        <f aca="false">A4268&amp;"U"</f>
        <v>93099U</v>
      </c>
      <c r="C4268" s="0" t="s">
        <v>10230</v>
      </c>
      <c r="D4268" s="0" t="s">
        <v>30</v>
      </c>
      <c r="E4268" s="0" t="n">
        <v>23.12</v>
      </c>
    </row>
    <row r="4269" customFormat="false" ht="15" hidden="false" customHeight="false" outlineLevel="0" collapsed="false">
      <c r="A4269" s="0" t="n">
        <v>93100</v>
      </c>
      <c r="B4269" s="0" t="str">
        <f aca="false">A4269&amp;"U"</f>
        <v>93100U</v>
      </c>
      <c r="C4269" s="0" t="s">
        <v>10231</v>
      </c>
      <c r="D4269" s="0" t="s">
        <v>30</v>
      </c>
      <c r="E4269" s="0" t="n">
        <v>29.51</v>
      </c>
    </row>
    <row r="4270" customFormat="false" ht="15" hidden="false" customHeight="false" outlineLevel="0" collapsed="false">
      <c r="A4270" s="0" t="n">
        <v>93101</v>
      </c>
      <c r="B4270" s="0" t="str">
        <f aca="false">A4270&amp;"U"</f>
        <v>93101U</v>
      </c>
      <c r="C4270" s="0" t="s">
        <v>10232</v>
      </c>
      <c r="D4270" s="0" t="s">
        <v>30</v>
      </c>
      <c r="E4270" s="0" t="n">
        <v>33.01</v>
      </c>
    </row>
    <row r="4271" customFormat="false" ht="15" hidden="false" customHeight="false" outlineLevel="0" collapsed="false">
      <c r="A4271" s="0" t="n">
        <v>93102</v>
      </c>
      <c r="B4271" s="0" t="str">
        <f aca="false">A4271&amp;"U"</f>
        <v>93102U</v>
      </c>
      <c r="C4271" s="0" t="s">
        <v>10233</v>
      </c>
      <c r="D4271" s="0" t="s">
        <v>30</v>
      </c>
      <c r="E4271" s="0" t="n">
        <v>33.76</v>
      </c>
    </row>
    <row r="4272" customFormat="false" ht="15" hidden="false" customHeight="false" outlineLevel="0" collapsed="false">
      <c r="A4272" s="0" t="n">
        <v>93103</v>
      </c>
      <c r="B4272" s="0" t="str">
        <f aca="false">A4272&amp;"U"</f>
        <v>93103U</v>
      </c>
      <c r="C4272" s="0" t="s">
        <v>10234</v>
      </c>
      <c r="D4272" s="0" t="s">
        <v>30</v>
      </c>
      <c r="E4272" s="0" t="n">
        <v>8.18</v>
      </c>
    </row>
    <row r="4273" customFormat="false" ht="15" hidden="false" customHeight="false" outlineLevel="0" collapsed="false">
      <c r="A4273" s="0" t="n">
        <v>93104</v>
      </c>
      <c r="B4273" s="0" t="str">
        <f aca="false">A4273&amp;"U"</f>
        <v>93104U</v>
      </c>
      <c r="C4273" s="0" t="s">
        <v>10235</v>
      </c>
      <c r="D4273" s="0" t="s">
        <v>30</v>
      </c>
      <c r="E4273" s="0" t="n">
        <v>18.86</v>
      </c>
    </row>
    <row r="4274" customFormat="false" ht="15" hidden="false" customHeight="false" outlineLevel="0" collapsed="false">
      <c r="A4274" s="0" t="n">
        <v>93105</v>
      </c>
      <c r="B4274" s="0" t="str">
        <f aca="false">A4274&amp;"U"</f>
        <v>93105U</v>
      </c>
      <c r="C4274" s="0" t="s">
        <v>10236</v>
      </c>
      <c r="D4274" s="0" t="s">
        <v>30</v>
      </c>
      <c r="E4274" s="0" t="n">
        <v>24.61</v>
      </c>
    </row>
    <row r="4275" customFormat="false" ht="15" hidden="false" customHeight="false" outlineLevel="0" collapsed="false">
      <c r="A4275" s="0" t="n">
        <v>93106</v>
      </c>
      <c r="B4275" s="0" t="str">
        <f aca="false">A4275&amp;"U"</f>
        <v>93106U</v>
      </c>
      <c r="C4275" s="0" t="s">
        <v>10237</v>
      </c>
      <c r="D4275" s="0" t="s">
        <v>30</v>
      </c>
      <c r="E4275" s="0" t="n">
        <v>481.56</v>
      </c>
    </row>
    <row r="4276" customFormat="false" ht="15" hidden="false" customHeight="false" outlineLevel="0" collapsed="false">
      <c r="A4276" s="0" t="n">
        <v>93107</v>
      </c>
      <c r="B4276" s="0" t="str">
        <f aca="false">A4276&amp;"U"</f>
        <v>93107U</v>
      </c>
      <c r="C4276" s="0" t="s">
        <v>10238</v>
      </c>
      <c r="D4276" s="0" t="s">
        <v>30</v>
      </c>
      <c r="E4276" s="0" t="n">
        <v>15.19</v>
      </c>
    </row>
    <row r="4277" customFormat="false" ht="15" hidden="false" customHeight="false" outlineLevel="0" collapsed="false">
      <c r="A4277" s="0" t="n">
        <v>93108</v>
      </c>
      <c r="B4277" s="0" t="str">
        <f aca="false">A4277&amp;"U"</f>
        <v>93108U</v>
      </c>
      <c r="C4277" s="0" t="s">
        <v>10239</v>
      </c>
      <c r="D4277" s="0" t="s">
        <v>30</v>
      </c>
      <c r="E4277" s="0" t="n">
        <v>12.83</v>
      </c>
    </row>
    <row r="4278" customFormat="false" ht="15" hidden="false" customHeight="false" outlineLevel="0" collapsed="false">
      <c r="A4278" s="0" t="n">
        <v>93109</v>
      </c>
      <c r="B4278" s="0" t="str">
        <f aca="false">A4278&amp;"U"</f>
        <v>93109U</v>
      </c>
      <c r="C4278" s="0" t="s">
        <v>10240</v>
      </c>
      <c r="D4278" s="0" t="s">
        <v>30</v>
      </c>
      <c r="E4278" s="0" t="n">
        <v>560.57</v>
      </c>
    </row>
    <row r="4279" customFormat="false" ht="15" hidden="false" customHeight="false" outlineLevel="0" collapsed="false">
      <c r="A4279" s="0" t="n">
        <v>93110</v>
      </c>
      <c r="B4279" s="0" t="str">
        <f aca="false">A4279&amp;"U"</f>
        <v>93110U</v>
      </c>
      <c r="C4279" s="0" t="s">
        <v>10241</v>
      </c>
      <c r="D4279" s="0" t="s">
        <v>30</v>
      </c>
      <c r="E4279" s="0" t="n">
        <v>20.46</v>
      </c>
    </row>
    <row r="4280" customFormat="false" ht="15" hidden="false" customHeight="false" outlineLevel="0" collapsed="false">
      <c r="A4280" s="0" t="n">
        <v>93111</v>
      </c>
      <c r="B4280" s="0" t="str">
        <f aca="false">A4280&amp;"U"</f>
        <v>93111U</v>
      </c>
      <c r="C4280" s="0" t="s">
        <v>10242</v>
      </c>
      <c r="D4280" s="0" t="s">
        <v>30</v>
      </c>
      <c r="E4280" s="0" t="n">
        <v>24.86</v>
      </c>
    </row>
    <row r="4281" customFormat="false" ht="15" hidden="false" customHeight="false" outlineLevel="0" collapsed="false">
      <c r="A4281" s="0" t="n">
        <v>93112</v>
      </c>
      <c r="B4281" s="0" t="str">
        <f aca="false">A4281&amp;"U"</f>
        <v>93112U</v>
      </c>
      <c r="C4281" s="0" t="s">
        <v>10243</v>
      </c>
      <c r="D4281" s="0" t="s">
        <v>30</v>
      </c>
      <c r="E4281" s="0" t="n">
        <v>51.31</v>
      </c>
    </row>
    <row r="4282" customFormat="false" ht="15" hidden="false" customHeight="false" outlineLevel="0" collapsed="false">
      <c r="A4282" s="0" t="n">
        <v>93113</v>
      </c>
      <c r="B4282" s="0" t="str">
        <f aca="false">A4282&amp;"U"</f>
        <v>93113U</v>
      </c>
      <c r="C4282" s="0" t="s">
        <v>10244</v>
      </c>
      <c r="D4282" s="0" t="s">
        <v>30</v>
      </c>
      <c r="E4282" s="0" t="n">
        <v>22.1</v>
      </c>
    </row>
    <row r="4283" customFormat="false" ht="15" hidden="false" customHeight="false" outlineLevel="0" collapsed="false">
      <c r="A4283" s="0" t="n">
        <v>93114</v>
      </c>
      <c r="B4283" s="0" t="str">
        <f aca="false">A4283&amp;"U"</f>
        <v>93114U</v>
      </c>
      <c r="C4283" s="0" t="s">
        <v>10245</v>
      </c>
      <c r="D4283" s="0" t="s">
        <v>30</v>
      </c>
      <c r="E4283" s="0" t="n">
        <v>32.94</v>
      </c>
    </row>
    <row r="4284" customFormat="false" ht="15" hidden="false" customHeight="false" outlineLevel="0" collapsed="false">
      <c r="A4284" s="0" t="n">
        <v>93115</v>
      </c>
      <c r="B4284" s="0" t="str">
        <f aca="false">A4284&amp;"U"</f>
        <v>93115U</v>
      </c>
      <c r="C4284" s="0" t="s">
        <v>10246</v>
      </c>
      <c r="D4284" s="0" t="s">
        <v>30</v>
      </c>
      <c r="E4284" s="0" t="n">
        <v>88.51</v>
      </c>
    </row>
    <row r="4285" customFormat="false" ht="15" hidden="false" customHeight="false" outlineLevel="0" collapsed="false">
      <c r="A4285" s="0" t="n">
        <v>93116</v>
      </c>
      <c r="B4285" s="0" t="str">
        <f aca="false">A4285&amp;"U"</f>
        <v>93116U</v>
      </c>
      <c r="C4285" s="0" t="s">
        <v>10247</v>
      </c>
      <c r="D4285" s="0" t="s">
        <v>30</v>
      </c>
      <c r="E4285" s="0" t="n">
        <v>617.32</v>
      </c>
    </row>
    <row r="4286" customFormat="false" ht="15" hidden="false" customHeight="false" outlineLevel="0" collapsed="false">
      <c r="A4286" s="0" t="n">
        <v>93117</v>
      </c>
      <c r="B4286" s="0" t="str">
        <f aca="false">A4286&amp;"U"</f>
        <v>93117U</v>
      </c>
      <c r="C4286" s="0" t="s">
        <v>10248</v>
      </c>
      <c r="D4286" s="0" t="s">
        <v>30</v>
      </c>
      <c r="E4286" s="0" t="n">
        <v>60.44</v>
      </c>
    </row>
    <row r="4287" customFormat="false" ht="15" hidden="false" customHeight="false" outlineLevel="0" collapsed="false">
      <c r="A4287" s="0" t="n">
        <v>93118</v>
      </c>
      <c r="B4287" s="0" t="str">
        <f aca="false">A4287&amp;"U"</f>
        <v>93118U</v>
      </c>
      <c r="C4287" s="0" t="s">
        <v>10249</v>
      </c>
      <c r="D4287" s="0" t="s">
        <v>30</v>
      </c>
      <c r="E4287" s="0" t="n">
        <v>88.98</v>
      </c>
    </row>
    <row r="4288" customFormat="false" ht="15" hidden="false" customHeight="false" outlineLevel="0" collapsed="false">
      <c r="A4288" s="0" t="n">
        <v>93119</v>
      </c>
      <c r="B4288" s="0" t="str">
        <f aca="false">A4288&amp;"U"</f>
        <v>93119U</v>
      </c>
      <c r="C4288" s="0" t="s">
        <v>10250</v>
      </c>
      <c r="D4288" s="0" t="s">
        <v>30</v>
      </c>
      <c r="E4288" s="0" t="n">
        <v>17.3</v>
      </c>
    </row>
    <row r="4289" customFormat="false" ht="15" hidden="false" customHeight="false" outlineLevel="0" collapsed="false">
      <c r="A4289" s="0" t="n">
        <v>93120</v>
      </c>
      <c r="B4289" s="0" t="str">
        <f aca="false">A4289&amp;"U"</f>
        <v>93120U</v>
      </c>
      <c r="C4289" s="0" t="s">
        <v>10251</v>
      </c>
      <c r="D4289" s="0" t="s">
        <v>30</v>
      </c>
      <c r="E4289" s="0" t="n">
        <v>26.6</v>
      </c>
    </row>
    <row r="4290" customFormat="false" ht="15" hidden="false" customHeight="false" outlineLevel="0" collapsed="false">
      <c r="A4290" s="0" t="n">
        <v>93121</v>
      </c>
      <c r="B4290" s="0" t="str">
        <f aca="false">A4290&amp;"U"</f>
        <v>93121U</v>
      </c>
      <c r="C4290" s="0" t="s">
        <v>10252</v>
      </c>
      <c r="D4290" s="0" t="s">
        <v>30</v>
      </c>
      <c r="E4290" s="0" t="n">
        <v>30.1</v>
      </c>
    </row>
    <row r="4291" customFormat="false" ht="15" hidden="false" customHeight="false" outlineLevel="0" collapsed="false">
      <c r="A4291" s="0" t="n">
        <v>93122</v>
      </c>
      <c r="B4291" s="0" t="str">
        <f aca="false">A4291&amp;"U"</f>
        <v>93122U</v>
      </c>
      <c r="C4291" s="0" t="s">
        <v>10253</v>
      </c>
      <c r="D4291" s="0" t="s">
        <v>30</v>
      </c>
      <c r="E4291" s="0" t="n">
        <v>26.24</v>
      </c>
    </row>
    <row r="4292" customFormat="false" ht="15" hidden="false" customHeight="false" outlineLevel="0" collapsed="false">
      <c r="A4292" s="0" t="n">
        <v>93123</v>
      </c>
      <c r="B4292" s="0" t="str">
        <f aca="false">A4292&amp;"U"</f>
        <v>93123U</v>
      </c>
      <c r="C4292" s="0" t="s">
        <v>10254</v>
      </c>
      <c r="D4292" s="0" t="s">
        <v>30</v>
      </c>
      <c r="E4292" s="0" t="n">
        <v>60</v>
      </c>
    </row>
    <row r="4293" customFormat="false" ht="15" hidden="false" customHeight="false" outlineLevel="0" collapsed="false">
      <c r="A4293" s="0" t="n">
        <v>93124</v>
      </c>
      <c r="B4293" s="0" t="str">
        <f aca="false">A4293&amp;"U"</f>
        <v>93124U</v>
      </c>
      <c r="C4293" s="0" t="s">
        <v>10255</v>
      </c>
      <c r="D4293" s="0" t="s">
        <v>30</v>
      </c>
      <c r="E4293" s="0" t="n">
        <v>94.91</v>
      </c>
    </row>
    <row r="4294" customFormat="false" ht="15" hidden="false" customHeight="false" outlineLevel="0" collapsed="false">
      <c r="A4294" s="0" t="n">
        <v>93125</v>
      </c>
      <c r="B4294" s="0" t="str">
        <f aca="false">A4294&amp;"U"</f>
        <v>93125U</v>
      </c>
      <c r="C4294" s="0" t="s">
        <v>10256</v>
      </c>
      <c r="D4294" s="0" t="s">
        <v>30</v>
      </c>
      <c r="E4294" s="0" t="n">
        <v>139.96</v>
      </c>
    </row>
    <row r="4295" customFormat="false" ht="15" hidden="false" customHeight="false" outlineLevel="0" collapsed="false">
      <c r="A4295" s="0" t="n">
        <v>93126</v>
      </c>
      <c r="B4295" s="0" t="str">
        <f aca="false">A4295&amp;"U"</f>
        <v>93126U</v>
      </c>
      <c r="C4295" s="0" t="s">
        <v>10257</v>
      </c>
      <c r="D4295" s="0" t="s">
        <v>30</v>
      </c>
      <c r="E4295" s="0" t="n">
        <v>312.16</v>
      </c>
    </row>
    <row r="4296" customFormat="false" ht="15" hidden="false" customHeight="false" outlineLevel="0" collapsed="false">
      <c r="A4296" s="0" t="n">
        <v>93133</v>
      </c>
      <c r="B4296" s="0" t="str">
        <f aca="false">A4296&amp;"U"</f>
        <v>93133U</v>
      </c>
      <c r="C4296" s="0" t="s">
        <v>10258</v>
      </c>
      <c r="D4296" s="0" t="s">
        <v>30</v>
      </c>
      <c r="E4296" s="0" t="n">
        <v>18.59</v>
      </c>
    </row>
    <row r="4297" customFormat="false" ht="15" hidden="false" customHeight="false" outlineLevel="0" collapsed="false">
      <c r="A4297" s="0" t="n">
        <v>94465</v>
      </c>
      <c r="B4297" s="0" t="str">
        <f aca="false">A4297&amp;"U"</f>
        <v>94465U</v>
      </c>
      <c r="C4297" s="0" t="s">
        <v>10259</v>
      </c>
      <c r="D4297" s="0" t="s">
        <v>30</v>
      </c>
      <c r="E4297" s="0" t="n">
        <v>51.1</v>
      </c>
    </row>
    <row r="4298" customFormat="false" ht="15" hidden="false" customHeight="false" outlineLevel="0" collapsed="false">
      <c r="A4298" s="0" t="n">
        <v>94466</v>
      </c>
      <c r="B4298" s="0" t="str">
        <f aca="false">A4298&amp;"U"</f>
        <v>94466U</v>
      </c>
      <c r="C4298" s="0" t="s">
        <v>10260</v>
      </c>
      <c r="D4298" s="0" t="s">
        <v>30</v>
      </c>
      <c r="E4298" s="0" t="n">
        <v>51.13</v>
      </c>
    </row>
    <row r="4299" customFormat="false" ht="15" hidden="false" customHeight="false" outlineLevel="0" collapsed="false">
      <c r="A4299" s="0" t="n">
        <v>94467</v>
      </c>
      <c r="B4299" s="0" t="str">
        <f aca="false">A4299&amp;"U"</f>
        <v>94467U</v>
      </c>
      <c r="C4299" s="0" t="s">
        <v>10261</v>
      </c>
      <c r="D4299" s="0" t="s">
        <v>30</v>
      </c>
      <c r="E4299" s="0" t="n">
        <v>81.46</v>
      </c>
    </row>
    <row r="4300" customFormat="false" ht="15" hidden="false" customHeight="false" outlineLevel="0" collapsed="false">
      <c r="A4300" s="0" t="n">
        <v>94468</v>
      </c>
      <c r="B4300" s="0" t="str">
        <f aca="false">A4300&amp;"U"</f>
        <v>94468U</v>
      </c>
      <c r="C4300" s="0" t="s">
        <v>10262</v>
      </c>
      <c r="D4300" s="0" t="s">
        <v>30</v>
      </c>
      <c r="E4300" s="0" t="n">
        <v>70.68</v>
      </c>
    </row>
    <row r="4301" customFormat="false" ht="15" hidden="false" customHeight="false" outlineLevel="0" collapsed="false">
      <c r="A4301" s="0" t="n">
        <v>94469</v>
      </c>
      <c r="B4301" s="0" t="str">
        <f aca="false">A4301&amp;"U"</f>
        <v>94469U</v>
      </c>
      <c r="C4301" s="0" t="s">
        <v>10263</v>
      </c>
      <c r="D4301" s="0" t="s">
        <v>30</v>
      </c>
      <c r="E4301" s="0" t="n">
        <v>119.22</v>
      </c>
    </row>
    <row r="4302" customFormat="false" ht="15" hidden="false" customHeight="false" outlineLevel="0" collapsed="false">
      <c r="A4302" s="0" t="n">
        <v>94470</v>
      </c>
      <c r="B4302" s="0" t="str">
        <f aca="false">A4302&amp;"U"</f>
        <v>94470U</v>
      </c>
      <c r="C4302" s="0" t="s">
        <v>10264</v>
      </c>
      <c r="D4302" s="0" t="s">
        <v>30</v>
      </c>
      <c r="E4302" s="0" t="n">
        <v>109.63</v>
      </c>
    </row>
    <row r="4303" customFormat="false" ht="15" hidden="false" customHeight="false" outlineLevel="0" collapsed="false">
      <c r="A4303" s="0" t="n">
        <v>94471</v>
      </c>
      <c r="B4303" s="0" t="str">
        <f aca="false">A4303&amp;"U"</f>
        <v>94471U</v>
      </c>
      <c r="C4303" s="0" t="s">
        <v>10265</v>
      </c>
      <c r="D4303" s="0" t="s">
        <v>30</v>
      </c>
      <c r="E4303" s="0" t="n">
        <v>73.49</v>
      </c>
    </row>
    <row r="4304" customFormat="false" ht="15" hidden="false" customHeight="false" outlineLevel="0" collapsed="false">
      <c r="A4304" s="0" t="n">
        <v>94472</v>
      </c>
      <c r="B4304" s="0" t="str">
        <f aca="false">A4304&amp;"U"</f>
        <v>94472U</v>
      </c>
      <c r="C4304" s="0" t="s">
        <v>10266</v>
      </c>
      <c r="D4304" s="0" t="s">
        <v>30</v>
      </c>
      <c r="E4304" s="0" t="n">
        <v>75.89</v>
      </c>
    </row>
    <row r="4305" customFormat="false" ht="15" hidden="false" customHeight="false" outlineLevel="0" collapsed="false">
      <c r="A4305" s="0" t="n">
        <v>94473</v>
      </c>
      <c r="B4305" s="0" t="str">
        <f aca="false">A4305&amp;"U"</f>
        <v>94473U</v>
      </c>
      <c r="C4305" s="0" t="s">
        <v>10267</v>
      </c>
      <c r="D4305" s="0" t="s">
        <v>30</v>
      </c>
      <c r="E4305" s="0" t="n">
        <v>116.38</v>
      </c>
    </row>
    <row r="4306" customFormat="false" ht="15" hidden="false" customHeight="false" outlineLevel="0" collapsed="false">
      <c r="A4306" s="0" t="n">
        <v>94474</v>
      </c>
      <c r="B4306" s="0" t="str">
        <f aca="false">A4306&amp;"U"</f>
        <v>94474U</v>
      </c>
      <c r="C4306" s="0" t="s">
        <v>10268</v>
      </c>
      <c r="D4306" s="0" t="s">
        <v>30</v>
      </c>
      <c r="E4306" s="0" t="n">
        <v>126.92</v>
      </c>
    </row>
    <row r="4307" customFormat="false" ht="15" hidden="false" customHeight="false" outlineLevel="0" collapsed="false">
      <c r="A4307" s="0" t="n">
        <v>94475</v>
      </c>
      <c r="B4307" s="0" t="str">
        <f aca="false">A4307&amp;"U"</f>
        <v>94475U</v>
      </c>
      <c r="C4307" s="0" t="s">
        <v>10269</v>
      </c>
      <c r="D4307" s="0" t="s">
        <v>30</v>
      </c>
      <c r="E4307" s="0" t="n">
        <v>160.75</v>
      </c>
    </row>
    <row r="4308" customFormat="false" ht="15" hidden="false" customHeight="false" outlineLevel="0" collapsed="false">
      <c r="A4308" s="0" t="n">
        <v>94476</v>
      </c>
      <c r="B4308" s="0" t="str">
        <f aca="false">A4308&amp;"U"</f>
        <v>94476U</v>
      </c>
      <c r="C4308" s="0" t="s">
        <v>10270</v>
      </c>
      <c r="D4308" s="0" t="s">
        <v>30</v>
      </c>
      <c r="E4308" s="0" t="n">
        <v>181.07</v>
      </c>
    </row>
    <row r="4309" customFormat="false" ht="15" hidden="false" customHeight="false" outlineLevel="0" collapsed="false">
      <c r="A4309" s="0" t="n">
        <v>94477</v>
      </c>
      <c r="B4309" s="0" t="str">
        <f aca="false">A4309&amp;"U"</f>
        <v>94477U</v>
      </c>
      <c r="C4309" s="0" t="s">
        <v>10271</v>
      </c>
      <c r="D4309" s="0" t="s">
        <v>30</v>
      </c>
      <c r="E4309" s="0" t="n">
        <v>97.78</v>
      </c>
    </row>
    <row r="4310" customFormat="false" ht="15" hidden="false" customHeight="false" outlineLevel="0" collapsed="false">
      <c r="A4310" s="0" t="n">
        <v>94478</v>
      </c>
      <c r="B4310" s="0" t="str">
        <f aca="false">A4310&amp;"U"</f>
        <v>94478U</v>
      </c>
      <c r="C4310" s="0" t="s">
        <v>10272</v>
      </c>
      <c r="D4310" s="0" t="s">
        <v>30</v>
      </c>
      <c r="E4310" s="0" t="n">
        <v>160.29</v>
      </c>
    </row>
    <row r="4311" customFormat="false" ht="15" hidden="false" customHeight="false" outlineLevel="0" collapsed="false">
      <c r="A4311" s="0" t="n">
        <v>94479</v>
      </c>
      <c r="B4311" s="0" t="str">
        <f aca="false">A4311&amp;"U"</f>
        <v>94479U</v>
      </c>
      <c r="C4311" s="0" t="s">
        <v>10273</v>
      </c>
      <c r="D4311" s="0" t="s">
        <v>30</v>
      </c>
      <c r="E4311" s="0" t="n">
        <v>212.21</v>
      </c>
    </row>
    <row r="4312" customFormat="false" ht="15" hidden="false" customHeight="false" outlineLevel="0" collapsed="false">
      <c r="A4312" s="0" t="n">
        <v>94606</v>
      </c>
      <c r="B4312" s="0" t="str">
        <f aca="false">A4312&amp;"U"</f>
        <v>94606U</v>
      </c>
      <c r="C4312" s="0" t="s">
        <v>10274</v>
      </c>
      <c r="D4312" s="0" t="s">
        <v>30</v>
      </c>
      <c r="E4312" s="0" t="n">
        <v>80.74</v>
      </c>
    </row>
    <row r="4313" customFormat="false" ht="15" hidden="false" customHeight="false" outlineLevel="0" collapsed="false">
      <c r="A4313" s="0" t="n">
        <v>94608</v>
      </c>
      <c r="B4313" s="0" t="str">
        <f aca="false">A4313&amp;"U"</f>
        <v>94608U</v>
      </c>
      <c r="C4313" s="0" t="s">
        <v>10275</v>
      </c>
      <c r="D4313" s="0" t="s">
        <v>30</v>
      </c>
      <c r="E4313" s="0" t="n">
        <v>204.16</v>
      </c>
    </row>
    <row r="4314" customFormat="false" ht="15" hidden="false" customHeight="false" outlineLevel="0" collapsed="false">
      <c r="A4314" s="0" t="n">
        <v>94610</v>
      </c>
      <c r="B4314" s="0" t="str">
        <f aca="false">A4314&amp;"U"</f>
        <v>94610U</v>
      </c>
      <c r="C4314" s="0" t="s">
        <v>10276</v>
      </c>
      <c r="D4314" s="0" t="s">
        <v>30</v>
      </c>
      <c r="E4314" s="0" t="n">
        <v>304.83</v>
      </c>
    </row>
    <row r="4315" customFormat="false" ht="15" hidden="false" customHeight="false" outlineLevel="0" collapsed="false">
      <c r="A4315" s="0" t="n">
        <v>94612</v>
      </c>
      <c r="B4315" s="0" t="str">
        <f aca="false">A4315&amp;"U"</f>
        <v>94612U</v>
      </c>
      <c r="C4315" s="0" t="s">
        <v>10277</v>
      </c>
      <c r="D4315" s="0" t="s">
        <v>30</v>
      </c>
      <c r="E4315" s="0" t="n">
        <v>429.43</v>
      </c>
    </row>
    <row r="4316" customFormat="false" ht="15" hidden="false" customHeight="false" outlineLevel="0" collapsed="false">
      <c r="A4316" s="0" t="n">
        <v>94614</v>
      </c>
      <c r="B4316" s="0" t="str">
        <f aca="false">A4316&amp;"U"</f>
        <v>94614U</v>
      </c>
      <c r="C4316" s="0" t="s">
        <v>10278</v>
      </c>
      <c r="D4316" s="0" t="s">
        <v>30</v>
      </c>
      <c r="E4316" s="0" t="n">
        <v>137.31</v>
      </c>
    </row>
    <row r="4317" customFormat="false" ht="15" hidden="false" customHeight="false" outlineLevel="0" collapsed="false">
      <c r="A4317" s="0" t="n">
        <v>94615</v>
      </c>
      <c r="B4317" s="0" t="str">
        <f aca="false">A4317&amp;"U"</f>
        <v>94615U</v>
      </c>
      <c r="C4317" s="0" t="s">
        <v>10279</v>
      </c>
      <c r="D4317" s="0" t="s">
        <v>30</v>
      </c>
      <c r="E4317" s="0" t="n">
        <v>156.69</v>
      </c>
    </row>
    <row r="4318" customFormat="false" ht="15" hidden="false" customHeight="false" outlineLevel="0" collapsed="false">
      <c r="A4318" s="0" t="n">
        <v>94616</v>
      </c>
      <c r="B4318" s="0" t="str">
        <f aca="false">A4318&amp;"U"</f>
        <v>94616U</v>
      </c>
      <c r="C4318" s="0" t="s">
        <v>10280</v>
      </c>
      <c r="D4318" s="0" t="s">
        <v>30</v>
      </c>
      <c r="E4318" s="0" t="n">
        <v>391.95</v>
      </c>
    </row>
    <row r="4319" customFormat="false" ht="15" hidden="false" customHeight="false" outlineLevel="0" collapsed="false">
      <c r="A4319" s="0" t="n">
        <v>94617</v>
      </c>
      <c r="B4319" s="0" t="str">
        <f aca="false">A4319&amp;"U"</f>
        <v>94617U</v>
      </c>
      <c r="C4319" s="0" t="s">
        <v>10281</v>
      </c>
      <c r="D4319" s="0" t="s">
        <v>30</v>
      </c>
      <c r="E4319" s="0" t="n">
        <v>324.59</v>
      </c>
    </row>
    <row r="4320" customFormat="false" ht="15" hidden="false" customHeight="false" outlineLevel="0" collapsed="false">
      <c r="A4320" s="0" t="n">
        <v>94618</v>
      </c>
      <c r="B4320" s="0" t="str">
        <f aca="false">A4320&amp;"U"</f>
        <v>94618U</v>
      </c>
      <c r="C4320" s="0" t="s">
        <v>10282</v>
      </c>
      <c r="D4320" s="0" t="s">
        <v>30</v>
      </c>
      <c r="E4320" s="0" t="n">
        <v>384.3</v>
      </c>
    </row>
    <row r="4321" customFormat="false" ht="15" hidden="false" customHeight="false" outlineLevel="0" collapsed="false">
      <c r="A4321" s="0" t="n">
        <v>94620</v>
      </c>
      <c r="B4321" s="0" t="str">
        <f aca="false">A4321&amp;"U"</f>
        <v>94620U</v>
      </c>
      <c r="C4321" s="0" t="s">
        <v>10283</v>
      </c>
      <c r="D4321" s="0" t="s">
        <v>30</v>
      </c>
      <c r="E4321" s="0" t="n">
        <v>888.2</v>
      </c>
    </row>
    <row r="4322" customFormat="false" ht="15" hidden="false" customHeight="false" outlineLevel="0" collapsed="false">
      <c r="A4322" s="0" t="n">
        <v>94622</v>
      </c>
      <c r="B4322" s="0" t="str">
        <f aca="false">A4322&amp;"U"</f>
        <v>94622U</v>
      </c>
      <c r="C4322" s="0" t="s">
        <v>10284</v>
      </c>
      <c r="D4322" s="0" t="s">
        <v>30</v>
      </c>
      <c r="E4322" s="0" t="n">
        <v>201.63</v>
      </c>
    </row>
    <row r="4323" customFormat="false" ht="15" hidden="false" customHeight="false" outlineLevel="0" collapsed="false">
      <c r="A4323" s="0" t="n">
        <v>94623</v>
      </c>
      <c r="B4323" s="0" t="str">
        <f aca="false">A4323&amp;"U"</f>
        <v>94623U</v>
      </c>
      <c r="C4323" s="0" t="s">
        <v>10285</v>
      </c>
      <c r="D4323" s="0" t="s">
        <v>30</v>
      </c>
      <c r="E4323" s="0" t="n">
        <v>484.87</v>
      </c>
    </row>
    <row r="4324" customFormat="false" ht="15" hidden="false" customHeight="false" outlineLevel="0" collapsed="false">
      <c r="A4324" s="0" t="n">
        <v>94624</v>
      </c>
      <c r="B4324" s="0" t="str">
        <f aca="false">A4324&amp;"U"</f>
        <v>94624U</v>
      </c>
      <c r="C4324" s="0" t="s">
        <v>10286</v>
      </c>
      <c r="D4324" s="0" t="s">
        <v>30</v>
      </c>
      <c r="E4324" s="0" t="n">
        <v>741.26</v>
      </c>
    </row>
    <row r="4325" customFormat="false" ht="15" hidden="false" customHeight="false" outlineLevel="0" collapsed="false">
      <c r="A4325" s="0" t="n">
        <v>94625</v>
      </c>
      <c r="B4325" s="0" t="str">
        <f aca="false">A4325&amp;"U"</f>
        <v>94625U</v>
      </c>
      <c r="C4325" s="0" t="s">
        <v>10287</v>
      </c>
      <c r="D4325" s="0" t="s">
        <v>30</v>
      </c>
      <c r="E4325" s="0" t="n">
        <v>1551.75</v>
      </c>
    </row>
    <row r="4326" customFormat="false" ht="15" hidden="false" customHeight="false" outlineLevel="0" collapsed="false">
      <c r="A4326" s="0" t="n">
        <v>94656</v>
      </c>
      <c r="B4326" s="0" t="str">
        <f aca="false">A4326&amp;"U"</f>
        <v>94656U</v>
      </c>
      <c r="C4326" s="0" t="s">
        <v>10288</v>
      </c>
      <c r="D4326" s="0" t="s">
        <v>30</v>
      </c>
      <c r="E4326" s="0" t="n">
        <v>5.71</v>
      </c>
    </row>
    <row r="4327" customFormat="false" ht="15" hidden="false" customHeight="false" outlineLevel="0" collapsed="false">
      <c r="A4327" s="0" t="n">
        <v>94657</v>
      </c>
      <c r="B4327" s="0" t="str">
        <f aca="false">A4327&amp;"U"</f>
        <v>94657U</v>
      </c>
      <c r="C4327" s="0" t="s">
        <v>10289</v>
      </c>
      <c r="D4327" s="0" t="s">
        <v>30</v>
      </c>
      <c r="E4327" s="0" t="n">
        <v>5.57</v>
      </c>
    </row>
    <row r="4328" customFormat="false" ht="15" hidden="false" customHeight="false" outlineLevel="0" collapsed="false">
      <c r="A4328" s="0" t="n">
        <v>94658</v>
      </c>
      <c r="B4328" s="0" t="str">
        <f aca="false">A4328&amp;"U"</f>
        <v>94658U</v>
      </c>
      <c r="C4328" s="0" t="s">
        <v>10290</v>
      </c>
      <c r="D4328" s="0" t="s">
        <v>30</v>
      </c>
      <c r="E4328" s="0" t="n">
        <v>7.18</v>
      </c>
    </row>
    <row r="4329" customFormat="false" ht="15" hidden="false" customHeight="false" outlineLevel="0" collapsed="false">
      <c r="A4329" s="0" t="n">
        <v>94659</v>
      </c>
      <c r="B4329" s="0" t="str">
        <f aca="false">A4329&amp;"U"</f>
        <v>94659U</v>
      </c>
      <c r="C4329" s="0" t="s">
        <v>10291</v>
      </c>
      <c r="D4329" s="0" t="s">
        <v>30</v>
      </c>
      <c r="E4329" s="0" t="n">
        <v>7.35</v>
      </c>
    </row>
    <row r="4330" customFormat="false" ht="15" hidden="false" customHeight="false" outlineLevel="0" collapsed="false">
      <c r="A4330" s="0" t="n">
        <v>94660</v>
      </c>
      <c r="B4330" s="0" t="str">
        <f aca="false">A4330&amp;"U"</f>
        <v>94660U</v>
      </c>
      <c r="C4330" s="0" t="s">
        <v>10292</v>
      </c>
      <c r="D4330" s="0" t="s">
        <v>30</v>
      </c>
      <c r="E4330" s="0" t="n">
        <v>12.04</v>
      </c>
    </row>
    <row r="4331" customFormat="false" ht="15" hidden="false" customHeight="false" outlineLevel="0" collapsed="false">
      <c r="A4331" s="0" t="n">
        <v>94661</v>
      </c>
      <c r="B4331" s="0" t="str">
        <f aca="false">A4331&amp;"U"</f>
        <v>94661U</v>
      </c>
      <c r="C4331" s="0" t="s">
        <v>10293</v>
      </c>
      <c r="D4331" s="0" t="s">
        <v>30</v>
      </c>
      <c r="E4331" s="0" t="n">
        <v>12.74</v>
      </c>
    </row>
    <row r="4332" customFormat="false" ht="15" hidden="false" customHeight="false" outlineLevel="0" collapsed="false">
      <c r="A4332" s="0" t="n">
        <v>94662</v>
      </c>
      <c r="B4332" s="0" t="str">
        <f aca="false">A4332&amp;"U"</f>
        <v>94662U</v>
      </c>
      <c r="C4332" s="0" t="s">
        <v>10294</v>
      </c>
      <c r="D4332" s="0" t="s">
        <v>30</v>
      </c>
      <c r="E4332" s="0" t="n">
        <v>13.52</v>
      </c>
    </row>
    <row r="4333" customFormat="false" ht="15" hidden="false" customHeight="false" outlineLevel="0" collapsed="false">
      <c r="A4333" s="0" t="n">
        <v>94663</v>
      </c>
      <c r="B4333" s="0" t="str">
        <f aca="false">A4333&amp;"U"</f>
        <v>94663U</v>
      </c>
      <c r="C4333" s="0" t="s">
        <v>10295</v>
      </c>
      <c r="D4333" s="0" t="s">
        <v>30</v>
      </c>
      <c r="E4333" s="0" t="n">
        <v>13.8</v>
      </c>
    </row>
    <row r="4334" customFormat="false" ht="15" hidden="false" customHeight="false" outlineLevel="0" collapsed="false">
      <c r="A4334" s="0" t="n">
        <v>94664</v>
      </c>
      <c r="B4334" s="0" t="str">
        <f aca="false">A4334&amp;"U"</f>
        <v>94664U</v>
      </c>
      <c r="C4334" s="0" t="s">
        <v>10296</v>
      </c>
      <c r="D4334" s="0" t="s">
        <v>30</v>
      </c>
      <c r="E4334" s="0" t="n">
        <v>30.7</v>
      </c>
    </row>
    <row r="4335" customFormat="false" ht="15" hidden="false" customHeight="false" outlineLevel="0" collapsed="false">
      <c r="A4335" s="0" t="n">
        <v>94665</v>
      </c>
      <c r="B4335" s="0" t="str">
        <f aca="false">A4335&amp;"U"</f>
        <v>94665U</v>
      </c>
      <c r="C4335" s="0" t="s">
        <v>10297</v>
      </c>
      <c r="D4335" s="0" t="s">
        <v>30</v>
      </c>
      <c r="E4335" s="0" t="n">
        <v>30.68</v>
      </c>
    </row>
    <row r="4336" customFormat="false" ht="15" hidden="false" customHeight="false" outlineLevel="0" collapsed="false">
      <c r="A4336" s="0" t="n">
        <v>94666</v>
      </c>
      <c r="B4336" s="0" t="str">
        <f aca="false">A4336&amp;"U"</f>
        <v>94666U</v>
      </c>
      <c r="C4336" s="0" t="s">
        <v>10298</v>
      </c>
      <c r="D4336" s="0" t="s">
        <v>30</v>
      </c>
      <c r="E4336" s="0" t="n">
        <v>39.21</v>
      </c>
    </row>
    <row r="4337" customFormat="false" ht="15" hidden="false" customHeight="false" outlineLevel="0" collapsed="false">
      <c r="A4337" s="0" t="n">
        <v>94667</v>
      </c>
      <c r="B4337" s="0" t="str">
        <f aca="false">A4337&amp;"U"</f>
        <v>94667U</v>
      </c>
      <c r="C4337" s="0" t="s">
        <v>10299</v>
      </c>
      <c r="D4337" s="0" t="s">
        <v>30</v>
      </c>
      <c r="E4337" s="0" t="n">
        <v>44.52</v>
      </c>
    </row>
    <row r="4338" customFormat="false" ht="15" hidden="false" customHeight="false" outlineLevel="0" collapsed="false">
      <c r="A4338" s="0" t="n">
        <v>94668</v>
      </c>
      <c r="B4338" s="0" t="str">
        <f aca="false">A4338&amp;"U"</f>
        <v>94668U</v>
      </c>
      <c r="C4338" s="0" t="s">
        <v>10300</v>
      </c>
      <c r="D4338" s="0" t="s">
        <v>30</v>
      </c>
      <c r="E4338" s="0" t="n">
        <v>66.29</v>
      </c>
    </row>
    <row r="4339" customFormat="false" ht="15" hidden="false" customHeight="false" outlineLevel="0" collapsed="false">
      <c r="A4339" s="0" t="n">
        <v>94669</v>
      </c>
      <c r="B4339" s="0" t="str">
        <f aca="false">A4339&amp;"U"</f>
        <v>94669U</v>
      </c>
      <c r="C4339" s="0" t="s">
        <v>10301</v>
      </c>
      <c r="D4339" s="0" t="s">
        <v>30</v>
      </c>
      <c r="E4339" s="0" t="n">
        <v>96.04</v>
      </c>
    </row>
    <row r="4340" customFormat="false" ht="15" hidden="false" customHeight="false" outlineLevel="0" collapsed="false">
      <c r="A4340" s="0" t="n">
        <v>94670</v>
      </c>
      <c r="B4340" s="0" t="str">
        <f aca="false">A4340&amp;"U"</f>
        <v>94670U</v>
      </c>
      <c r="C4340" s="0" t="s">
        <v>10302</v>
      </c>
      <c r="D4340" s="0" t="s">
        <v>30</v>
      </c>
      <c r="E4340" s="0" t="n">
        <v>92.77</v>
      </c>
    </row>
    <row r="4341" customFormat="false" ht="15" hidden="false" customHeight="false" outlineLevel="0" collapsed="false">
      <c r="A4341" s="0" t="n">
        <v>94671</v>
      </c>
      <c r="B4341" s="0" t="str">
        <f aca="false">A4341&amp;"U"</f>
        <v>94671U</v>
      </c>
      <c r="C4341" s="0" t="s">
        <v>10303</v>
      </c>
      <c r="D4341" s="0" t="s">
        <v>30</v>
      </c>
      <c r="E4341" s="0" t="n">
        <v>142.38</v>
      </c>
    </row>
    <row r="4342" customFormat="false" ht="15" hidden="false" customHeight="false" outlineLevel="0" collapsed="false">
      <c r="A4342" s="0" t="n">
        <v>94672</v>
      </c>
      <c r="B4342" s="0" t="str">
        <f aca="false">A4342&amp;"U"</f>
        <v>94672U</v>
      </c>
      <c r="C4342" s="0" t="s">
        <v>10304</v>
      </c>
      <c r="D4342" s="0" t="s">
        <v>30</v>
      </c>
      <c r="E4342" s="0" t="n">
        <v>11.15</v>
      </c>
    </row>
    <row r="4343" customFormat="false" ht="15" hidden="false" customHeight="false" outlineLevel="0" collapsed="false">
      <c r="A4343" s="0" t="n">
        <v>94673</v>
      </c>
      <c r="B4343" s="0" t="str">
        <f aca="false">A4343&amp;"U"</f>
        <v>94673U</v>
      </c>
      <c r="C4343" s="0" t="s">
        <v>10305</v>
      </c>
      <c r="D4343" s="0" t="s">
        <v>30</v>
      </c>
      <c r="E4343" s="0" t="n">
        <v>10.74</v>
      </c>
    </row>
    <row r="4344" customFormat="false" ht="15" hidden="false" customHeight="false" outlineLevel="0" collapsed="false">
      <c r="A4344" s="0" t="n">
        <v>94674</v>
      </c>
      <c r="B4344" s="0" t="str">
        <f aca="false">A4344&amp;"U"</f>
        <v>94674U</v>
      </c>
      <c r="C4344" s="0" t="s">
        <v>10306</v>
      </c>
      <c r="D4344" s="0" t="s">
        <v>30</v>
      </c>
      <c r="E4344" s="0" t="n">
        <v>9.35</v>
      </c>
    </row>
    <row r="4345" customFormat="false" ht="15" hidden="false" customHeight="false" outlineLevel="0" collapsed="false">
      <c r="A4345" s="0" t="n">
        <v>94675</v>
      </c>
      <c r="B4345" s="0" t="str">
        <f aca="false">A4345&amp;"U"</f>
        <v>94675U</v>
      </c>
      <c r="C4345" s="0" t="s">
        <v>10307</v>
      </c>
      <c r="D4345" s="0" t="s">
        <v>30</v>
      </c>
      <c r="E4345" s="0" t="n">
        <v>16.85</v>
      </c>
    </row>
    <row r="4346" customFormat="false" ht="15" hidden="false" customHeight="false" outlineLevel="0" collapsed="false">
      <c r="A4346" s="0" t="n">
        <v>94676</v>
      </c>
      <c r="B4346" s="0" t="str">
        <f aca="false">A4346&amp;"U"</f>
        <v>94676U</v>
      </c>
      <c r="C4346" s="0" t="s">
        <v>10308</v>
      </c>
      <c r="D4346" s="0" t="s">
        <v>30</v>
      </c>
      <c r="E4346" s="0" t="n">
        <v>16.99</v>
      </c>
    </row>
    <row r="4347" customFormat="false" ht="15" hidden="false" customHeight="false" outlineLevel="0" collapsed="false">
      <c r="A4347" s="0" t="n">
        <v>94677</v>
      </c>
      <c r="B4347" s="0" t="str">
        <f aca="false">A4347&amp;"U"</f>
        <v>94677U</v>
      </c>
      <c r="C4347" s="0" t="s">
        <v>10309</v>
      </c>
      <c r="D4347" s="0" t="s">
        <v>30</v>
      </c>
      <c r="E4347" s="0" t="n">
        <v>28.27</v>
      </c>
    </row>
    <row r="4348" customFormat="false" ht="15" hidden="false" customHeight="false" outlineLevel="0" collapsed="false">
      <c r="A4348" s="0" t="n">
        <v>94678</v>
      </c>
      <c r="B4348" s="0" t="str">
        <f aca="false">A4348&amp;"U"</f>
        <v>94678U</v>
      </c>
      <c r="C4348" s="0" t="s">
        <v>10310</v>
      </c>
      <c r="D4348" s="0" t="s">
        <v>30</v>
      </c>
      <c r="E4348" s="0" t="n">
        <v>17.66</v>
      </c>
    </row>
    <row r="4349" customFormat="false" ht="15" hidden="false" customHeight="false" outlineLevel="0" collapsed="false">
      <c r="A4349" s="0" t="n">
        <v>94679</v>
      </c>
      <c r="B4349" s="0" t="str">
        <f aca="false">A4349&amp;"U"</f>
        <v>94679U</v>
      </c>
      <c r="C4349" s="0" t="s">
        <v>10311</v>
      </c>
      <c r="D4349" s="0" t="s">
        <v>30</v>
      </c>
      <c r="E4349" s="0" t="n">
        <v>32.51</v>
      </c>
    </row>
    <row r="4350" customFormat="false" ht="15" hidden="false" customHeight="false" outlineLevel="0" collapsed="false">
      <c r="A4350" s="0" t="n">
        <v>94680</v>
      </c>
      <c r="B4350" s="0" t="str">
        <f aca="false">A4350&amp;"U"</f>
        <v>94680U</v>
      </c>
      <c r="C4350" s="0" t="s">
        <v>10312</v>
      </c>
      <c r="D4350" s="0" t="s">
        <v>30</v>
      </c>
      <c r="E4350" s="0" t="n">
        <v>53.68</v>
      </c>
    </row>
    <row r="4351" customFormat="false" ht="15" hidden="false" customHeight="false" outlineLevel="0" collapsed="false">
      <c r="A4351" s="0" t="n">
        <v>94681</v>
      </c>
      <c r="B4351" s="0" t="str">
        <f aca="false">A4351&amp;"U"</f>
        <v>94681U</v>
      </c>
      <c r="C4351" s="0" t="s">
        <v>10313</v>
      </c>
      <c r="D4351" s="0" t="s">
        <v>30</v>
      </c>
      <c r="E4351" s="0" t="n">
        <v>74.04</v>
      </c>
    </row>
    <row r="4352" customFormat="false" ht="15" hidden="false" customHeight="false" outlineLevel="0" collapsed="false">
      <c r="A4352" s="0" t="n">
        <v>94682</v>
      </c>
      <c r="B4352" s="0" t="str">
        <f aca="false">A4352&amp;"U"</f>
        <v>94682U</v>
      </c>
      <c r="C4352" s="0" t="s">
        <v>10314</v>
      </c>
      <c r="D4352" s="0" t="s">
        <v>30</v>
      </c>
      <c r="E4352" s="0" t="n">
        <v>158.44</v>
      </c>
    </row>
    <row r="4353" customFormat="false" ht="15" hidden="false" customHeight="false" outlineLevel="0" collapsed="false">
      <c r="A4353" s="0" t="n">
        <v>94683</v>
      </c>
      <c r="B4353" s="0" t="str">
        <f aca="false">A4353&amp;"U"</f>
        <v>94683U</v>
      </c>
      <c r="C4353" s="0" t="s">
        <v>10315</v>
      </c>
      <c r="D4353" s="0" t="s">
        <v>30</v>
      </c>
      <c r="E4353" s="0" t="n">
        <v>98.66</v>
      </c>
    </row>
    <row r="4354" customFormat="false" ht="15" hidden="false" customHeight="false" outlineLevel="0" collapsed="false">
      <c r="A4354" s="0" t="n">
        <v>94684</v>
      </c>
      <c r="B4354" s="0" t="str">
        <f aca="false">A4354&amp;"U"</f>
        <v>94684U</v>
      </c>
      <c r="C4354" s="0" t="s">
        <v>10316</v>
      </c>
      <c r="D4354" s="0" t="s">
        <v>30</v>
      </c>
      <c r="E4354" s="0" t="n">
        <v>197.08</v>
      </c>
    </row>
    <row r="4355" customFormat="false" ht="15" hidden="false" customHeight="false" outlineLevel="0" collapsed="false">
      <c r="A4355" s="0" t="n">
        <v>94685</v>
      </c>
      <c r="B4355" s="0" t="str">
        <f aca="false">A4355&amp;"U"</f>
        <v>94685U</v>
      </c>
      <c r="C4355" s="0" t="s">
        <v>10317</v>
      </c>
      <c r="D4355" s="0" t="s">
        <v>30</v>
      </c>
      <c r="E4355" s="0" t="n">
        <v>147.32</v>
      </c>
    </row>
    <row r="4356" customFormat="false" ht="15" hidden="false" customHeight="false" outlineLevel="0" collapsed="false">
      <c r="A4356" s="0" t="n">
        <v>94686</v>
      </c>
      <c r="B4356" s="0" t="str">
        <f aca="false">A4356&amp;"U"</f>
        <v>94686U</v>
      </c>
      <c r="C4356" s="0" t="s">
        <v>10318</v>
      </c>
      <c r="D4356" s="0" t="s">
        <v>30</v>
      </c>
      <c r="E4356" s="0" t="n">
        <v>384.65</v>
      </c>
    </row>
    <row r="4357" customFormat="false" ht="15" hidden="false" customHeight="false" outlineLevel="0" collapsed="false">
      <c r="A4357" s="0" t="n">
        <v>94687</v>
      </c>
      <c r="B4357" s="0" t="str">
        <f aca="false">A4357&amp;"U"</f>
        <v>94687U</v>
      </c>
      <c r="C4357" s="0" t="s">
        <v>10319</v>
      </c>
      <c r="D4357" s="0" t="s">
        <v>30</v>
      </c>
      <c r="E4357" s="0" t="n">
        <v>309.65</v>
      </c>
    </row>
    <row r="4358" customFormat="false" ht="15" hidden="false" customHeight="false" outlineLevel="0" collapsed="false">
      <c r="A4358" s="0" t="n">
        <v>94688</v>
      </c>
      <c r="B4358" s="0" t="str">
        <f aca="false">A4358&amp;"U"</f>
        <v>94688U</v>
      </c>
      <c r="C4358" s="0" t="s">
        <v>10320</v>
      </c>
      <c r="D4358" s="0" t="s">
        <v>30</v>
      </c>
      <c r="E4358" s="0" t="n">
        <v>9.98</v>
      </c>
    </row>
    <row r="4359" customFormat="false" ht="15" hidden="false" customHeight="false" outlineLevel="0" collapsed="false">
      <c r="A4359" s="0" t="n">
        <v>94689</v>
      </c>
      <c r="B4359" s="0" t="str">
        <f aca="false">A4359&amp;"U"</f>
        <v>94689U</v>
      </c>
      <c r="C4359" s="0" t="s">
        <v>10321</v>
      </c>
      <c r="D4359" s="0" t="s">
        <v>30</v>
      </c>
      <c r="E4359" s="0" t="n">
        <v>15.37</v>
      </c>
    </row>
    <row r="4360" customFormat="false" ht="15" hidden="false" customHeight="false" outlineLevel="0" collapsed="false">
      <c r="A4360" s="0" t="n">
        <v>94690</v>
      </c>
      <c r="B4360" s="0" t="str">
        <f aca="false">A4360&amp;"U"</f>
        <v>94690U</v>
      </c>
      <c r="C4360" s="0" t="s">
        <v>10322</v>
      </c>
      <c r="D4360" s="0" t="s">
        <v>30</v>
      </c>
      <c r="E4360" s="0" t="n">
        <v>14.49</v>
      </c>
    </row>
    <row r="4361" customFormat="false" ht="15" hidden="false" customHeight="false" outlineLevel="0" collapsed="false">
      <c r="A4361" s="0" t="n">
        <v>94691</v>
      </c>
      <c r="B4361" s="0" t="str">
        <f aca="false">A4361&amp;"U"</f>
        <v>94691U</v>
      </c>
      <c r="C4361" s="0" t="s">
        <v>10323</v>
      </c>
      <c r="D4361" s="0" t="s">
        <v>30</v>
      </c>
      <c r="E4361" s="0" t="n">
        <v>17.62</v>
      </c>
    </row>
    <row r="4362" customFormat="false" ht="15" hidden="false" customHeight="false" outlineLevel="0" collapsed="false">
      <c r="A4362" s="0" t="n">
        <v>94692</v>
      </c>
      <c r="B4362" s="0" t="str">
        <f aca="false">A4362&amp;"U"</f>
        <v>94692U</v>
      </c>
      <c r="C4362" s="0" t="s">
        <v>10324</v>
      </c>
      <c r="D4362" s="0" t="s">
        <v>30</v>
      </c>
      <c r="E4362" s="0" t="n">
        <v>26.32</v>
      </c>
    </row>
    <row r="4363" customFormat="false" ht="15" hidden="false" customHeight="false" outlineLevel="0" collapsed="false">
      <c r="A4363" s="0" t="n">
        <v>94693</v>
      </c>
      <c r="B4363" s="0" t="str">
        <f aca="false">A4363&amp;"U"</f>
        <v>94693U</v>
      </c>
      <c r="C4363" s="0" t="s">
        <v>10325</v>
      </c>
      <c r="D4363" s="0" t="s">
        <v>30</v>
      </c>
      <c r="E4363" s="0" t="n">
        <v>27.89</v>
      </c>
    </row>
    <row r="4364" customFormat="false" ht="15" hidden="false" customHeight="false" outlineLevel="0" collapsed="false">
      <c r="A4364" s="0" t="n">
        <v>94694</v>
      </c>
      <c r="B4364" s="0" t="str">
        <f aca="false">A4364&amp;"U"</f>
        <v>94694U</v>
      </c>
      <c r="C4364" s="0" t="s">
        <v>10326</v>
      </c>
      <c r="D4364" s="0" t="s">
        <v>30</v>
      </c>
      <c r="E4364" s="0" t="n">
        <v>27.98</v>
      </c>
    </row>
    <row r="4365" customFormat="false" ht="15" hidden="false" customHeight="false" outlineLevel="0" collapsed="false">
      <c r="A4365" s="0" t="n">
        <v>94695</v>
      </c>
      <c r="B4365" s="0" t="str">
        <f aca="false">A4365&amp;"U"</f>
        <v>94695U</v>
      </c>
      <c r="C4365" s="0" t="s">
        <v>10327</v>
      </c>
      <c r="D4365" s="0" t="s">
        <v>30</v>
      </c>
      <c r="E4365" s="0" t="n">
        <v>40.13</v>
      </c>
    </row>
    <row r="4366" customFormat="false" ht="15" hidden="false" customHeight="false" outlineLevel="0" collapsed="false">
      <c r="A4366" s="0" t="n">
        <v>94696</v>
      </c>
      <c r="B4366" s="0" t="str">
        <f aca="false">A4366&amp;"U"</f>
        <v>94696U</v>
      </c>
      <c r="C4366" s="0" t="s">
        <v>10328</v>
      </c>
      <c r="D4366" s="0" t="s">
        <v>30</v>
      </c>
      <c r="E4366" s="0" t="n">
        <v>68.75</v>
      </c>
    </row>
    <row r="4367" customFormat="false" ht="15" hidden="false" customHeight="false" outlineLevel="0" collapsed="false">
      <c r="A4367" s="0" t="n">
        <v>94697</v>
      </c>
      <c r="B4367" s="0" t="str">
        <f aca="false">A4367&amp;"U"</f>
        <v>94697U</v>
      </c>
      <c r="C4367" s="0" t="s">
        <v>10329</v>
      </c>
      <c r="D4367" s="0" t="s">
        <v>30</v>
      </c>
      <c r="E4367" s="0" t="n">
        <v>115.8</v>
      </c>
    </row>
    <row r="4368" customFormat="false" ht="15" hidden="false" customHeight="false" outlineLevel="0" collapsed="false">
      <c r="A4368" s="0" t="n">
        <v>94698</v>
      </c>
      <c r="B4368" s="0" t="str">
        <f aca="false">A4368&amp;"U"</f>
        <v>94698U</v>
      </c>
      <c r="C4368" s="0" t="s">
        <v>10330</v>
      </c>
      <c r="D4368" s="0" t="s">
        <v>30</v>
      </c>
      <c r="E4368" s="0" t="n">
        <v>99.26</v>
      </c>
    </row>
    <row r="4369" customFormat="false" ht="15" hidden="false" customHeight="false" outlineLevel="0" collapsed="false">
      <c r="A4369" s="0" t="n">
        <v>94699</v>
      </c>
      <c r="B4369" s="0" t="str">
        <f aca="false">A4369&amp;"U"</f>
        <v>94699U</v>
      </c>
      <c r="C4369" s="0" t="s">
        <v>10331</v>
      </c>
      <c r="D4369" s="0" t="s">
        <v>30</v>
      </c>
      <c r="E4369" s="0" t="n">
        <v>193.12</v>
      </c>
    </row>
    <row r="4370" customFormat="false" ht="15" hidden="false" customHeight="false" outlineLevel="0" collapsed="false">
      <c r="A4370" s="0" t="n">
        <v>94700</v>
      </c>
      <c r="B4370" s="0" t="str">
        <f aca="false">A4370&amp;"U"</f>
        <v>94700U</v>
      </c>
      <c r="C4370" s="0" t="s">
        <v>10332</v>
      </c>
      <c r="D4370" s="0" t="s">
        <v>30</v>
      </c>
      <c r="E4370" s="0" t="n">
        <v>159.27</v>
      </c>
    </row>
    <row r="4371" customFormat="false" ht="15" hidden="false" customHeight="false" outlineLevel="0" collapsed="false">
      <c r="A4371" s="0" t="n">
        <v>94701</v>
      </c>
      <c r="B4371" s="0" t="str">
        <f aca="false">A4371&amp;"U"</f>
        <v>94701U</v>
      </c>
      <c r="C4371" s="0" t="s">
        <v>10333</v>
      </c>
      <c r="D4371" s="0" t="s">
        <v>30</v>
      </c>
      <c r="E4371" s="0" t="n">
        <v>300.49</v>
      </c>
    </row>
    <row r="4372" customFormat="false" ht="15" hidden="false" customHeight="false" outlineLevel="0" collapsed="false">
      <c r="A4372" s="0" t="n">
        <v>94702</v>
      </c>
      <c r="B4372" s="0" t="str">
        <f aca="false">A4372&amp;"U"</f>
        <v>94702U</v>
      </c>
      <c r="C4372" s="0" t="s">
        <v>10334</v>
      </c>
      <c r="D4372" s="0" t="s">
        <v>30</v>
      </c>
      <c r="E4372" s="0" t="n">
        <v>283.18</v>
      </c>
    </row>
    <row r="4373" customFormat="false" ht="15" hidden="false" customHeight="false" outlineLevel="0" collapsed="false">
      <c r="A4373" s="0" t="n">
        <v>94703</v>
      </c>
      <c r="B4373" s="0" t="str">
        <f aca="false">A4373&amp;"U"</f>
        <v>94703U</v>
      </c>
      <c r="C4373" s="0" t="s">
        <v>10335</v>
      </c>
      <c r="D4373" s="0" t="s">
        <v>30</v>
      </c>
      <c r="E4373" s="0" t="n">
        <v>24.13</v>
      </c>
    </row>
    <row r="4374" customFormat="false" ht="15" hidden="false" customHeight="false" outlineLevel="0" collapsed="false">
      <c r="A4374" s="0" t="n">
        <v>94704</v>
      </c>
      <c r="B4374" s="0" t="str">
        <f aca="false">A4374&amp;"U"</f>
        <v>94704U</v>
      </c>
      <c r="C4374" s="0" t="s">
        <v>10336</v>
      </c>
      <c r="D4374" s="0" t="s">
        <v>30</v>
      </c>
      <c r="E4374" s="0" t="n">
        <v>29.33</v>
      </c>
    </row>
    <row r="4375" customFormat="false" ht="15" hidden="false" customHeight="false" outlineLevel="0" collapsed="false">
      <c r="A4375" s="0" t="n">
        <v>94705</v>
      </c>
      <c r="B4375" s="0" t="str">
        <f aca="false">A4375&amp;"U"</f>
        <v>94705U</v>
      </c>
      <c r="C4375" s="0" t="s">
        <v>10337</v>
      </c>
      <c r="D4375" s="0" t="s">
        <v>30</v>
      </c>
      <c r="E4375" s="0" t="n">
        <v>37.19</v>
      </c>
    </row>
    <row r="4376" customFormat="false" ht="15" hidden="false" customHeight="false" outlineLevel="0" collapsed="false">
      <c r="A4376" s="0" t="n">
        <v>94706</v>
      </c>
      <c r="B4376" s="0" t="str">
        <f aca="false">A4376&amp;"U"</f>
        <v>94706U</v>
      </c>
      <c r="C4376" s="0" t="s">
        <v>10338</v>
      </c>
      <c r="D4376" s="0" t="s">
        <v>30</v>
      </c>
      <c r="E4376" s="0" t="n">
        <v>50.04</v>
      </c>
    </row>
    <row r="4377" customFormat="false" ht="15" hidden="false" customHeight="false" outlineLevel="0" collapsed="false">
      <c r="A4377" s="0" t="n">
        <v>94707</v>
      </c>
      <c r="B4377" s="0" t="str">
        <f aca="false">A4377&amp;"U"</f>
        <v>94707U</v>
      </c>
      <c r="C4377" s="0" t="s">
        <v>10339</v>
      </c>
      <c r="D4377" s="0" t="s">
        <v>30</v>
      </c>
      <c r="E4377" s="0" t="n">
        <v>64.64</v>
      </c>
    </row>
    <row r="4378" customFormat="false" ht="15" hidden="false" customHeight="false" outlineLevel="0" collapsed="false">
      <c r="A4378" s="0" t="n">
        <v>94708</v>
      </c>
      <c r="B4378" s="0" t="str">
        <f aca="false">A4378&amp;"U"</f>
        <v>94708U</v>
      </c>
      <c r="C4378" s="0" t="s">
        <v>10340</v>
      </c>
      <c r="D4378" s="0" t="s">
        <v>30</v>
      </c>
      <c r="E4378" s="0" t="n">
        <v>30.09</v>
      </c>
    </row>
    <row r="4379" customFormat="false" ht="15" hidden="false" customHeight="false" outlineLevel="0" collapsed="false">
      <c r="A4379" s="0" t="n">
        <v>94709</v>
      </c>
      <c r="B4379" s="0" t="str">
        <f aca="false">A4379&amp;"U"</f>
        <v>94709U</v>
      </c>
      <c r="C4379" s="0" t="s">
        <v>10341</v>
      </c>
      <c r="D4379" s="0" t="s">
        <v>30</v>
      </c>
      <c r="E4379" s="0" t="n">
        <v>40.45</v>
      </c>
    </row>
    <row r="4380" customFormat="false" ht="15" hidden="false" customHeight="false" outlineLevel="0" collapsed="false">
      <c r="A4380" s="0" t="n">
        <v>94710</v>
      </c>
      <c r="B4380" s="0" t="str">
        <f aca="false">A4380&amp;"U"</f>
        <v>94710U</v>
      </c>
      <c r="C4380" s="0" t="s">
        <v>10342</v>
      </c>
      <c r="D4380" s="0" t="s">
        <v>30</v>
      </c>
      <c r="E4380" s="0" t="n">
        <v>66.17</v>
      </c>
    </row>
    <row r="4381" customFormat="false" ht="15" hidden="false" customHeight="false" outlineLevel="0" collapsed="false">
      <c r="A4381" s="0" t="n">
        <v>94711</v>
      </c>
      <c r="B4381" s="0" t="str">
        <f aca="false">A4381&amp;"U"</f>
        <v>94711U</v>
      </c>
      <c r="C4381" s="0" t="s">
        <v>10343</v>
      </c>
      <c r="D4381" s="0" t="s">
        <v>30</v>
      </c>
      <c r="E4381" s="0" t="n">
        <v>74.01</v>
      </c>
    </row>
    <row r="4382" customFormat="false" ht="15" hidden="false" customHeight="false" outlineLevel="0" collapsed="false">
      <c r="A4382" s="0" t="n">
        <v>94712</v>
      </c>
      <c r="B4382" s="0" t="str">
        <f aca="false">A4382&amp;"U"</f>
        <v>94712U</v>
      </c>
      <c r="C4382" s="0" t="s">
        <v>10344</v>
      </c>
      <c r="D4382" s="0" t="s">
        <v>30</v>
      </c>
      <c r="E4382" s="0" t="n">
        <v>103.54</v>
      </c>
    </row>
    <row r="4383" customFormat="false" ht="15" hidden="false" customHeight="false" outlineLevel="0" collapsed="false">
      <c r="A4383" s="0" t="n">
        <v>94713</v>
      </c>
      <c r="B4383" s="0" t="str">
        <f aca="false">A4383&amp;"U"</f>
        <v>94713U</v>
      </c>
      <c r="C4383" s="0" t="s">
        <v>10345</v>
      </c>
      <c r="D4383" s="0" t="s">
        <v>30</v>
      </c>
      <c r="E4383" s="0" t="n">
        <v>290.85</v>
      </c>
    </row>
    <row r="4384" customFormat="false" ht="15" hidden="false" customHeight="false" outlineLevel="0" collapsed="false">
      <c r="A4384" s="0" t="n">
        <v>94714</v>
      </c>
      <c r="B4384" s="0" t="str">
        <f aca="false">A4384&amp;"U"</f>
        <v>94714U</v>
      </c>
      <c r="C4384" s="0" t="s">
        <v>10346</v>
      </c>
      <c r="D4384" s="0" t="s">
        <v>30</v>
      </c>
      <c r="E4384" s="0" t="n">
        <v>398.87</v>
      </c>
    </row>
    <row r="4385" customFormat="false" ht="15" hidden="false" customHeight="false" outlineLevel="0" collapsed="false">
      <c r="A4385" s="0" t="n">
        <v>94715</v>
      </c>
      <c r="B4385" s="0" t="str">
        <f aca="false">A4385&amp;"U"</f>
        <v>94715U</v>
      </c>
      <c r="C4385" s="0" t="s">
        <v>10347</v>
      </c>
      <c r="D4385" s="0" t="s">
        <v>30</v>
      </c>
      <c r="E4385" s="0" t="n">
        <v>555.5</v>
      </c>
    </row>
    <row r="4386" customFormat="false" ht="15" hidden="false" customHeight="false" outlineLevel="0" collapsed="false">
      <c r="A4386" s="0" t="n">
        <v>94724</v>
      </c>
      <c r="B4386" s="0" t="str">
        <f aca="false">A4386&amp;"U"</f>
        <v>94724U</v>
      </c>
      <c r="C4386" s="0" t="s">
        <v>10348</v>
      </c>
      <c r="D4386" s="0" t="s">
        <v>30</v>
      </c>
      <c r="E4386" s="0" t="n">
        <v>22.87</v>
      </c>
    </row>
    <row r="4387" customFormat="false" ht="15" hidden="false" customHeight="false" outlineLevel="0" collapsed="false">
      <c r="A4387" s="0" t="n">
        <v>94725</v>
      </c>
      <c r="B4387" s="0" t="str">
        <f aca="false">A4387&amp;"U"</f>
        <v>94725U</v>
      </c>
      <c r="C4387" s="0" t="s">
        <v>10349</v>
      </c>
      <c r="D4387" s="0" t="s">
        <v>30</v>
      </c>
      <c r="E4387" s="0" t="n">
        <v>5.57</v>
      </c>
    </row>
    <row r="4388" customFormat="false" ht="15" hidden="false" customHeight="false" outlineLevel="0" collapsed="false">
      <c r="A4388" s="0" t="n">
        <v>94726</v>
      </c>
      <c r="B4388" s="0" t="str">
        <f aca="false">A4388&amp;"U"</f>
        <v>94726U</v>
      </c>
      <c r="C4388" s="0" t="s">
        <v>10350</v>
      </c>
      <c r="D4388" s="0" t="s">
        <v>30</v>
      </c>
      <c r="E4388" s="0" t="n">
        <v>35.24</v>
      </c>
    </row>
    <row r="4389" customFormat="false" ht="15" hidden="false" customHeight="false" outlineLevel="0" collapsed="false">
      <c r="A4389" s="0" t="n">
        <v>94727</v>
      </c>
      <c r="B4389" s="0" t="str">
        <f aca="false">A4389&amp;"U"</f>
        <v>94727U</v>
      </c>
      <c r="C4389" s="0" t="s">
        <v>10351</v>
      </c>
      <c r="D4389" s="0" t="s">
        <v>30</v>
      </c>
      <c r="E4389" s="0" t="n">
        <v>7.86</v>
      </c>
    </row>
    <row r="4390" customFormat="false" ht="15" hidden="false" customHeight="false" outlineLevel="0" collapsed="false">
      <c r="A4390" s="0" t="n">
        <v>94728</v>
      </c>
      <c r="B4390" s="0" t="str">
        <f aca="false">A4390&amp;"U"</f>
        <v>94728U</v>
      </c>
      <c r="C4390" s="0" t="s">
        <v>10352</v>
      </c>
      <c r="D4390" s="0" t="s">
        <v>30</v>
      </c>
      <c r="E4390" s="0" t="n">
        <v>132.99</v>
      </c>
    </row>
    <row r="4391" customFormat="false" ht="15" hidden="false" customHeight="false" outlineLevel="0" collapsed="false">
      <c r="A4391" s="0" t="n">
        <v>94729</v>
      </c>
      <c r="B4391" s="0" t="str">
        <f aca="false">A4391&amp;"U"</f>
        <v>94729U</v>
      </c>
      <c r="C4391" s="0" t="s">
        <v>10353</v>
      </c>
      <c r="D4391" s="0" t="s">
        <v>30</v>
      </c>
      <c r="E4391" s="0" t="n">
        <v>13.8</v>
      </c>
    </row>
    <row r="4392" customFormat="false" ht="15" hidden="false" customHeight="false" outlineLevel="0" collapsed="false">
      <c r="A4392" s="0" t="n">
        <v>94730</v>
      </c>
      <c r="B4392" s="0" t="str">
        <f aca="false">A4392&amp;"U"</f>
        <v>94730U</v>
      </c>
      <c r="C4392" s="0" t="s">
        <v>10354</v>
      </c>
      <c r="D4392" s="0" t="s">
        <v>30</v>
      </c>
      <c r="E4392" s="0" t="n">
        <v>161.52</v>
      </c>
    </row>
    <row r="4393" customFormat="false" ht="15" hidden="false" customHeight="false" outlineLevel="0" collapsed="false">
      <c r="A4393" s="0" t="n">
        <v>94731</v>
      </c>
      <c r="B4393" s="0" t="str">
        <f aca="false">A4393&amp;"U"</f>
        <v>94731U</v>
      </c>
      <c r="C4393" s="0" t="s">
        <v>10355</v>
      </c>
      <c r="D4393" s="0" t="s">
        <v>30</v>
      </c>
      <c r="E4393" s="0" t="n">
        <v>17.27</v>
      </c>
    </row>
    <row r="4394" customFormat="false" ht="15" hidden="false" customHeight="false" outlineLevel="0" collapsed="false">
      <c r="A4394" s="0" t="n">
        <v>94733</v>
      </c>
      <c r="B4394" s="0" t="str">
        <f aca="false">A4394&amp;"U"</f>
        <v>94733U</v>
      </c>
      <c r="C4394" s="0" t="s">
        <v>10356</v>
      </c>
      <c r="D4394" s="0" t="s">
        <v>30</v>
      </c>
      <c r="E4394" s="0" t="n">
        <v>33.49</v>
      </c>
    </row>
    <row r="4395" customFormat="false" ht="15" hidden="false" customHeight="false" outlineLevel="0" collapsed="false">
      <c r="A4395" s="0" t="n">
        <v>94737</v>
      </c>
      <c r="B4395" s="0" t="str">
        <f aca="false">A4395&amp;"U"</f>
        <v>94737U</v>
      </c>
      <c r="C4395" s="0" t="s">
        <v>10357</v>
      </c>
      <c r="D4395" s="0" t="s">
        <v>30</v>
      </c>
      <c r="E4395" s="0" t="n">
        <v>139.53</v>
      </c>
    </row>
    <row r="4396" customFormat="false" ht="15" hidden="false" customHeight="false" outlineLevel="0" collapsed="false">
      <c r="A4396" s="0" t="n">
        <v>94740</v>
      </c>
      <c r="B4396" s="0" t="str">
        <f aca="false">A4396&amp;"U"</f>
        <v>94740U</v>
      </c>
      <c r="C4396" s="0" t="s">
        <v>10358</v>
      </c>
      <c r="D4396" s="0" t="s">
        <v>30</v>
      </c>
      <c r="E4396" s="0" t="n">
        <v>8.8</v>
      </c>
    </row>
    <row r="4397" customFormat="false" ht="15" hidden="false" customHeight="false" outlineLevel="0" collapsed="false">
      <c r="A4397" s="0" t="n">
        <v>94741</v>
      </c>
      <c r="B4397" s="0" t="str">
        <f aca="false">A4397&amp;"U"</f>
        <v>94741U</v>
      </c>
      <c r="C4397" s="0" t="s">
        <v>10359</v>
      </c>
      <c r="D4397" s="0" t="s">
        <v>30</v>
      </c>
      <c r="E4397" s="0" t="n">
        <v>10.89</v>
      </c>
    </row>
    <row r="4398" customFormat="false" ht="15" hidden="false" customHeight="false" outlineLevel="0" collapsed="false">
      <c r="A4398" s="0" t="n">
        <v>94742</v>
      </c>
      <c r="B4398" s="0" t="str">
        <f aca="false">A4398&amp;"U"</f>
        <v>94742U</v>
      </c>
      <c r="C4398" s="0" t="s">
        <v>10360</v>
      </c>
      <c r="D4398" s="0" t="s">
        <v>30</v>
      </c>
      <c r="E4398" s="0" t="n">
        <v>13.23</v>
      </c>
    </row>
    <row r="4399" customFormat="false" ht="15" hidden="false" customHeight="false" outlineLevel="0" collapsed="false">
      <c r="A4399" s="0" t="n">
        <v>94743</v>
      </c>
      <c r="B4399" s="0" t="str">
        <f aca="false">A4399&amp;"U"</f>
        <v>94743U</v>
      </c>
      <c r="C4399" s="0" t="s">
        <v>10361</v>
      </c>
      <c r="D4399" s="0" t="s">
        <v>30</v>
      </c>
      <c r="E4399" s="0" t="n">
        <v>14.54</v>
      </c>
    </row>
    <row r="4400" customFormat="false" ht="15" hidden="false" customHeight="false" outlineLevel="0" collapsed="false">
      <c r="A4400" s="0" t="n">
        <v>94744</v>
      </c>
      <c r="B4400" s="0" t="str">
        <f aca="false">A4400&amp;"U"</f>
        <v>94744U</v>
      </c>
      <c r="C4400" s="0" t="s">
        <v>10362</v>
      </c>
      <c r="D4400" s="0" t="s">
        <v>30</v>
      </c>
      <c r="E4400" s="0" t="n">
        <v>21.03</v>
      </c>
    </row>
    <row r="4401" customFormat="false" ht="15" hidden="false" customHeight="false" outlineLevel="0" collapsed="false">
      <c r="A4401" s="0" t="n">
        <v>94746</v>
      </c>
      <c r="B4401" s="0" t="str">
        <f aca="false">A4401&amp;"U"</f>
        <v>94746U</v>
      </c>
      <c r="C4401" s="0" t="s">
        <v>10363</v>
      </c>
      <c r="D4401" s="0" t="s">
        <v>30</v>
      </c>
      <c r="E4401" s="0" t="n">
        <v>29.84</v>
      </c>
    </row>
    <row r="4402" customFormat="false" ht="15" hidden="false" customHeight="false" outlineLevel="0" collapsed="false">
      <c r="A4402" s="0" t="n">
        <v>94748</v>
      </c>
      <c r="B4402" s="0" t="str">
        <f aca="false">A4402&amp;"U"</f>
        <v>94748U</v>
      </c>
      <c r="C4402" s="0" t="s">
        <v>10364</v>
      </c>
      <c r="D4402" s="0" t="s">
        <v>30</v>
      </c>
      <c r="E4402" s="0" t="n">
        <v>61.45</v>
      </c>
    </row>
    <row r="4403" customFormat="false" ht="15" hidden="false" customHeight="false" outlineLevel="0" collapsed="false">
      <c r="A4403" s="0" t="n">
        <v>94750</v>
      </c>
      <c r="B4403" s="0" t="str">
        <f aca="false">A4403&amp;"U"</f>
        <v>94750U</v>
      </c>
      <c r="C4403" s="0" t="s">
        <v>10365</v>
      </c>
      <c r="D4403" s="0" t="s">
        <v>30</v>
      </c>
      <c r="E4403" s="0" t="n">
        <v>144.76</v>
      </c>
    </row>
    <row r="4404" customFormat="false" ht="15" hidden="false" customHeight="false" outlineLevel="0" collapsed="false">
      <c r="A4404" s="0" t="n">
        <v>94752</v>
      </c>
      <c r="B4404" s="0" t="str">
        <f aca="false">A4404&amp;"U"</f>
        <v>94752U</v>
      </c>
      <c r="C4404" s="0" t="s">
        <v>10366</v>
      </c>
      <c r="D4404" s="0" t="s">
        <v>30</v>
      </c>
      <c r="E4404" s="0" t="n">
        <v>177.14</v>
      </c>
    </row>
    <row r="4405" customFormat="false" ht="15" hidden="false" customHeight="false" outlineLevel="0" collapsed="false">
      <c r="A4405" s="0" t="n">
        <v>94756</v>
      </c>
      <c r="B4405" s="0" t="str">
        <f aca="false">A4405&amp;"U"</f>
        <v>94756U</v>
      </c>
      <c r="C4405" s="0" t="s">
        <v>10367</v>
      </c>
      <c r="D4405" s="0" t="s">
        <v>30</v>
      </c>
      <c r="E4405" s="0" t="n">
        <v>11.14</v>
      </c>
    </row>
    <row r="4406" customFormat="false" ht="15" hidden="false" customHeight="false" outlineLevel="0" collapsed="false">
      <c r="A4406" s="0" t="n">
        <v>94757</v>
      </c>
      <c r="B4406" s="0" t="str">
        <f aca="false">A4406&amp;"U"</f>
        <v>94757U</v>
      </c>
      <c r="C4406" s="0" t="s">
        <v>10368</v>
      </c>
      <c r="D4406" s="0" t="s">
        <v>30</v>
      </c>
      <c r="E4406" s="0" t="n">
        <v>15.09</v>
      </c>
    </row>
    <row r="4407" customFormat="false" ht="15" hidden="false" customHeight="false" outlineLevel="0" collapsed="false">
      <c r="A4407" s="0" t="n">
        <v>94758</v>
      </c>
      <c r="B4407" s="0" t="str">
        <f aca="false">A4407&amp;"U"</f>
        <v>94758U</v>
      </c>
      <c r="C4407" s="0" t="s">
        <v>10369</v>
      </c>
      <c r="D4407" s="0" t="s">
        <v>30</v>
      </c>
      <c r="E4407" s="0" t="n">
        <v>38.13</v>
      </c>
    </row>
    <row r="4408" customFormat="false" ht="15" hidden="false" customHeight="false" outlineLevel="0" collapsed="false">
      <c r="A4408" s="0" t="n">
        <v>94759</v>
      </c>
      <c r="B4408" s="0" t="str">
        <f aca="false">A4408&amp;"U"</f>
        <v>94759U</v>
      </c>
      <c r="C4408" s="0" t="s">
        <v>10370</v>
      </c>
      <c r="D4408" s="0" t="s">
        <v>30</v>
      </c>
      <c r="E4408" s="0" t="n">
        <v>46.92</v>
      </c>
    </row>
    <row r="4409" customFormat="false" ht="15" hidden="false" customHeight="false" outlineLevel="0" collapsed="false">
      <c r="A4409" s="0" t="n">
        <v>94760</v>
      </c>
      <c r="B4409" s="0" t="str">
        <f aca="false">A4409&amp;"U"</f>
        <v>94760U</v>
      </c>
      <c r="C4409" s="0" t="s">
        <v>10371</v>
      </c>
      <c r="D4409" s="0" t="s">
        <v>30</v>
      </c>
      <c r="E4409" s="0" t="n">
        <v>77.16</v>
      </c>
    </row>
    <row r="4410" customFormat="false" ht="15" hidden="false" customHeight="false" outlineLevel="0" collapsed="false">
      <c r="A4410" s="0" t="n">
        <v>94761</v>
      </c>
      <c r="B4410" s="0" t="str">
        <f aca="false">A4410&amp;"U"</f>
        <v>94761U</v>
      </c>
      <c r="C4410" s="0" t="s">
        <v>10372</v>
      </c>
      <c r="D4410" s="0" t="s">
        <v>30</v>
      </c>
      <c r="E4410" s="0" t="n">
        <v>165.22</v>
      </c>
    </row>
    <row r="4411" customFormat="false" ht="15" hidden="false" customHeight="false" outlineLevel="0" collapsed="false">
      <c r="A4411" s="0" t="n">
        <v>94762</v>
      </c>
      <c r="B4411" s="0" t="str">
        <f aca="false">A4411&amp;"U"</f>
        <v>94762U</v>
      </c>
      <c r="C4411" s="0" t="s">
        <v>10373</v>
      </c>
      <c r="D4411" s="0" t="s">
        <v>30</v>
      </c>
      <c r="E4411" s="0" t="n">
        <v>212.16</v>
      </c>
    </row>
    <row r="4412" customFormat="false" ht="15" hidden="false" customHeight="false" outlineLevel="0" collapsed="false">
      <c r="A4412" s="0" t="n">
        <v>94783</v>
      </c>
      <c r="B4412" s="0" t="str">
        <f aca="false">A4412&amp;"U"</f>
        <v>94783U</v>
      </c>
      <c r="C4412" s="0" t="s">
        <v>10374</v>
      </c>
      <c r="D4412" s="0" t="s">
        <v>30</v>
      </c>
      <c r="E4412" s="0" t="n">
        <v>21.86</v>
      </c>
    </row>
    <row r="4413" customFormat="false" ht="15" hidden="false" customHeight="false" outlineLevel="0" collapsed="false">
      <c r="A4413" s="0" t="n">
        <v>94785</v>
      </c>
      <c r="B4413" s="0" t="str">
        <f aca="false">A4413&amp;"U"</f>
        <v>94785U</v>
      </c>
      <c r="C4413" s="0" t="s">
        <v>10375</v>
      </c>
      <c r="D4413" s="0" t="s">
        <v>30</v>
      </c>
      <c r="E4413" s="0" t="n">
        <v>41.19</v>
      </c>
    </row>
    <row r="4414" customFormat="false" ht="15" hidden="false" customHeight="false" outlineLevel="0" collapsed="false">
      <c r="A4414" s="0" t="n">
        <v>94786</v>
      </c>
      <c r="B4414" s="0" t="str">
        <f aca="false">A4414&amp;"U"</f>
        <v>94786U</v>
      </c>
      <c r="C4414" s="0" t="s">
        <v>10376</v>
      </c>
      <c r="D4414" s="0" t="s">
        <v>30</v>
      </c>
      <c r="E4414" s="0" t="n">
        <v>55.88</v>
      </c>
    </row>
    <row r="4415" customFormat="false" ht="15" hidden="false" customHeight="false" outlineLevel="0" collapsed="false">
      <c r="A4415" s="0" t="n">
        <v>94787</v>
      </c>
      <c r="B4415" s="0" t="str">
        <f aca="false">A4415&amp;"U"</f>
        <v>94787U</v>
      </c>
      <c r="C4415" s="0" t="s">
        <v>10377</v>
      </c>
      <c r="D4415" s="0" t="s">
        <v>30</v>
      </c>
      <c r="E4415" s="0" t="n">
        <v>70.13</v>
      </c>
    </row>
    <row r="4416" customFormat="false" ht="15" hidden="false" customHeight="false" outlineLevel="0" collapsed="false">
      <c r="A4416" s="0" t="n">
        <v>94788</v>
      </c>
      <c r="B4416" s="0" t="str">
        <f aca="false">A4416&amp;"U"</f>
        <v>94788U</v>
      </c>
      <c r="C4416" s="0" t="s">
        <v>10378</v>
      </c>
      <c r="D4416" s="0" t="s">
        <v>30</v>
      </c>
      <c r="E4416" s="0" t="n">
        <v>107.05</v>
      </c>
    </row>
    <row r="4417" customFormat="false" ht="15" hidden="false" customHeight="false" outlineLevel="0" collapsed="false">
      <c r="A4417" s="0" t="n">
        <v>94789</v>
      </c>
      <c r="B4417" s="0" t="str">
        <f aca="false">A4417&amp;"U"</f>
        <v>94789U</v>
      </c>
      <c r="C4417" s="0" t="s">
        <v>10379</v>
      </c>
      <c r="D4417" s="0" t="s">
        <v>30</v>
      </c>
      <c r="E4417" s="0" t="n">
        <v>363.25</v>
      </c>
    </row>
    <row r="4418" customFormat="false" ht="15" hidden="false" customHeight="false" outlineLevel="0" collapsed="false">
      <c r="A4418" s="0" t="n">
        <v>94790</v>
      </c>
      <c r="B4418" s="0" t="str">
        <f aca="false">A4418&amp;"U"</f>
        <v>94790U</v>
      </c>
      <c r="C4418" s="0" t="s">
        <v>10380</v>
      </c>
      <c r="D4418" s="0" t="s">
        <v>30</v>
      </c>
      <c r="E4418" s="0" t="n">
        <v>422.18</v>
      </c>
    </row>
    <row r="4419" customFormat="false" ht="15" hidden="false" customHeight="false" outlineLevel="0" collapsed="false">
      <c r="A4419" s="0" t="n">
        <v>94791</v>
      </c>
      <c r="B4419" s="0" t="str">
        <f aca="false">A4419&amp;"U"</f>
        <v>94791U</v>
      </c>
      <c r="C4419" s="0" t="s">
        <v>10381</v>
      </c>
      <c r="D4419" s="0" t="s">
        <v>30</v>
      </c>
      <c r="E4419" s="0" t="n">
        <v>596.53</v>
      </c>
    </row>
    <row r="4420" customFormat="false" ht="15" hidden="false" customHeight="false" outlineLevel="0" collapsed="false">
      <c r="A4420" s="0" t="n">
        <v>94863</v>
      </c>
      <c r="B4420" s="0" t="str">
        <f aca="false">A4420&amp;"U"</f>
        <v>94863U</v>
      </c>
      <c r="C4420" s="0" t="s">
        <v>10382</v>
      </c>
      <c r="D4420" s="0" t="s">
        <v>30</v>
      </c>
      <c r="E4420" s="0" t="n">
        <v>118.56</v>
      </c>
    </row>
    <row r="4421" customFormat="false" ht="15" hidden="false" customHeight="false" outlineLevel="0" collapsed="false">
      <c r="A4421" s="0" t="n">
        <v>95141</v>
      </c>
      <c r="B4421" s="0" t="str">
        <f aca="false">A4421&amp;"U"</f>
        <v>95141U</v>
      </c>
      <c r="C4421" s="0" t="s">
        <v>10383</v>
      </c>
      <c r="D4421" s="0" t="s">
        <v>30</v>
      </c>
      <c r="E4421" s="0" t="n">
        <v>38</v>
      </c>
    </row>
    <row r="4422" customFormat="false" ht="15" hidden="false" customHeight="false" outlineLevel="0" collapsed="false">
      <c r="A4422" s="0" t="n">
        <v>95237</v>
      </c>
      <c r="B4422" s="0" t="str">
        <f aca="false">A4422&amp;"U"</f>
        <v>95237U</v>
      </c>
      <c r="C4422" s="0" t="s">
        <v>10384</v>
      </c>
      <c r="D4422" s="0" t="s">
        <v>30</v>
      </c>
      <c r="E4422" s="0" t="n">
        <v>33.58</v>
      </c>
    </row>
    <row r="4423" customFormat="false" ht="15" hidden="false" customHeight="false" outlineLevel="0" collapsed="false">
      <c r="A4423" s="0" t="n">
        <v>95693</v>
      </c>
      <c r="B4423" s="0" t="str">
        <f aca="false">A4423&amp;"U"</f>
        <v>95693U</v>
      </c>
      <c r="C4423" s="0" t="s">
        <v>10385</v>
      </c>
      <c r="D4423" s="0" t="s">
        <v>30</v>
      </c>
      <c r="E4423" s="0" t="n">
        <v>61.25</v>
      </c>
    </row>
    <row r="4424" customFormat="false" ht="15" hidden="false" customHeight="false" outlineLevel="0" collapsed="false">
      <c r="A4424" s="0" t="n">
        <v>95694</v>
      </c>
      <c r="B4424" s="0" t="str">
        <f aca="false">A4424&amp;"U"</f>
        <v>95694U</v>
      </c>
      <c r="C4424" s="0" t="s">
        <v>10386</v>
      </c>
      <c r="D4424" s="0" t="s">
        <v>30</v>
      </c>
      <c r="E4424" s="0" t="n">
        <v>88.76</v>
      </c>
    </row>
    <row r="4425" customFormat="false" ht="15" hidden="false" customHeight="false" outlineLevel="0" collapsed="false">
      <c r="A4425" s="0" t="n">
        <v>95695</v>
      </c>
      <c r="B4425" s="0" t="str">
        <f aca="false">A4425&amp;"U"</f>
        <v>95695U</v>
      </c>
      <c r="C4425" s="0" t="s">
        <v>10387</v>
      </c>
      <c r="D4425" s="0" t="s">
        <v>30</v>
      </c>
      <c r="E4425" s="0" t="n">
        <v>94.47</v>
      </c>
    </row>
    <row r="4426" customFormat="false" ht="15" hidden="false" customHeight="false" outlineLevel="0" collapsed="false">
      <c r="A4426" s="0" t="n">
        <v>95696</v>
      </c>
      <c r="B4426" s="0" t="str">
        <f aca="false">A4426&amp;"U"</f>
        <v>95696U</v>
      </c>
      <c r="C4426" s="0" t="s">
        <v>10388</v>
      </c>
      <c r="D4426" s="0" t="s">
        <v>30</v>
      </c>
      <c r="E4426" s="0" t="n">
        <v>30.85</v>
      </c>
    </row>
    <row r="4427" customFormat="false" ht="15" hidden="false" customHeight="false" outlineLevel="0" collapsed="false">
      <c r="A4427" s="0" t="n">
        <v>96637</v>
      </c>
      <c r="B4427" s="0" t="str">
        <f aca="false">A4427&amp;"U"</f>
        <v>96637U</v>
      </c>
      <c r="C4427" s="0" t="s">
        <v>10389</v>
      </c>
      <c r="D4427" s="0" t="s">
        <v>30</v>
      </c>
      <c r="E4427" s="0" t="n">
        <v>13.03</v>
      </c>
    </row>
    <row r="4428" customFormat="false" ht="15" hidden="false" customHeight="false" outlineLevel="0" collapsed="false">
      <c r="A4428" s="0" t="n">
        <v>96638</v>
      </c>
      <c r="B4428" s="0" t="str">
        <f aca="false">A4428&amp;"U"</f>
        <v>96638U</v>
      </c>
      <c r="C4428" s="0" t="s">
        <v>10390</v>
      </c>
      <c r="D4428" s="0" t="s">
        <v>30</v>
      </c>
      <c r="E4428" s="0" t="n">
        <v>12.35</v>
      </c>
    </row>
    <row r="4429" customFormat="false" ht="15" hidden="false" customHeight="false" outlineLevel="0" collapsed="false">
      <c r="A4429" s="0" t="n">
        <v>96639</v>
      </c>
      <c r="B4429" s="0" t="str">
        <f aca="false">A4429&amp;"U"</f>
        <v>96639U</v>
      </c>
      <c r="C4429" s="0" t="s">
        <v>10391</v>
      </c>
      <c r="D4429" s="0" t="s">
        <v>30</v>
      </c>
      <c r="E4429" s="0" t="n">
        <v>9.24</v>
      </c>
    </row>
    <row r="4430" customFormat="false" ht="15" hidden="false" customHeight="false" outlineLevel="0" collapsed="false">
      <c r="A4430" s="0" t="n">
        <v>96640</v>
      </c>
      <c r="B4430" s="0" t="str">
        <f aca="false">A4430&amp;"U"</f>
        <v>96640U</v>
      </c>
      <c r="C4430" s="0" t="s">
        <v>10392</v>
      </c>
      <c r="D4430" s="0" t="s">
        <v>30</v>
      </c>
      <c r="E4430" s="0" t="n">
        <v>28.11</v>
      </c>
    </row>
    <row r="4431" customFormat="false" ht="15" hidden="false" customHeight="false" outlineLevel="0" collapsed="false">
      <c r="A4431" s="0" t="n">
        <v>96641</v>
      </c>
      <c r="B4431" s="0" t="str">
        <f aca="false">A4431&amp;"U"</f>
        <v>96641U</v>
      </c>
      <c r="C4431" s="0" t="s">
        <v>10393</v>
      </c>
      <c r="D4431" s="0" t="s">
        <v>30</v>
      </c>
      <c r="E4431" s="0" t="n">
        <v>21.37</v>
      </c>
    </row>
    <row r="4432" customFormat="false" ht="15" hidden="false" customHeight="false" outlineLevel="0" collapsed="false">
      <c r="A4432" s="0" t="n">
        <v>96642</v>
      </c>
      <c r="B4432" s="0" t="str">
        <f aca="false">A4432&amp;"U"</f>
        <v>96642U</v>
      </c>
      <c r="C4432" s="0" t="s">
        <v>10394</v>
      </c>
      <c r="D4432" s="0" t="s">
        <v>30</v>
      </c>
      <c r="E4432" s="0" t="n">
        <v>17.19</v>
      </c>
    </row>
    <row r="4433" customFormat="false" ht="15" hidden="false" customHeight="false" outlineLevel="0" collapsed="false">
      <c r="A4433" s="0" t="n">
        <v>96643</v>
      </c>
      <c r="B4433" s="0" t="str">
        <f aca="false">A4433&amp;"U"</f>
        <v>96643U</v>
      </c>
      <c r="C4433" s="0" t="s">
        <v>10395</v>
      </c>
      <c r="D4433" s="0" t="s">
        <v>30</v>
      </c>
      <c r="E4433" s="0" t="n">
        <v>56.7</v>
      </c>
    </row>
    <row r="4434" customFormat="false" ht="15" hidden="false" customHeight="false" outlineLevel="0" collapsed="false">
      <c r="A4434" s="0" t="n">
        <v>96650</v>
      </c>
      <c r="B4434" s="0" t="str">
        <f aca="false">A4434&amp;"U"</f>
        <v>96650U</v>
      </c>
      <c r="C4434" s="0" t="s">
        <v>10396</v>
      </c>
      <c r="D4434" s="0" t="s">
        <v>30</v>
      </c>
      <c r="E4434" s="0" t="n">
        <v>10.01</v>
      </c>
    </row>
    <row r="4435" customFormat="false" ht="15" hidden="false" customHeight="false" outlineLevel="0" collapsed="false">
      <c r="A4435" s="0" t="n">
        <v>96651</v>
      </c>
      <c r="B4435" s="0" t="str">
        <f aca="false">A4435&amp;"U"</f>
        <v>96651U</v>
      </c>
      <c r="C4435" s="0" t="s">
        <v>10397</v>
      </c>
      <c r="D4435" s="0" t="s">
        <v>30</v>
      </c>
      <c r="E4435" s="0" t="n">
        <v>9.33</v>
      </c>
    </row>
    <row r="4436" customFormat="false" ht="15" hidden="false" customHeight="false" outlineLevel="0" collapsed="false">
      <c r="A4436" s="0" t="n">
        <v>96652</v>
      </c>
      <c r="B4436" s="0" t="str">
        <f aca="false">A4436&amp;"U"</f>
        <v>96652U</v>
      </c>
      <c r="C4436" s="0" t="s">
        <v>10398</v>
      </c>
      <c r="D4436" s="0" t="s">
        <v>30</v>
      </c>
      <c r="E4436" s="0" t="n">
        <v>18.62</v>
      </c>
    </row>
    <row r="4437" customFormat="false" ht="15" hidden="false" customHeight="false" outlineLevel="0" collapsed="false">
      <c r="A4437" s="0" t="n">
        <v>96653</v>
      </c>
      <c r="B4437" s="0" t="str">
        <f aca="false">A4437&amp;"U"</f>
        <v>96653U</v>
      </c>
      <c r="C4437" s="0" t="s">
        <v>10399</v>
      </c>
      <c r="D4437" s="0" t="s">
        <v>30</v>
      </c>
      <c r="E4437" s="0" t="n">
        <v>18.55</v>
      </c>
    </row>
    <row r="4438" customFormat="false" ht="15" hidden="false" customHeight="false" outlineLevel="0" collapsed="false">
      <c r="A4438" s="0" t="n">
        <v>96654</v>
      </c>
      <c r="B4438" s="0" t="str">
        <f aca="false">A4438&amp;"U"</f>
        <v>96654U</v>
      </c>
      <c r="C4438" s="0" t="s">
        <v>10400</v>
      </c>
      <c r="D4438" s="0" t="s">
        <v>30</v>
      </c>
      <c r="E4438" s="0" t="n">
        <v>31.29</v>
      </c>
    </row>
    <row r="4439" customFormat="false" ht="15" hidden="false" customHeight="false" outlineLevel="0" collapsed="false">
      <c r="A4439" s="0" t="n">
        <v>96655</v>
      </c>
      <c r="B4439" s="0" t="str">
        <f aca="false">A4439&amp;"U"</f>
        <v>96655U</v>
      </c>
      <c r="C4439" s="0" t="s">
        <v>10401</v>
      </c>
      <c r="D4439" s="0" t="s">
        <v>30</v>
      </c>
      <c r="E4439" s="0" t="n">
        <v>30.55</v>
      </c>
    </row>
    <row r="4440" customFormat="false" ht="15" hidden="false" customHeight="false" outlineLevel="0" collapsed="false">
      <c r="A4440" s="0" t="n">
        <v>96656</v>
      </c>
      <c r="B4440" s="0" t="str">
        <f aca="false">A4440&amp;"U"</f>
        <v>96656U</v>
      </c>
      <c r="C4440" s="0" t="s">
        <v>10402</v>
      </c>
      <c r="D4440" s="0" t="s">
        <v>30</v>
      </c>
      <c r="E4440" s="0" t="n">
        <v>7.26</v>
      </c>
    </row>
    <row r="4441" customFormat="false" ht="15" hidden="false" customHeight="false" outlineLevel="0" collapsed="false">
      <c r="A4441" s="0" t="n">
        <v>96657</v>
      </c>
      <c r="B4441" s="0" t="str">
        <f aca="false">A4441&amp;"U"</f>
        <v>96657U</v>
      </c>
      <c r="C4441" s="0" t="s">
        <v>10403</v>
      </c>
      <c r="D4441" s="0" t="s">
        <v>30</v>
      </c>
      <c r="E4441" s="0" t="n">
        <v>26.13</v>
      </c>
    </row>
    <row r="4442" customFormat="false" ht="15" hidden="false" customHeight="false" outlineLevel="0" collapsed="false">
      <c r="A4442" s="0" t="n">
        <v>96658</v>
      </c>
      <c r="B4442" s="0" t="str">
        <f aca="false">A4442&amp;"U"</f>
        <v>96658U</v>
      </c>
      <c r="C4442" s="0" t="s">
        <v>10404</v>
      </c>
      <c r="D4442" s="0" t="s">
        <v>30</v>
      </c>
      <c r="E4442" s="0" t="n">
        <v>19.39</v>
      </c>
    </row>
    <row r="4443" customFormat="false" ht="15" hidden="false" customHeight="false" outlineLevel="0" collapsed="false">
      <c r="A4443" s="0" t="n">
        <v>96659</v>
      </c>
      <c r="B4443" s="0" t="str">
        <f aca="false">A4443&amp;"U"</f>
        <v>96659U</v>
      </c>
      <c r="C4443" s="0" t="s">
        <v>10405</v>
      </c>
      <c r="D4443" s="0" t="s">
        <v>30</v>
      </c>
      <c r="E4443" s="0" t="n">
        <v>12.66</v>
      </c>
    </row>
    <row r="4444" customFormat="false" ht="15" hidden="false" customHeight="false" outlineLevel="0" collapsed="false">
      <c r="A4444" s="0" t="n">
        <v>96660</v>
      </c>
      <c r="B4444" s="0" t="str">
        <f aca="false">A4444&amp;"U"</f>
        <v>96660U</v>
      </c>
      <c r="C4444" s="0" t="s">
        <v>10406</v>
      </c>
      <c r="D4444" s="0" t="s">
        <v>30</v>
      </c>
      <c r="E4444" s="0" t="n">
        <v>44.13</v>
      </c>
    </row>
    <row r="4445" customFormat="false" ht="15" hidden="false" customHeight="false" outlineLevel="0" collapsed="false">
      <c r="A4445" s="0" t="n">
        <v>96661</v>
      </c>
      <c r="B4445" s="0" t="str">
        <f aca="false">A4445&amp;"U"</f>
        <v>96661U</v>
      </c>
      <c r="C4445" s="0" t="s">
        <v>10407</v>
      </c>
      <c r="D4445" s="0" t="s">
        <v>30</v>
      </c>
      <c r="E4445" s="0" t="n">
        <v>33.76</v>
      </c>
    </row>
    <row r="4446" customFormat="false" ht="15" hidden="false" customHeight="false" outlineLevel="0" collapsed="false">
      <c r="A4446" s="0" t="n">
        <v>96662</v>
      </c>
      <c r="B4446" s="0" t="str">
        <f aca="false">A4446&amp;"U"</f>
        <v>96662U</v>
      </c>
      <c r="C4446" s="0" t="s">
        <v>10408</v>
      </c>
      <c r="D4446" s="0" t="s">
        <v>30</v>
      </c>
      <c r="E4446" s="0" t="n">
        <v>13</v>
      </c>
    </row>
    <row r="4447" customFormat="false" ht="15" hidden="false" customHeight="false" outlineLevel="0" collapsed="false">
      <c r="A4447" s="0" t="n">
        <v>96663</v>
      </c>
      <c r="B4447" s="0" t="str">
        <f aca="false">A4447&amp;"U"</f>
        <v>96663U</v>
      </c>
      <c r="C4447" s="0" t="s">
        <v>10409</v>
      </c>
      <c r="D4447" s="0" t="s">
        <v>30</v>
      </c>
      <c r="E4447" s="0" t="n">
        <v>23.86</v>
      </c>
    </row>
    <row r="4448" customFormat="false" ht="15" hidden="false" customHeight="false" outlineLevel="0" collapsed="false">
      <c r="A4448" s="0" t="n">
        <v>96664</v>
      </c>
      <c r="B4448" s="0" t="str">
        <f aca="false">A4448&amp;"U"</f>
        <v>96664U</v>
      </c>
      <c r="C4448" s="0" t="s">
        <v>10410</v>
      </c>
      <c r="D4448" s="0" t="s">
        <v>30</v>
      </c>
      <c r="E4448" s="0" t="n">
        <v>26.08</v>
      </c>
    </row>
    <row r="4449" customFormat="false" ht="15" hidden="false" customHeight="false" outlineLevel="0" collapsed="false">
      <c r="A4449" s="0" t="n">
        <v>96665</v>
      </c>
      <c r="B4449" s="0" t="str">
        <f aca="false">A4449&amp;"U"</f>
        <v>96665U</v>
      </c>
      <c r="C4449" s="0" t="s">
        <v>10411</v>
      </c>
      <c r="D4449" s="0" t="s">
        <v>30</v>
      </c>
      <c r="E4449" s="0" t="n">
        <v>13.15</v>
      </c>
    </row>
    <row r="4450" customFormat="false" ht="15" hidden="false" customHeight="false" outlineLevel="0" collapsed="false">
      <c r="A4450" s="0" t="n">
        <v>96666</v>
      </c>
      <c r="B4450" s="0" t="str">
        <f aca="false">A4450&amp;"U"</f>
        <v>96666U</v>
      </c>
      <c r="C4450" s="0" t="s">
        <v>10412</v>
      </c>
      <c r="D4450" s="0" t="s">
        <v>30</v>
      </c>
      <c r="E4450" s="0" t="n">
        <v>24.98</v>
      </c>
    </row>
    <row r="4451" customFormat="false" ht="15" hidden="false" customHeight="false" outlineLevel="0" collapsed="false">
      <c r="A4451" s="0" t="n">
        <v>96667</v>
      </c>
      <c r="B4451" s="0" t="str">
        <f aca="false">A4451&amp;"U"</f>
        <v>96667U</v>
      </c>
      <c r="C4451" s="0" t="s">
        <v>10413</v>
      </c>
      <c r="D4451" s="0" t="s">
        <v>30</v>
      </c>
      <c r="E4451" s="0" t="n">
        <v>44.79</v>
      </c>
    </row>
    <row r="4452" customFormat="false" ht="15" hidden="false" customHeight="false" outlineLevel="0" collapsed="false">
      <c r="A4452" s="0" t="n">
        <v>96684</v>
      </c>
      <c r="B4452" s="0" t="str">
        <f aca="false">A4452&amp;"U"</f>
        <v>96684U</v>
      </c>
      <c r="C4452" s="0" t="s">
        <v>10414</v>
      </c>
      <c r="D4452" s="0" t="s">
        <v>30</v>
      </c>
      <c r="E4452" s="0" t="n">
        <v>5.49</v>
      </c>
    </row>
    <row r="4453" customFormat="false" ht="15" hidden="false" customHeight="false" outlineLevel="0" collapsed="false">
      <c r="A4453" s="0" t="n">
        <v>96685</v>
      </c>
      <c r="B4453" s="0" t="str">
        <f aca="false">A4453&amp;"U"</f>
        <v>96685U</v>
      </c>
      <c r="C4453" s="0" t="s">
        <v>10415</v>
      </c>
      <c r="D4453" s="0" t="s">
        <v>30</v>
      </c>
      <c r="E4453" s="0" t="n">
        <v>4.81</v>
      </c>
    </row>
    <row r="4454" customFormat="false" ht="15" hidden="false" customHeight="false" outlineLevel="0" collapsed="false">
      <c r="A4454" s="0" t="n">
        <v>96686</v>
      </c>
      <c r="B4454" s="0" t="str">
        <f aca="false">A4454&amp;"U"</f>
        <v>96686U</v>
      </c>
      <c r="C4454" s="0" t="s">
        <v>10416</v>
      </c>
      <c r="D4454" s="0" t="s">
        <v>30</v>
      </c>
      <c r="E4454" s="0" t="n">
        <v>8.27</v>
      </c>
    </row>
    <row r="4455" customFormat="false" ht="15" hidden="false" customHeight="false" outlineLevel="0" collapsed="false">
      <c r="A4455" s="0" t="n">
        <v>96687</v>
      </c>
      <c r="B4455" s="0" t="str">
        <f aca="false">A4455&amp;"U"</f>
        <v>96687U</v>
      </c>
      <c r="C4455" s="0" t="s">
        <v>10417</v>
      </c>
      <c r="D4455" s="0" t="s">
        <v>30</v>
      </c>
      <c r="E4455" s="0" t="n">
        <v>8.2</v>
      </c>
    </row>
    <row r="4456" customFormat="false" ht="15" hidden="false" customHeight="false" outlineLevel="0" collapsed="false">
      <c r="A4456" s="0" t="n">
        <v>96688</v>
      </c>
      <c r="B4456" s="0" t="str">
        <f aca="false">A4456&amp;"U"</f>
        <v>96688U</v>
      </c>
      <c r="C4456" s="0" t="s">
        <v>10418</v>
      </c>
      <c r="D4456" s="0" t="s">
        <v>30</v>
      </c>
      <c r="E4456" s="0" t="n">
        <v>14.57</v>
      </c>
    </row>
    <row r="4457" customFormat="false" ht="15" hidden="false" customHeight="false" outlineLevel="0" collapsed="false">
      <c r="A4457" s="0" t="n">
        <v>96689</v>
      </c>
      <c r="B4457" s="0" t="str">
        <f aca="false">A4457&amp;"U"</f>
        <v>96689U</v>
      </c>
      <c r="C4457" s="0" t="s">
        <v>10419</v>
      </c>
      <c r="D4457" s="0" t="s">
        <v>30</v>
      </c>
      <c r="E4457" s="0" t="n">
        <v>13.83</v>
      </c>
    </row>
    <row r="4458" customFormat="false" ht="15" hidden="false" customHeight="false" outlineLevel="0" collapsed="false">
      <c r="A4458" s="0" t="n">
        <v>96690</v>
      </c>
      <c r="B4458" s="0" t="str">
        <f aca="false">A4458&amp;"U"</f>
        <v>96690U</v>
      </c>
      <c r="C4458" s="0" t="s">
        <v>10420</v>
      </c>
      <c r="D4458" s="0" t="s">
        <v>30</v>
      </c>
      <c r="E4458" s="0" t="n">
        <v>27.84</v>
      </c>
    </row>
    <row r="4459" customFormat="false" ht="15" hidden="false" customHeight="false" outlineLevel="0" collapsed="false">
      <c r="A4459" s="0" t="n">
        <v>96691</v>
      </c>
      <c r="B4459" s="0" t="str">
        <f aca="false">A4459&amp;"U"</f>
        <v>96691U</v>
      </c>
      <c r="C4459" s="0" t="s">
        <v>10421</v>
      </c>
      <c r="D4459" s="0" t="s">
        <v>30</v>
      </c>
      <c r="E4459" s="0" t="n">
        <v>28.85</v>
      </c>
    </row>
    <row r="4460" customFormat="false" ht="15" hidden="false" customHeight="false" outlineLevel="0" collapsed="false">
      <c r="A4460" s="0" t="n">
        <v>96692</v>
      </c>
      <c r="B4460" s="0" t="str">
        <f aca="false">A4460&amp;"U"</f>
        <v>96692U</v>
      </c>
      <c r="C4460" s="0" t="s">
        <v>10422</v>
      </c>
      <c r="D4460" s="0" t="s">
        <v>30</v>
      </c>
      <c r="E4460" s="0" t="n">
        <v>42.02</v>
      </c>
    </row>
    <row r="4461" customFormat="false" ht="15" hidden="false" customHeight="false" outlineLevel="0" collapsed="false">
      <c r="A4461" s="0" t="n">
        <v>96693</v>
      </c>
      <c r="B4461" s="0" t="str">
        <f aca="false">A4461&amp;"U"</f>
        <v>96693U</v>
      </c>
      <c r="C4461" s="0" t="s">
        <v>10423</v>
      </c>
      <c r="D4461" s="0" t="s">
        <v>30</v>
      </c>
      <c r="E4461" s="0" t="n">
        <v>39.54</v>
      </c>
    </row>
    <row r="4462" customFormat="false" ht="15" hidden="false" customHeight="false" outlineLevel="0" collapsed="false">
      <c r="A4462" s="0" t="n">
        <v>96694</v>
      </c>
      <c r="B4462" s="0" t="str">
        <f aca="false">A4462&amp;"U"</f>
        <v>96694U</v>
      </c>
      <c r="C4462" s="0" t="s">
        <v>10424</v>
      </c>
      <c r="D4462" s="0" t="s">
        <v>30</v>
      </c>
      <c r="E4462" s="0" t="n">
        <v>96.13</v>
      </c>
    </row>
    <row r="4463" customFormat="false" ht="15" hidden="false" customHeight="false" outlineLevel="0" collapsed="false">
      <c r="A4463" s="0" t="n">
        <v>96695</v>
      </c>
      <c r="B4463" s="0" t="str">
        <f aca="false">A4463&amp;"U"</f>
        <v>96695U</v>
      </c>
      <c r="C4463" s="0" t="s">
        <v>10425</v>
      </c>
      <c r="D4463" s="0" t="s">
        <v>30</v>
      </c>
      <c r="E4463" s="0" t="n">
        <v>93.22</v>
      </c>
    </row>
    <row r="4464" customFormat="false" ht="15" hidden="false" customHeight="false" outlineLevel="0" collapsed="false">
      <c r="A4464" s="0" t="n">
        <v>96696</v>
      </c>
      <c r="B4464" s="0" t="str">
        <f aca="false">A4464&amp;"U"</f>
        <v>96696U</v>
      </c>
      <c r="C4464" s="0" t="s">
        <v>10426</v>
      </c>
      <c r="D4464" s="0" t="s">
        <v>30</v>
      </c>
      <c r="E4464" s="0" t="n">
        <v>145.28</v>
      </c>
    </row>
    <row r="4465" customFormat="false" ht="15" hidden="false" customHeight="false" outlineLevel="0" collapsed="false">
      <c r="A4465" s="0" t="n">
        <v>96697</v>
      </c>
      <c r="B4465" s="0" t="str">
        <f aca="false">A4465&amp;"U"</f>
        <v>96697U</v>
      </c>
      <c r="C4465" s="0" t="s">
        <v>10427</v>
      </c>
      <c r="D4465" s="0" t="s">
        <v>30</v>
      </c>
      <c r="E4465" s="0" t="n">
        <v>217.51</v>
      </c>
    </row>
    <row r="4466" customFormat="false" ht="15" hidden="false" customHeight="false" outlineLevel="0" collapsed="false">
      <c r="A4466" s="0" t="n">
        <v>96698</v>
      </c>
      <c r="B4466" s="0" t="str">
        <f aca="false">A4466&amp;"U"</f>
        <v>96698U</v>
      </c>
      <c r="C4466" s="0" t="s">
        <v>10428</v>
      </c>
      <c r="D4466" s="0" t="s">
        <v>30</v>
      </c>
      <c r="E4466" s="0" t="n">
        <v>4.25</v>
      </c>
    </row>
    <row r="4467" customFormat="false" ht="15" hidden="false" customHeight="false" outlineLevel="0" collapsed="false">
      <c r="A4467" s="0" t="n">
        <v>96699</v>
      </c>
      <c r="B4467" s="0" t="str">
        <f aca="false">A4467&amp;"U"</f>
        <v>96699U</v>
      </c>
      <c r="C4467" s="0" t="s">
        <v>10429</v>
      </c>
      <c r="D4467" s="0" t="s">
        <v>30</v>
      </c>
      <c r="E4467" s="0" t="n">
        <v>23.12</v>
      </c>
    </row>
    <row r="4468" customFormat="false" ht="15" hidden="false" customHeight="false" outlineLevel="0" collapsed="false">
      <c r="A4468" s="0" t="n">
        <v>96700</v>
      </c>
      <c r="B4468" s="0" t="str">
        <f aca="false">A4468&amp;"U"</f>
        <v>96700U</v>
      </c>
      <c r="C4468" s="0" t="s">
        <v>10430</v>
      </c>
      <c r="D4468" s="0" t="s">
        <v>30</v>
      </c>
      <c r="E4468" s="0" t="n">
        <v>16.38</v>
      </c>
    </row>
    <row r="4469" customFormat="false" ht="15" hidden="false" customHeight="false" outlineLevel="0" collapsed="false">
      <c r="A4469" s="0" t="n">
        <v>96701</v>
      </c>
      <c r="B4469" s="0" t="str">
        <f aca="false">A4469&amp;"U"</f>
        <v>96701U</v>
      </c>
      <c r="C4469" s="0" t="s">
        <v>10431</v>
      </c>
      <c r="D4469" s="0" t="s">
        <v>30</v>
      </c>
      <c r="E4469" s="0" t="n">
        <v>5.76</v>
      </c>
    </row>
    <row r="4470" customFormat="false" ht="15" hidden="false" customHeight="false" outlineLevel="0" collapsed="false">
      <c r="A4470" s="0" t="n">
        <v>96702</v>
      </c>
      <c r="B4470" s="0" t="str">
        <f aca="false">A4470&amp;"U"</f>
        <v>96702U</v>
      </c>
      <c r="C4470" s="0" t="s">
        <v>10432</v>
      </c>
      <c r="D4470" s="0" t="s">
        <v>30</v>
      </c>
      <c r="E4470" s="0" t="n">
        <v>6.1</v>
      </c>
    </row>
    <row r="4471" customFormat="false" ht="15" hidden="false" customHeight="false" outlineLevel="0" collapsed="false">
      <c r="A4471" s="0" t="n">
        <v>96703</v>
      </c>
      <c r="B4471" s="0" t="str">
        <f aca="false">A4471&amp;"U"</f>
        <v>96703U</v>
      </c>
      <c r="C4471" s="0" t="s">
        <v>10433</v>
      </c>
      <c r="D4471" s="0" t="s">
        <v>30</v>
      </c>
      <c r="E4471" s="0" t="n">
        <v>12.68</v>
      </c>
    </row>
    <row r="4472" customFormat="false" ht="15" hidden="false" customHeight="false" outlineLevel="0" collapsed="false">
      <c r="A4472" s="0" t="n">
        <v>96704</v>
      </c>
      <c r="B4472" s="0" t="str">
        <f aca="false">A4472&amp;"U"</f>
        <v>96704U</v>
      </c>
      <c r="C4472" s="0" t="s">
        <v>10434</v>
      </c>
      <c r="D4472" s="0" t="s">
        <v>30</v>
      </c>
      <c r="E4472" s="0" t="n">
        <v>14.9</v>
      </c>
    </row>
    <row r="4473" customFormat="false" ht="15" hidden="false" customHeight="false" outlineLevel="0" collapsed="false">
      <c r="A4473" s="0" t="n">
        <v>96705</v>
      </c>
      <c r="B4473" s="0" t="str">
        <f aca="false">A4473&amp;"U"</f>
        <v>96705U</v>
      </c>
      <c r="C4473" s="0" t="s">
        <v>10435</v>
      </c>
      <c r="D4473" s="0" t="s">
        <v>30</v>
      </c>
      <c r="E4473" s="0" t="n">
        <v>19.11</v>
      </c>
    </row>
    <row r="4474" customFormat="false" ht="15" hidden="false" customHeight="false" outlineLevel="0" collapsed="false">
      <c r="A4474" s="0" t="n">
        <v>96706</v>
      </c>
      <c r="B4474" s="0" t="str">
        <f aca="false">A4474&amp;"U"</f>
        <v>96706U</v>
      </c>
      <c r="C4474" s="0" t="s">
        <v>10436</v>
      </c>
      <c r="D4474" s="0" t="s">
        <v>30</v>
      </c>
      <c r="E4474" s="0" t="n">
        <v>28.65</v>
      </c>
    </row>
    <row r="4475" customFormat="false" ht="15" hidden="false" customHeight="false" outlineLevel="0" collapsed="false">
      <c r="A4475" s="0" t="n">
        <v>96707</v>
      </c>
      <c r="B4475" s="0" t="str">
        <f aca="false">A4475&amp;"U"</f>
        <v>96707U</v>
      </c>
      <c r="C4475" s="0" t="s">
        <v>10437</v>
      </c>
      <c r="D4475" s="0" t="s">
        <v>30</v>
      </c>
      <c r="E4475" s="0" t="n">
        <v>61.63</v>
      </c>
    </row>
    <row r="4476" customFormat="false" ht="15" hidden="false" customHeight="false" outlineLevel="0" collapsed="false">
      <c r="A4476" s="0" t="n">
        <v>96708</v>
      </c>
      <c r="B4476" s="0" t="str">
        <f aca="false">A4476&amp;"U"</f>
        <v>96708U</v>
      </c>
      <c r="C4476" s="0" t="s">
        <v>10438</v>
      </c>
      <c r="D4476" s="0" t="s">
        <v>30</v>
      </c>
      <c r="E4476" s="0" t="n">
        <v>97.87</v>
      </c>
    </row>
    <row r="4477" customFormat="false" ht="15" hidden="false" customHeight="false" outlineLevel="0" collapsed="false">
      <c r="A4477" s="0" t="n">
        <v>96709</v>
      </c>
      <c r="B4477" s="0" t="str">
        <f aca="false">A4477&amp;"U"</f>
        <v>96709U</v>
      </c>
      <c r="C4477" s="0" t="s">
        <v>10439</v>
      </c>
      <c r="D4477" s="0" t="s">
        <v>30</v>
      </c>
      <c r="E4477" s="0" t="n">
        <v>155.21</v>
      </c>
    </row>
    <row r="4478" customFormat="false" ht="15" hidden="false" customHeight="false" outlineLevel="0" collapsed="false">
      <c r="A4478" s="0" t="n">
        <v>96710</v>
      </c>
      <c r="B4478" s="0" t="str">
        <f aca="false">A4478&amp;"U"</f>
        <v>96710U</v>
      </c>
      <c r="C4478" s="0" t="s">
        <v>10440</v>
      </c>
      <c r="D4478" s="0" t="s">
        <v>30</v>
      </c>
      <c r="E4478" s="0" t="n">
        <v>7.16</v>
      </c>
    </row>
    <row r="4479" customFormat="false" ht="15" hidden="false" customHeight="false" outlineLevel="0" collapsed="false">
      <c r="A4479" s="0" t="n">
        <v>96711</v>
      </c>
      <c r="B4479" s="0" t="str">
        <f aca="false">A4479&amp;"U"</f>
        <v>96711U</v>
      </c>
      <c r="C4479" s="0" t="s">
        <v>10441</v>
      </c>
      <c r="D4479" s="0" t="s">
        <v>30</v>
      </c>
      <c r="E4479" s="0" t="n">
        <v>11.23</v>
      </c>
    </row>
    <row r="4480" customFormat="false" ht="15" hidden="false" customHeight="false" outlineLevel="0" collapsed="false">
      <c r="A4480" s="0" t="n">
        <v>96712</v>
      </c>
      <c r="B4480" s="0" t="str">
        <f aca="false">A4480&amp;"U"</f>
        <v>96712U</v>
      </c>
      <c r="C4480" s="0" t="s">
        <v>10442</v>
      </c>
      <c r="D4480" s="0" t="s">
        <v>30</v>
      </c>
      <c r="E4480" s="0" t="n">
        <v>22.43</v>
      </c>
    </row>
    <row r="4481" customFormat="false" ht="15" hidden="false" customHeight="false" outlineLevel="0" collapsed="false">
      <c r="A4481" s="0" t="n">
        <v>96713</v>
      </c>
      <c r="B4481" s="0" t="str">
        <f aca="false">A4481&amp;"U"</f>
        <v>96713U</v>
      </c>
      <c r="C4481" s="0" t="s">
        <v>10443</v>
      </c>
      <c r="D4481" s="0" t="s">
        <v>30</v>
      </c>
      <c r="E4481" s="0" t="n">
        <v>30.86</v>
      </c>
    </row>
    <row r="4482" customFormat="false" ht="15" hidden="false" customHeight="false" outlineLevel="0" collapsed="false">
      <c r="A4482" s="0" t="n">
        <v>96714</v>
      </c>
      <c r="B4482" s="0" t="str">
        <f aca="false">A4482&amp;"U"</f>
        <v>96714U</v>
      </c>
      <c r="C4482" s="0" t="s">
        <v>10444</v>
      </c>
      <c r="D4482" s="0" t="s">
        <v>30</v>
      </c>
      <c r="E4482" s="0" t="n">
        <v>52.67</v>
      </c>
    </row>
    <row r="4483" customFormat="false" ht="15" hidden="false" customHeight="false" outlineLevel="0" collapsed="false">
      <c r="A4483" s="0" t="n">
        <v>96715</v>
      </c>
      <c r="B4483" s="0" t="str">
        <f aca="false">A4483&amp;"U"</f>
        <v>96715U</v>
      </c>
      <c r="C4483" s="0" t="s">
        <v>10445</v>
      </c>
      <c r="D4483" s="0" t="s">
        <v>30</v>
      </c>
      <c r="E4483" s="0" t="n">
        <v>101.83</v>
      </c>
    </row>
    <row r="4484" customFormat="false" ht="15" hidden="false" customHeight="false" outlineLevel="0" collapsed="false">
      <c r="A4484" s="0" t="n">
        <v>96716</v>
      </c>
      <c r="B4484" s="0" t="str">
        <f aca="false">A4484&amp;"U"</f>
        <v>96716U</v>
      </c>
      <c r="C4484" s="0" t="s">
        <v>10446</v>
      </c>
      <c r="D4484" s="0" t="s">
        <v>30</v>
      </c>
      <c r="E4484" s="0" t="n">
        <v>153.62</v>
      </c>
    </row>
    <row r="4485" customFormat="false" ht="15" hidden="false" customHeight="false" outlineLevel="0" collapsed="false">
      <c r="A4485" s="0" t="n">
        <v>96717</v>
      </c>
      <c r="B4485" s="0" t="str">
        <f aca="false">A4485&amp;"U"</f>
        <v>96717U</v>
      </c>
      <c r="C4485" s="0" t="s">
        <v>10447</v>
      </c>
      <c r="D4485" s="0" t="s">
        <v>30</v>
      </c>
      <c r="E4485" s="0" t="n">
        <v>243.03</v>
      </c>
    </row>
    <row r="4486" customFormat="false" ht="15" hidden="false" customHeight="false" outlineLevel="0" collapsed="false">
      <c r="A4486" s="0" t="n">
        <v>96736</v>
      </c>
      <c r="B4486" s="0" t="str">
        <f aca="false">A4486&amp;"U"</f>
        <v>96736U</v>
      </c>
      <c r="C4486" s="0" t="s">
        <v>10448</v>
      </c>
      <c r="D4486" s="0" t="s">
        <v>30</v>
      </c>
      <c r="E4486" s="0" t="n">
        <v>5.4</v>
      </c>
    </row>
    <row r="4487" customFormat="false" ht="15" hidden="false" customHeight="false" outlineLevel="0" collapsed="false">
      <c r="A4487" s="0" t="n">
        <v>96737</v>
      </c>
      <c r="B4487" s="0" t="str">
        <f aca="false">A4487&amp;"U"</f>
        <v>96737U</v>
      </c>
      <c r="C4487" s="0" t="s">
        <v>10449</v>
      </c>
      <c r="D4487" s="0" t="s">
        <v>30</v>
      </c>
      <c r="E4487" s="0" t="n">
        <v>6.43</v>
      </c>
    </row>
    <row r="4488" customFormat="false" ht="15" hidden="false" customHeight="false" outlineLevel="0" collapsed="false">
      <c r="A4488" s="0" t="n">
        <v>96738</v>
      </c>
      <c r="B4488" s="0" t="str">
        <f aca="false">A4488&amp;"U"</f>
        <v>96738U</v>
      </c>
      <c r="C4488" s="0" t="s">
        <v>10450</v>
      </c>
      <c r="D4488" s="0" t="s">
        <v>30</v>
      </c>
      <c r="E4488" s="0" t="n">
        <v>25.3</v>
      </c>
    </row>
    <row r="4489" customFormat="false" ht="15" hidden="false" customHeight="false" outlineLevel="0" collapsed="false">
      <c r="A4489" s="0" t="n">
        <v>96739</v>
      </c>
      <c r="B4489" s="0" t="str">
        <f aca="false">A4489&amp;"U"</f>
        <v>96739U</v>
      </c>
      <c r="C4489" s="0" t="s">
        <v>10451</v>
      </c>
      <c r="D4489" s="0" t="s">
        <v>30</v>
      </c>
      <c r="E4489" s="0" t="n">
        <v>8.33</v>
      </c>
    </row>
    <row r="4490" customFormat="false" ht="15" hidden="false" customHeight="false" outlineLevel="0" collapsed="false">
      <c r="A4490" s="0" t="n">
        <v>96740</v>
      </c>
      <c r="B4490" s="0" t="str">
        <f aca="false">A4490&amp;"U"</f>
        <v>96740U</v>
      </c>
      <c r="C4490" s="0" t="s">
        <v>10452</v>
      </c>
      <c r="D4490" s="0" t="s">
        <v>30</v>
      </c>
      <c r="E4490" s="0" t="n">
        <v>39.8</v>
      </c>
    </row>
    <row r="4491" customFormat="false" ht="15" hidden="false" customHeight="false" outlineLevel="0" collapsed="false">
      <c r="A4491" s="0" t="n">
        <v>96741</v>
      </c>
      <c r="B4491" s="0" t="str">
        <f aca="false">A4491&amp;"U"</f>
        <v>96741U</v>
      </c>
      <c r="C4491" s="0" t="s">
        <v>10453</v>
      </c>
      <c r="D4491" s="0" t="s">
        <v>30</v>
      </c>
      <c r="E4491" s="0" t="n">
        <v>14.46</v>
      </c>
    </row>
    <row r="4492" customFormat="false" ht="15" hidden="false" customHeight="false" outlineLevel="0" collapsed="false">
      <c r="A4492" s="0" t="n">
        <v>96742</v>
      </c>
      <c r="B4492" s="0" t="str">
        <f aca="false">A4492&amp;"U"</f>
        <v>96742U</v>
      </c>
      <c r="C4492" s="0" t="s">
        <v>10454</v>
      </c>
      <c r="D4492" s="0" t="s">
        <v>30</v>
      </c>
      <c r="E4492" s="0" t="n">
        <v>21.93</v>
      </c>
    </row>
    <row r="4493" customFormat="false" ht="15" hidden="false" customHeight="false" outlineLevel="0" collapsed="false">
      <c r="A4493" s="0" t="n">
        <v>96743</v>
      </c>
      <c r="B4493" s="0" t="str">
        <f aca="false">A4493&amp;"U"</f>
        <v>96743U</v>
      </c>
      <c r="C4493" s="0" t="s">
        <v>10455</v>
      </c>
      <c r="D4493" s="0" t="s">
        <v>30</v>
      </c>
      <c r="E4493" s="0" t="n">
        <v>29.4</v>
      </c>
    </row>
    <row r="4494" customFormat="false" ht="15" hidden="false" customHeight="false" outlineLevel="0" collapsed="false">
      <c r="A4494" s="0" t="n">
        <v>96744</v>
      </c>
      <c r="B4494" s="0" t="str">
        <f aca="false">A4494&amp;"U"</f>
        <v>96744U</v>
      </c>
      <c r="C4494" s="0" t="s">
        <v>10456</v>
      </c>
      <c r="D4494" s="0" t="s">
        <v>30</v>
      </c>
      <c r="E4494" s="0" t="n">
        <v>64.4</v>
      </c>
    </row>
    <row r="4495" customFormat="false" ht="15" hidden="false" customHeight="false" outlineLevel="0" collapsed="false">
      <c r="A4495" s="0" t="n">
        <v>96745</v>
      </c>
      <c r="B4495" s="0" t="str">
        <f aca="false">A4495&amp;"U"</f>
        <v>96745U</v>
      </c>
      <c r="C4495" s="0" t="s">
        <v>10457</v>
      </c>
      <c r="D4495" s="0" t="s">
        <v>30</v>
      </c>
      <c r="E4495" s="0" t="n">
        <v>97.19</v>
      </c>
    </row>
    <row r="4496" customFormat="false" ht="15" hidden="false" customHeight="false" outlineLevel="0" collapsed="false">
      <c r="A4496" s="0" t="n">
        <v>96746</v>
      </c>
      <c r="B4496" s="0" t="str">
        <f aca="false">A4496&amp;"U"</f>
        <v>96746U</v>
      </c>
      <c r="C4496" s="0" t="s">
        <v>10458</v>
      </c>
      <c r="D4496" s="0" t="s">
        <v>30</v>
      </c>
      <c r="E4496" s="0" t="n">
        <v>155.16</v>
      </c>
    </row>
    <row r="4497" customFormat="false" ht="15" hidden="false" customHeight="false" outlineLevel="0" collapsed="false">
      <c r="A4497" s="0" t="n">
        <v>96747</v>
      </c>
      <c r="B4497" s="0" t="str">
        <f aca="false">A4497&amp;"U"</f>
        <v>96747U</v>
      </c>
      <c r="C4497" s="0" t="s">
        <v>10459</v>
      </c>
      <c r="D4497" s="0" t="s">
        <v>30</v>
      </c>
      <c r="E4497" s="0" t="n">
        <v>7.49</v>
      </c>
    </row>
    <row r="4498" customFormat="false" ht="15" hidden="false" customHeight="false" outlineLevel="0" collapsed="false">
      <c r="A4498" s="0" t="n">
        <v>96748</v>
      </c>
      <c r="B4498" s="0" t="str">
        <f aca="false">A4498&amp;"U"</f>
        <v>96748U</v>
      </c>
      <c r="C4498" s="0" t="s">
        <v>10460</v>
      </c>
      <c r="D4498" s="0" t="s">
        <v>30</v>
      </c>
      <c r="E4498" s="0" t="n">
        <v>8.79</v>
      </c>
    </row>
    <row r="4499" customFormat="false" ht="15" hidden="false" customHeight="false" outlineLevel="0" collapsed="false">
      <c r="A4499" s="0" t="n">
        <v>96749</v>
      </c>
      <c r="B4499" s="0" t="str">
        <f aca="false">A4499&amp;"U"</f>
        <v>96749U</v>
      </c>
      <c r="C4499" s="0" t="s">
        <v>10461</v>
      </c>
      <c r="D4499" s="0" t="s">
        <v>30</v>
      </c>
      <c r="E4499" s="0" t="n">
        <v>12.17</v>
      </c>
    </row>
    <row r="4500" customFormat="false" ht="15" hidden="false" customHeight="false" outlineLevel="0" collapsed="false">
      <c r="A4500" s="0" t="n">
        <v>96750</v>
      </c>
      <c r="B4500" s="0" t="str">
        <f aca="false">A4500&amp;"U"</f>
        <v>96750U</v>
      </c>
      <c r="C4500" s="0" t="s">
        <v>10462</v>
      </c>
      <c r="D4500" s="0" t="s">
        <v>30</v>
      </c>
      <c r="E4500" s="0" t="n">
        <v>17.23</v>
      </c>
    </row>
    <row r="4501" customFormat="false" ht="15" hidden="false" customHeight="false" outlineLevel="0" collapsed="false">
      <c r="A4501" s="0" t="n">
        <v>96751</v>
      </c>
      <c r="B4501" s="0" t="str">
        <f aca="false">A4501&amp;"U"</f>
        <v>96751U</v>
      </c>
      <c r="C4501" s="0" t="s">
        <v>10463</v>
      </c>
      <c r="D4501" s="0" t="s">
        <v>30</v>
      </c>
      <c r="E4501" s="0" t="n">
        <v>32.04</v>
      </c>
    </row>
    <row r="4502" customFormat="false" ht="15" hidden="false" customHeight="false" outlineLevel="0" collapsed="false">
      <c r="A4502" s="0" t="n">
        <v>96752</v>
      </c>
      <c r="B4502" s="0" t="str">
        <f aca="false">A4502&amp;"U"</f>
        <v>96752U</v>
      </c>
      <c r="C4502" s="0" t="s">
        <v>10464</v>
      </c>
      <c r="D4502" s="0" t="s">
        <v>30</v>
      </c>
      <c r="E4502" s="0" t="n">
        <v>43.13</v>
      </c>
    </row>
    <row r="4503" customFormat="false" ht="15" hidden="false" customHeight="false" outlineLevel="0" collapsed="false">
      <c r="A4503" s="0" t="n">
        <v>96753</v>
      </c>
      <c r="B4503" s="0" t="str">
        <f aca="false">A4503&amp;"U"</f>
        <v>96753U</v>
      </c>
      <c r="C4503" s="0" t="s">
        <v>10465</v>
      </c>
      <c r="D4503" s="0" t="s">
        <v>30</v>
      </c>
      <c r="E4503" s="0" t="n">
        <v>100.29</v>
      </c>
    </row>
    <row r="4504" customFormat="false" ht="15" hidden="false" customHeight="false" outlineLevel="0" collapsed="false">
      <c r="A4504" s="0" t="n">
        <v>96754</v>
      </c>
      <c r="B4504" s="0" t="str">
        <f aca="false">A4504&amp;"U"</f>
        <v>96754U</v>
      </c>
      <c r="C4504" s="0" t="s">
        <v>10466</v>
      </c>
      <c r="D4504" s="0" t="s">
        <v>30</v>
      </c>
      <c r="E4504" s="0" t="n">
        <v>144.25</v>
      </c>
    </row>
    <row r="4505" customFormat="false" ht="15" hidden="false" customHeight="false" outlineLevel="0" collapsed="false">
      <c r="A4505" s="0" t="n">
        <v>96755</v>
      </c>
      <c r="B4505" s="0" t="str">
        <f aca="false">A4505&amp;"U"</f>
        <v>96755U</v>
      </c>
      <c r="C4505" s="0" t="s">
        <v>10467</v>
      </c>
      <c r="D4505" s="0" t="s">
        <v>30</v>
      </c>
      <c r="E4505" s="0" t="n">
        <v>217.48</v>
      </c>
    </row>
    <row r="4506" customFormat="false" ht="15" hidden="false" customHeight="false" outlineLevel="0" collapsed="false">
      <c r="A4506" s="0" t="n">
        <v>96756</v>
      </c>
      <c r="B4506" s="0" t="str">
        <f aca="false">A4506&amp;"U"</f>
        <v>96756U</v>
      </c>
      <c r="C4506" s="0" t="s">
        <v>10468</v>
      </c>
      <c r="D4506" s="0" t="s">
        <v>30</v>
      </c>
      <c r="E4506" s="0" t="n">
        <v>14.88</v>
      </c>
    </row>
    <row r="4507" customFormat="false" ht="15" hidden="false" customHeight="false" outlineLevel="0" collapsed="false">
      <c r="A4507" s="0" t="n">
        <v>96757</v>
      </c>
      <c r="B4507" s="0" t="str">
        <f aca="false">A4507&amp;"U"</f>
        <v>96757U</v>
      </c>
      <c r="C4507" s="0" t="s">
        <v>10469</v>
      </c>
      <c r="D4507" s="0" t="s">
        <v>30</v>
      </c>
      <c r="E4507" s="0" t="n">
        <v>14.2</v>
      </c>
    </row>
    <row r="4508" customFormat="false" ht="15" hidden="false" customHeight="false" outlineLevel="0" collapsed="false">
      <c r="A4508" s="0" t="n">
        <v>96758</v>
      </c>
      <c r="B4508" s="0" t="str">
        <f aca="false">A4508&amp;"U"</f>
        <v>96758U</v>
      </c>
      <c r="C4508" s="0" t="s">
        <v>10470</v>
      </c>
      <c r="D4508" s="0" t="s">
        <v>30</v>
      </c>
      <c r="E4508" s="0" t="n">
        <v>16.38</v>
      </c>
    </row>
    <row r="4509" customFormat="false" ht="15" hidden="false" customHeight="false" outlineLevel="0" collapsed="false">
      <c r="A4509" s="0" t="n">
        <v>96759</v>
      </c>
      <c r="B4509" s="0" t="str">
        <f aca="false">A4509&amp;"U"</f>
        <v>96759U</v>
      </c>
      <c r="C4509" s="0" t="s">
        <v>10471</v>
      </c>
      <c r="D4509" s="0" t="s">
        <v>30</v>
      </c>
      <c r="E4509" s="0" t="n">
        <v>26</v>
      </c>
    </row>
    <row r="4510" customFormat="false" ht="15" hidden="false" customHeight="false" outlineLevel="0" collapsed="false">
      <c r="A4510" s="0" t="n">
        <v>96760</v>
      </c>
      <c r="B4510" s="0" t="str">
        <f aca="false">A4510&amp;"U"</f>
        <v>96760U</v>
      </c>
      <c r="C4510" s="0" t="s">
        <v>10472</v>
      </c>
      <c r="D4510" s="0" t="s">
        <v>30</v>
      </c>
      <c r="E4510" s="0" t="n">
        <v>36.45</v>
      </c>
    </row>
    <row r="4511" customFormat="false" ht="15" hidden="false" customHeight="false" outlineLevel="0" collapsed="false">
      <c r="A4511" s="0" t="n">
        <v>96761</v>
      </c>
      <c r="B4511" s="0" t="str">
        <f aca="false">A4511&amp;"U"</f>
        <v>96761U</v>
      </c>
      <c r="C4511" s="0" t="s">
        <v>10473</v>
      </c>
      <c r="D4511" s="0" t="s">
        <v>30</v>
      </c>
      <c r="E4511" s="0" t="n">
        <v>54.17</v>
      </c>
    </row>
    <row r="4512" customFormat="false" ht="15" hidden="false" customHeight="false" outlineLevel="0" collapsed="false">
      <c r="A4512" s="0" t="n">
        <v>96762</v>
      </c>
      <c r="B4512" s="0" t="str">
        <f aca="false">A4512&amp;"U"</f>
        <v>96762U</v>
      </c>
      <c r="C4512" s="0" t="s">
        <v>10474</v>
      </c>
      <c r="D4512" s="0" t="s">
        <v>30</v>
      </c>
      <c r="E4512" s="0" t="n">
        <v>107.34</v>
      </c>
    </row>
    <row r="4513" customFormat="false" ht="15" hidden="false" customHeight="false" outlineLevel="0" collapsed="false">
      <c r="A4513" s="0" t="n">
        <v>96763</v>
      </c>
      <c r="B4513" s="0" t="str">
        <f aca="false">A4513&amp;"U"</f>
        <v>96763U</v>
      </c>
      <c r="C4513" s="0" t="s">
        <v>10475</v>
      </c>
      <c r="D4513" s="0" t="s">
        <v>30</v>
      </c>
      <c r="E4513" s="0" t="n">
        <v>152.23</v>
      </c>
    </row>
    <row r="4514" customFormat="false" ht="15" hidden="false" customHeight="false" outlineLevel="0" collapsed="false">
      <c r="A4514" s="0" t="n">
        <v>96764</v>
      </c>
      <c r="B4514" s="0" t="str">
        <f aca="false">A4514&amp;"U"</f>
        <v>96764U</v>
      </c>
      <c r="C4514" s="0" t="s">
        <v>10476</v>
      </c>
      <c r="D4514" s="0" t="s">
        <v>30</v>
      </c>
      <c r="E4514" s="0" t="n">
        <v>242.94</v>
      </c>
    </row>
    <row r="4515" customFormat="false" ht="15" hidden="false" customHeight="false" outlineLevel="0" collapsed="false">
      <c r="A4515" s="0" t="n">
        <v>96802</v>
      </c>
      <c r="B4515" s="0" t="str">
        <f aca="false">A4515&amp;"U"</f>
        <v>96802U</v>
      </c>
      <c r="C4515" s="0" t="s">
        <v>10477</v>
      </c>
      <c r="D4515" s="0" t="s">
        <v>30</v>
      </c>
      <c r="E4515" s="0" t="n">
        <v>224.76</v>
      </c>
    </row>
    <row r="4516" customFormat="false" ht="15" hidden="false" customHeight="false" outlineLevel="0" collapsed="false">
      <c r="A4516" s="0" t="n">
        <v>96803</v>
      </c>
      <c r="B4516" s="0" t="str">
        <f aca="false">A4516&amp;"U"</f>
        <v>96803U</v>
      </c>
      <c r="C4516" s="0" t="s">
        <v>10478</v>
      </c>
      <c r="D4516" s="0" t="s">
        <v>30</v>
      </c>
      <c r="E4516" s="0" t="n">
        <v>115.63</v>
      </c>
    </row>
    <row r="4517" customFormat="false" ht="15" hidden="false" customHeight="false" outlineLevel="0" collapsed="false">
      <c r="A4517" s="0" t="n">
        <v>96804</v>
      </c>
      <c r="B4517" s="0" t="str">
        <f aca="false">A4517&amp;"U"</f>
        <v>96804U</v>
      </c>
      <c r="C4517" s="0" t="s">
        <v>10479</v>
      </c>
      <c r="D4517" s="0" t="s">
        <v>30</v>
      </c>
      <c r="E4517" s="0" t="n">
        <v>207.56</v>
      </c>
    </row>
    <row r="4518" customFormat="false" ht="15" hidden="false" customHeight="false" outlineLevel="0" collapsed="false">
      <c r="A4518" s="0" t="n">
        <v>96805</v>
      </c>
      <c r="B4518" s="0" t="str">
        <f aca="false">A4518&amp;"U"</f>
        <v>96805U</v>
      </c>
      <c r="C4518" s="0" t="s">
        <v>10480</v>
      </c>
      <c r="D4518" s="0" t="s">
        <v>30</v>
      </c>
      <c r="E4518" s="0" t="n">
        <v>232.5</v>
      </c>
    </row>
    <row r="4519" customFormat="false" ht="15" hidden="false" customHeight="false" outlineLevel="0" collapsed="false">
      <c r="A4519" s="0" t="n">
        <v>96806</v>
      </c>
      <c r="B4519" s="0" t="str">
        <f aca="false">A4519&amp;"U"</f>
        <v>96806U</v>
      </c>
      <c r="C4519" s="0" t="s">
        <v>10481</v>
      </c>
      <c r="D4519" s="0" t="s">
        <v>30</v>
      </c>
      <c r="E4519" s="0" t="n">
        <v>113.29</v>
      </c>
    </row>
    <row r="4520" customFormat="false" ht="15" hidden="false" customHeight="false" outlineLevel="0" collapsed="false">
      <c r="A4520" s="0" t="n">
        <v>96807</v>
      </c>
      <c r="B4520" s="0" t="str">
        <f aca="false">A4520&amp;"U"</f>
        <v>96807U</v>
      </c>
      <c r="C4520" s="0" t="s">
        <v>10482</v>
      </c>
      <c r="D4520" s="0" t="s">
        <v>30</v>
      </c>
      <c r="E4520" s="0" t="n">
        <v>189.27</v>
      </c>
    </row>
    <row r="4521" customFormat="false" ht="15" hidden="false" customHeight="false" outlineLevel="0" collapsed="false">
      <c r="A4521" s="0" t="n">
        <v>96808</v>
      </c>
      <c r="B4521" s="0" t="str">
        <f aca="false">A4521&amp;"U"</f>
        <v>96808U</v>
      </c>
      <c r="C4521" s="0" t="s">
        <v>10483</v>
      </c>
      <c r="D4521" s="0" t="s">
        <v>30</v>
      </c>
      <c r="E4521" s="0" t="n">
        <v>10.81</v>
      </c>
    </row>
    <row r="4522" customFormat="false" ht="15" hidden="false" customHeight="false" outlineLevel="0" collapsed="false">
      <c r="A4522" s="0" t="n">
        <v>96809</v>
      </c>
      <c r="B4522" s="0" t="str">
        <f aca="false">A4522&amp;"U"</f>
        <v>96809U</v>
      </c>
      <c r="C4522" s="0" t="s">
        <v>10484</v>
      </c>
      <c r="D4522" s="0" t="s">
        <v>30</v>
      </c>
      <c r="E4522" s="0" t="n">
        <v>12.33</v>
      </c>
    </row>
    <row r="4523" customFormat="false" ht="15" hidden="false" customHeight="false" outlineLevel="0" collapsed="false">
      <c r="A4523" s="0" t="n">
        <v>96810</v>
      </c>
      <c r="B4523" s="0" t="str">
        <f aca="false">A4523&amp;"U"</f>
        <v>96810U</v>
      </c>
      <c r="C4523" s="0" t="s">
        <v>10485</v>
      </c>
      <c r="D4523" s="0" t="s">
        <v>30</v>
      </c>
      <c r="E4523" s="0" t="n">
        <v>13.35</v>
      </c>
    </row>
    <row r="4524" customFormat="false" ht="15" hidden="false" customHeight="false" outlineLevel="0" collapsed="false">
      <c r="A4524" s="0" t="n">
        <v>96811</v>
      </c>
      <c r="B4524" s="0" t="str">
        <f aca="false">A4524&amp;"U"</f>
        <v>96811U</v>
      </c>
      <c r="C4524" s="0" t="s">
        <v>10486</v>
      </c>
      <c r="D4524" s="0" t="s">
        <v>30</v>
      </c>
      <c r="E4524" s="0" t="n">
        <v>14.39</v>
      </c>
    </row>
    <row r="4525" customFormat="false" ht="15" hidden="false" customHeight="false" outlineLevel="0" collapsed="false">
      <c r="A4525" s="0" t="n">
        <v>96812</v>
      </c>
      <c r="B4525" s="0" t="str">
        <f aca="false">A4525&amp;"U"</f>
        <v>96812U</v>
      </c>
      <c r="C4525" s="0" t="s">
        <v>10487</v>
      </c>
      <c r="D4525" s="0" t="s">
        <v>30</v>
      </c>
      <c r="E4525" s="0" t="n">
        <v>13.85</v>
      </c>
    </row>
    <row r="4526" customFormat="false" ht="15" hidden="false" customHeight="false" outlineLevel="0" collapsed="false">
      <c r="A4526" s="0" t="n">
        <v>96813</v>
      </c>
      <c r="B4526" s="0" t="str">
        <f aca="false">A4526&amp;"U"</f>
        <v>96813U</v>
      </c>
      <c r="C4526" s="0" t="s">
        <v>10488</v>
      </c>
      <c r="D4526" s="0" t="s">
        <v>30</v>
      </c>
      <c r="E4526" s="0" t="n">
        <v>15.88</v>
      </c>
    </row>
    <row r="4527" customFormat="false" ht="15" hidden="false" customHeight="false" outlineLevel="0" collapsed="false">
      <c r="A4527" s="0" t="n">
        <v>96814</v>
      </c>
      <c r="B4527" s="0" t="str">
        <f aca="false">A4527&amp;"U"</f>
        <v>96814U</v>
      </c>
      <c r="C4527" s="0" t="s">
        <v>10489</v>
      </c>
      <c r="D4527" s="0" t="s">
        <v>30</v>
      </c>
      <c r="E4527" s="0" t="n">
        <v>13.51</v>
      </c>
    </row>
    <row r="4528" customFormat="false" ht="15" hidden="false" customHeight="false" outlineLevel="0" collapsed="false">
      <c r="A4528" s="0" t="n">
        <v>96815</v>
      </c>
      <c r="B4528" s="0" t="str">
        <f aca="false">A4528&amp;"U"</f>
        <v>96815U</v>
      </c>
      <c r="C4528" s="0" t="s">
        <v>10490</v>
      </c>
      <c r="D4528" s="0" t="s">
        <v>30</v>
      </c>
      <c r="E4528" s="0" t="n">
        <v>22.52</v>
      </c>
    </row>
    <row r="4529" customFormat="false" ht="15" hidden="false" customHeight="false" outlineLevel="0" collapsed="false">
      <c r="A4529" s="0" t="n">
        <v>96816</v>
      </c>
      <c r="B4529" s="0" t="str">
        <f aca="false">A4529&amp;"U"</f>
        <v>96816U</v>
      </c>
      <c r="C4529" s="0" t="s">
        <v>10491</v>
      </c>
      <c r="D4529" s="0" t="s">
        <v>30</v>
      </c>
      <c r="E4529" s="0" t="n">
        <v>18.65</v>
      </c>
    </row>
    <row r="4530" customFormat="false" ht="15" hidden="false" customHeight="false" outlineLevel="0" collapsed="false">
      <c r="A4530" s="0" t="n">
        <v>96817</v>
      </c>
      <c r="B4530" s="0" t="str">
        <f aca="false">A4530&amp;"U"</f>
        <v>96817U</v>
      </c>
      <c r="C4530" s="0" t="s">
        <v>10492</v>
      </c>
      <c r="D4530" s="0" t="s">
        <v>30</v>
      </c>
      <c r="E4530" s="0" t="n">
        <v>21.11</v>
      </c>
    </row>
    <row r="4531" customFormat="false" ht="15" hidden="false" customHeight="false" outlineLevel="0" collapsed="false">
      <c r="A4531" s="0" t="n">
        <v>96818</v>
      </c>
      <c r="B4531" s="0" t="str">
        <f aca="false">A4531&amp;"U"</f>
        <v>96818U</v>
      </c>
      <c r="C4531" s="0" t="s">
        <v>10493</v>
      </c>
      <c r="D4531" s="0" t="s">
        <v>30</v>
      </c>
      <c r="E4531" s="0" t="n">
        <v>19.71</v>
      </c>
    </row>
    <row r="4532" customFormat="false" ht="15" hidden="false" customHeight="false" outlineLevel="0" collapsed="false">
      <c r="A4532" s="0" t="n">
        <v>96819</v>
      </c>
      <c r="B4532" s="0" t="str">
        <f aca="false">A4532&amp;"U"</f>
        <v>96819U</v>
      </c>
      <c r="C4532" s="0" t="s">
        <v>10494</v>
      </c>
      <c r="D4532" s="0" t="s">
        <v>30</v>
      </c>
      <c r="E4532" s="0" t="n">
        <v>19.71</v>
      </c>
    </row>
    <row r="4533" customFormat="false" ht="15" hidden="false" customHeight="false" outlineLevel="0" collapsed="false">
      <c r="A4533" s="0" t="n">
        <v>96820</v>
      </c>
      <c r="B4533" s="0" t="str">
        <f aca="false">A4533&amp;"U"</f>
        <v>96820U</v>
      </c>
      <c r="C4533" s="0" t="s">
        <v>10495</v>
      </c>
      <c r="D4533" s="0" t="s">
        <v>30</v>
      </c>
      <c r="E4533" s="0" t="n">
        <v>35.47</v>
      </c>
    </row>
    <row r="4534" customFormat="false" ht="15" hidden="false" customHeight="false" outlineLevel="0" collapsed="false">
      <c r="A4534" s="0" t="n">
        <v>96821</v>
      </c>
      <c r="B4534" s="0" t="str">
        <f aca="false">A4534&amp;"U"</f>
        <v>96821U</v>
      </c>
      <c r="C4534" s="0" t="s">
        <v>10496</v>
      </c>
      <c r="D4534" s="0" t="s">
        <v>30</v>
      </c>
      <c r="E4534" s="0" t="n">
        <v>30.34</v>
      </c>
    </row>
    <row r="4535" customFormat="false" ht="15" hidden="false" customHeight="false" outlineLevel="0" collapsed="false">
      <c r="A4535" s="0" t="n">
        <v>96822</v>
      </c>
      <c r="B4535" s="0" t="str">
        <f aca="false">A4535&amp;"U"</f>
        <v>96822U</v>
      </c>
      <c r="C4535" s="0" t="s">
        <v>10497</v>
      </c>
      <c r="D4535" s="0" t="s">
        <v>30</v>
      </c>
      <c r="E4535" s="0" t="n">
        <v>30.73</v>
      </c>
    </row>
    <row r="4536" customFormat="false" ht="15" hidden="false" customHeight="false" outlineLevel="0" collapsed="false">
      <c r="A4536" s="0" t="n">
        <v>96823</v>
      </c>
      <c r="B4536" s="0" t="str">
        <f aca="false">A4536&amp;"U"</f>
        <v>96823U</v>
      </c>
      <c r="C4536" s="0" t="s">
        <v>10498</v>
      </c>
      <c r="D4536" s="0" t="s">
        <v>30</v>
      </c>
      <c r="E4536" s="0" t="n">
        <v>12.69</v>
      </c>
    </row>
    <row r="4537" customFormat="false" ht="15" hidden="false" customHeight="false" outlineLevel="0" collapsed="false">
      <c r="A4537" s="0" t="n">
        <v>96824</v>
      </c>
      <c r="B4537" s="0" t="str">
        <f aca="false">A4537&amp;"U"</f>
        <v>96824U</v>
      </c>
      <c r="C4537" s="0" t="s">
        <v>10499</v>
      </c>
      <c r="D4537" s="0" t="s">
        <v>30</v>
      </c>
      <c r="E4537" s="0" t="n">
        <v>14.27</v>
      </c>
    </row>
    <row r="4538" customFormat="false" ht="15" hidden="false" customHeight="false" outlineLevel="0" collapsed="false">
      <c r="A4538" s="0" t="n">
        <v>96825</v>
      </c>
      <c r="B4538" s="0" t="str">
        <f aca="false">A4538&amp;"U"</f>
        <v>96825U</v>
      </c>
      <c r="C4538" s="0" t="s">
        <v>10500</v>
      </c>
      <c r="D4538" s="0" t="s">
        <v>30</v>
      </c>
      <c r="E4538" s="0" t="n">
        <v>19.2</v>
      </c>
    </row>
    <row r="4539" customFormat="false" ht="15" hidden="false" customHeight="false" outlineLevel="0" collapsed="false">
      <c r="A4539" s="0" t="n">
        <v>96826</v>
      </c>
      <c r="B4539" s="0" t="str">
        <f aca="false">A4539&amp;"U"</f>
        <v>96826U</v>
      </c>
      <c r="C4539" s="0" t="s">
        <v>10501</v>
      </c>
      <c r="D4539" s="0" t="s">
        <v>30</v>
      </c>
      <c r="E4539" s="0" t="n">
        <v>17.53</v>
      </c>
    </row>
    <row r="4540" customFormat="false" ht="15" hidden="false" customHeight="false" outlineLevel="0" collapsed="false">
      <c r="A4540" s="0" t="n">
        <v>96827</v>
      </c>
      <c r="B4540" s="0" t="str">
        <f aca="false">A4540&amp;"U"</f>
        <v>96827U</v>
      </c>
      <c r="C4540" s="0" t="s">
        <v>10502</v>
      </c>
      <c r="D4540" s="0" t="s">
        <v>30</v>
      </c>
      <c r="E4540" s="0" t="n">
        <v>18.17</v>
      </c>
    </row>
    <row r="4541" customFormat="false" ht="15" hidden="false" customHeight="false" outlineLevel="0" collapsed="false">
      <c r="A4541" s="0" t="n">
        <v>96828</v>
      </c>
      <c r="B4541" s="0" t="str">
        <f aca="false">A4541&amp;"U"</f>
        <v>96828U</v>
      </c>
      <c r="C4541" s="0" t="s">
        <v>10503</v>
      </c>
      <c r="D4541" s="0" t="s">
        <v>30</v>
      </c>
      <c r="E4541" s="0" t="n">
        <v>22.7</v>
      </c>
    </row>
    <row r="4542" customFormat="false" ht="15" hidden="false" customHeight="false" outlineLevel="0" collapsed="false">
      <c r="A4542" s="0" t="n">
        <v>96829</v>
      </c>
      <c r="B4542" s="0" t="str">
        <f aca="false">A4542&amp;"U"</f>
        <v>96829U</v>
      </c>
      <c r="C4542" s="0" t="s">
        <v>10504</v>
      </c>
      <c r="D4542" s="0" t="s">
        <v>30</v>
      </c>
      <c r="E4542" s="0" t="n">
        <v>17.5</v>
      </c>
    </row>
    <row r="4543" customFormat="false" ht="15" hidden="false" customHeight="false" outlineLevel="0" collapsed="false">
      <c r="A4543" s="0" t="n">
        <v>96830</v>
      </c>
      <c r="B4543" s="0" t="str">
        <f aca="false">A4543&amp;"U"</f>
        <v>96830U</v>
      </c>
      <c r="C4543" s="0" t="s">
        <v>10505</v>
      </c>
      <c r="D4543" s="0" t="s">
        <v>30</v>
      </c>
      <c r="E4543" s="0" t="n">
        <v>25.32</v>
      </c>
    </row>
    <row r="4544" customFormat="false" ht="15" hidden="false" customHeight="false" outlineLevel="0" collapsed="false">
      <c r="A4544" s="0" t="n">
        <v>96831</v>
      </c>
      <c r="B4544" s="0" t="str">
        <f aca="false">A4544&amp;"U"</f>
        <v>96831U</v>
      </c>
      <c r="C4544" s="0" t="s">
        <v>10506</v>
      </c>
      <c r="D4544" s="0" t="s">
        <v>30</v>
      </c>
      <c r="E4544" s="0" t="n">
        <v>20.75</v>
      </c>
    </row>
    <row r="4545" customFormat="false" ht="15" hidden="false" customHeight="false" outlineLevel="0" collapsed="false">
      <c r="A4545" s="0" t="n">
        <v>96832</v>
      </c>
      <c r="B4545" s="0" t="str">
        <f aca="false">A4545&amp;"U"</f>
        <v>96832U</v>
      </c>
      <c r="C4545" s="0" t="s">
        <v>10507</v>
      </c>
      <c r="D4545" s="0" t="s">
        <v>30</v>
      </c>
      <c r="E4545" s="0" t="n">
        <v>23.9</v>
      </c>
    </row>
    <row r="4546" customFormat="false" ht="15" hidden="false" customHeight="false" outlineLevel="0" collapsed="false">
      <c r="A4546" s="0" t="n">
        <v>96833</v>
      </c>
      <c r="B4546" s="0" t="str">
        <f aca="false">A4546&amp;"U"</f>
        <v>96833U</v>
      </c>
      <c r="C4546" s="0" t="s">
        <v>10508</v>
      </c>
      <c r="D4546" s="0" t="s">
        <v>30</v>
      </c>
      <c r="E4546" s="0" t="n">
        <v>22.41</v>
      </c>
    </row>
    <row r="4547" customFormat="false" ht="15" hidden="false" customHeight="false" outlineLevel="0" collapsed="false">
      <c r="A4547" s="0" t="n">
        <v>96834</v>
      </c>
      <c r="B4547" s="0" t="str">
        <f aca="false">A4547&amp;"U"</f>
        <v>96834U</v>
      </c>
      <c r="C4547" s="0" t="s">
        <v>10509</v>
      </c>
      <c r="D4547" s="0" t="s">
        <v>30</v>
      </c>
      <c r="E4547" s="0" t="n">
        <v>36.79</v>
      </c>
    </row>
    <row r="4548" customFormat="false" ht="15" hidden="false" customHeight="false" outlineLevel="0" collapsed="false">
      <c r="A4548" s="0" t="n">
        <v>96835</v>
      </c>
      <c r="B4548" s="0" t="str">
        <f aca="false">A4548&amp;"U"</f>
        <v>96835U</v>
      </c>
      <c r="C4548" s="0" t="s">
        <v>10510</v>
      </c>
      <c r="D4548" s="0" t="s">
        <v>30</v>
      </c>
      <c r="E4548" s="0" t="n">
        <v>31.9</v>
      </c>
    </row>
    <row r="4549" customFormat="false" ht="15" hidden="false" customHeight="false" outlineLevel="0" collapsed="false">
      <c r="A4549" s="0" t="n">
        <v>96836</v>
      </c>
      <c r="B4549" s="0" t="str">
        <f aca="false">A4549&amp;"U"</f>
        <v>96836U</v>
      </c>
      <c r="C4549" s="0" t="s">
        <v>10511</v>
      </c>
      <c r="D4549" s="0" t="s">
        <v>30</v>
      </c>
      <c r="E4549" s="0" t="n">
        <v>33.93</v>
      </c>
    </row>
    <row r="4550" customFormat="false" ht="15" hidden="false" customHeight="false" outlineLevel="0" collapsed="false">
      <c r="A4550" s="0" t="n">
        <v>96837</v>
      </c>
      <c r="B4550" s="0" t="str">
        <f aca="false">A4550&amp;"U"</f>
        <v>96837U</v>
      </c>
      <c r="C4550" s="0" t="s">
        <v>10512</v>
      </c>
      <c r="D4550" s="0" t="s">
        <v>30</v>
      </c>
      <c r="E4550" s="0" t="n">
        <v>18.78</v>
      </c>
    </row>
    <row r="4551" customFormat="false" ht="15" hidden="false" customHeight="false" outlineLevel="0" collapsed="false">
      <c r="A4551" s="0" t="n">
        <v>96838</v>
      </c>
      <c r="B4551" s="0" t="str">
        <f aca="false">A4551&amp;"U"</f>
        <v>96838U</v>
      </c>
      <c r="C4551" s="0" t="s">
        <v>10513</v>
      </c>
      <c r="D4551" s="0" t="s">
        <v>30</v>
      </c>
      <c r="E4551" s="0" t="n">
        <v>17.32</v>
      </c>
    </row>
    <row r="4552" customFormat="false" ht="15" hidden="false" customHeight="false" outlineLevel="0" collapsed="false">
      <c r="A4552" s="0" t="n">
        <v>96839</v>
      </c>
      <c r="B4552" s="0" t="str">
        <f aca="false">A4552&amp;"U"</f>
        <v>96839U</v>
      </c>
      <c r="C4552" s="0" t="s">
        <v>10514</v>
      </c>
      <c r="D4552" s="0" t="s">
        <v>30</v>
      </c>
      <c r="E4552" s="0" t="n">
        <v>17.06</v>
      </c>
    </row>
    <row r="4553" customFormat="false" ht="15" hidden="false" customHeight="false" outlineLevel="0" collapsed="false">
      <c r="A4553" s="0" t="n">
        <v>96840</v>
      </c>
      <c r="B4553" s="0" t="str">
        <f aca="false">A4553&amp;"U"</f>
        <v>96840U</v>
      </c>
      <c r="C4553" s="0" t="s">
        <v>10515</v>
      </c>
      <c r="D4553" s="0" t="s">
        <v>30</v>
      </c>
      <c r="E4553" s="0" t="n">
        <v>21.96</v>
      </c>
    </row>
    <row r="4554" customFormat="false" ht="15" hidden="false" customHeight="false" outlineLevel="0" collapsed="false">
      <c r="A4554" s="0" t="n">
        <v>96841</v>
      </c>
      <c r="B4554" s="0" t="str">
        <f aca="false">A4554&amp;"U"</f>
        <v>96841U</v>
      </c>
      <c r="C4554" s="0" t="s">
        <v>10516</v>
      </c>
      <c r="D4554" s="0" t="s">
        <v>30</v>
      </c>
      <c r="E4554" s="0" t="n">
        <v>19.33</v>
      </c>
    </row>
    <row r="4555" customFormat="false" ht="15" hidden="false" customHeight="false" outlineLevel="0" collapsed="false">
      <c r="A4555" s="0" t="n">
        <v>96842</v>
      </c>
      <c r="B4555" s="0" t="str">
        <f aca="false">A4555&amp;"U"</f>
        <v>96842U</v>
      </c>
      <c r="C4555" s="0" t="s">
        <v>10517</v>
      </c>
      <c r="D4555" s="0" t="s">
        <v>30</v>
      </c>
      <c r="E4555" s="0" t="n">
        <v>24.37</v>
      </c>
    </row>
    <row r="4556" customFormat="false" ht="15" hidden="false" customHeight="false" outlineLevel="0" collapsed="false">
      <c r="A4556" s="0" t="n">
        <v>96843</v>
      </c>
      <c r="B4556" s="0" t="str">
        <f aca="false">A4556&amp;"U"</f>
        <v>96843U</v>
      </c>
      <c r="C4556" s="0" t="s">
        <v>10518</v>
      </c>
      <c r="D4556" s="0" t="s">
        <v>30</v>
      </c>
      <c r="E4556" s="0" t="n">
        <v>23.47</v>
      </c>
    </row>
    <row r="4557" customFormat="false" ht="15" hidden="false" customHeight="false" outlineLevel="0" collapsed="false">
      <c r="A4557" s="0" t="n">
        <v>96844</v>
      </c>
      <c r="B4557" s="0" t="str">
        <f aca="false">A4557&amp;"U"</f>
        <v>96844U</v>
      </c>
      <c r="C4557" s="0" t="s">
        <v>10519</v>
      </c>
      <c r="D4557" s="0" t="s">
        <v>30</v>
      </c>
      <c r="E4557" s="0" t="n">
        <v>31.67</v>
      </c>
    </row>
    <row r="4558" customFormat="false" ht="15" hidden="false" customHeight="false" outlineLevel="0" collapsed="false">
      <c r="A4558" s="0" t="n">
        <v>96845</v>
      </c>
      <c r="B4558" s="0" t="str">
        <f aca="false">A4558&amp;"U"</f>
        <v>96845U</v>
      </c>
      <c r="C4558" s="0" t="s">
        <v>10520</v>
      </c>
      <c r="D4558" s="0" t="s">
        <v>30</v>
      </c>
      <c r="E4558" s="0" t="n">
        <v>34.02</v>
      </c>
    </row>
    <row r="4559" customFormat="false" ht="15" hidden="false" customHeight="false" outlineLevel="0" collapsed="false">
      <c r="A4559" s="0" t="n">
        <v>96846</v>
      </c>
      <c r="B4559" s="0" t="str">
        <f aca="false">A4559&amp;"U"</f>
        <v>96846U</v>
      </c>
      <c r="C4559" s="0" t="s">
        <v>10521</v>
      </c>
      <c r="D4559" s="0" t="s">
        <v>30</v>
      </c>
      <c r="E4559" s="0" t="n">
        <v>27</v>
      </c>
    </row>
    <row r="4560" customFormat="false" ht="15" hidden="false" customHeight="false" outlineLevel="0" collapsed="false">
      <c r="A4560" s="0" t="n">
        <v>96847</v>
      </c>
      <c r="B4560" s="0" t="str">
        <f aca="false">A4560&amp;"U"</f>
        <v>96847U</v>
      </c>
      <c r="C4560" s="0" t="s">
        <v>10522</v>
      </c>
      <c r="D4560" s="0" t="s">
        <v>30</v>
      </c>
      <c r="E4560" s="0" t="n">
        <v>29.57</v>
      </c>
    </row>
    <row r="4561" customFormat="false" ht="15" hidden="false" customHeight="false" outlineLevel="0" collapsed="false">
      <c r="A4561" s="0" t="n">
        <v>96848</v>
      </c>
      <c r="B4561" s="0" t="str">
        <f aca="false">A4561&amp;"U"</f>
        <v>96848U</v>
      </c>
      <c r="C4561" s="0" t="s">
        <v>10523</v>
      </c>
      <c r="D4561" s="0" t="s">
        <v>30</v>
      </c>
      <c r="E4561" s="0" t="n">
        <v>44.03</v>
      </c>
    </row>
    <row r="4562" customFormat="false" ht="15" hidden="false" customHeight="false" outlineLevel="0" collapsed="false">
      <c r="A4562" s="0" t="n">
        <v>96849</v>
      </c>
      <c r="B4562" s="0" t="str">
        <f aca="false">A4562&amp;"U"</f>
        <v>96849U</v>
      </c>
      <c r="C4562" s="0" t="s">
        <v>10524</v>
      </c>
      <c r="D4562" s="0" t="s">
        <v>30</v>
      </c>
      <c r="E4562" s="0" t="n">
        <v>16.1</v>
      </c>
    </row>
    <row r="4563" customFormat="false" ht="15" hidden="false" customHeight="false" outlineLevel="0" collapsed="false">
      <c r="A4563" s="0" t="n">
        <v>96850</v>
      </c>
      <c r="B4563" s="0" t="str">
        <f aca="false">A4563&amp;"U"</f>
        <v>96850U</v>
      </c>
      <c r="C4563" s="0" t="s">
        <v>10525</v>
      </c>
      <c r="D4563" s="0" t="s">
        <v>30</v>
      </c>
      <c r="E4563" s="0" t="n">
        <v>18.72</v>
      </c>
    </row>
    <row r="4564" customFormat="false" ht="15" hidden="false" customHeight="false" outlineLevel="0" collapsed="false">
      <c r="A4564" s="0" t="n">
        <v>96851</v>
      </c>
      <c r="B4564" s="0" t="str">
        <f aca="false">A4564&amp;"U"</f>
        <v>96851U</v>
      </c>
      <c r="C4564" s="0" t="s">
        <v>10526</v>
      </c>
      <c r="D4564" s="0" t="s">
        <v>30</v>
      </c>
      <c r="E4564" s="0" t="n">
        <v>24.6</v>
      </c>
    </row>
    <row r="4565" customFormat="false" ht="15" hidden="false" customHeight="false" outlineLevel="0" collapsed="false">
      <c r="A4565" s="0" t="n">
        <v>96852</v>
      </c>
      <c r="B4565" s="0" t="str">
        <f aca="false">A4565&amp;"U"</f>
        <v>96852U</v>
      </c>
      <c r="C4565" s="0" t="s">
        <v>10527</v>
      </c>
      <c r="D4565" s="0" t="s">
        <v>30</v>
      </c>
      <c r="E4565" s="0" t="n">
        <v>21.32</v>
      </c>
    </row>
    <row r="4566" customFormat="false" ht="15" hidden="false" customHeight="false" outlineLevel="0" collapsed="false">
      <c r="A4566" s="0" t="n">
        <v>96853</v>
      </c>
      <c r="B4566" s="0" t="str">
        <f aca="false">A4566&amp;"U"</f>
        <v>96853U</v>
      </c>
      <c r="C4566" s="0" t="s">
        <v>10528</v>
      </c>
      <c r="D4566" s="0" t="s">
        <v>30</v>
      </c>
      <c r="E4566" s="0" t="n">
        <v>23.89</v>
      </c>
    </row>
    <row r="4567" customFormat="false" ht="15" hidden="false" customHeight="false" outlineLevel="0" collapsed="false">
      <c r="A4567" s="0" t="n">
        <v>96854</v>
      </c>
      <c r="B4567" s="0" t="str">
        <f aca="false">A4567&amp;"U"</f>
        <v>96854U</v>
      </c>
      <c r="C4567" s="0" t="s">
        <v>10529</v>
      </c>
      <c r="D4567" s="0" t="s">
        <v>30</v>
      </c>
      <c r="E4567" s="0" t="n">
        <v>28.43</v>
      </c>
    </row>
    <row r="4568" customFormat="false" ht="15" hidden="false" customHeight="false" outlineLevel="0" collapsed="false">
      <c r="A4568" s="0" t="n">
        <v>96855</v>
      </c>
      <c r="B4568" s="0" t="str">
        <f aca="false">A4568&amp;"U"</f>
        <v>96855U</v>
      </c>
      <c r="C4568" s="0" t="s">
        <v>10530</v>
      </c>
      <c r="D4568" s="0" t="s">
        <v>30</v>
      </c>
      <c r="E4568" s="0" t="n">
        <v>26.45</v>
      </c>
    </row>
    <row r="4569" customFormat="false" ht="15" hidden="false" customHeight="false" outlineLevel="0" collapsed="false">
      <c r="A4569" s="0" t="n">
        <v>96856</v>
      </c>
      <c r="B4569" s="0" t="str">
        <f aca="false">A4569&amp;"U"</f>
        <v>96856U</v>
      </c>
      <c r="C4569" s="0" t="s">
        <v>10531</v>
      </c>
      <c r="D4569" s="0" t="s">
        <v>30</v>
      </c>
      <c r="E4569" s="0" t="n">
        <v>26.82</v>
      </c>
    </row>
    <row r="4570" customFormat="false" ht="15" hidden="false" customHeight="false" outlineLevel="0" collapsed="false">
      <c r="A4570" s="0" t="n">
        <v>96857</v>
      </c>
      <c r="B4570" s="0" t="str">
        <f aca="false">A4570&amp;"U"</f>
        <v>96857U</v>
      </c>
      <c r="C4570" s="0" t="s">
        <v>10532</v>
      </c>
      <c r="D4570" s="0" t="s">
        <v>30</v>
      </c>
      <c r="E4570" s="0" t="n">
        <v>42.19</v>
      </c>
    </row>
    <row r="4571" customFormat="false" ht="15" hidden="false" customHeight="false" outlineLevel="0" collapsed="false">
      <c r="A4571" s="0" t="n">
        <v>96858</v>
      </c>
      <c r="B4571" s="0" t="str">
        <f aca="false">A4571&amp;"U"</f>
        <v>96858U</v>
      </c>
      <c r="C4571" s="0" t="s">
        <v>10533</v>
      </c>
      <c r="D4571" s="0" t="s">
        <v>30</v>
      </c>
      <c r="E4571" s="0" t="n">
        <v>42.83</v>
      </c>
    </row>
    <row r="4572" customFormat="false" ht="15" hidden="false" customHeight="false" outlineLevel="0" collapsed="false">
      <c r="A4572" s="0" t="n">
        <v>96859</v>
      </c>
      <c r="B4572" s="0" t="str">
        <f aca="false">A4572&amp;"U"</f>
        <v>96859U</v>
      </c>
      <c r="C4572" s="0" t="s">
        <v>10534</v>
      </c>
      <c r="D4572" s="0" t="s">
        <v>30</v>
      </c>
      <c r="E4572" s="0" t="n">
        <v>52.82</v>
      </c>
    </row>
    <row r="4573" customFormat="false" ht="15" hidden="false" customHeight="false" outlineLevel="0" collapsed="false">
      <c r="A4573" s="0" t="n">
        <v>96860</v>
      </c>
      <c r="B4573" s="0" t="str">
        <f aca="false">A4573&amp;"U"</f>
        <v>96860U</v>
      </c>
      <c r="C4573" s="0" t="s">
        <v>10535</v>
      </c>
      <c r="D4573" s="0" t="s">
        <v>30</v>
      </c>
      <c r="E4573" s="0" t="n">
        <v>21.93</v>
      </c>
    </row>
    <row r="4574" customFormat="false" ht="15" hidden="false" customHeight="false" outlineLevel="0" collapsed="false">
      <c r="A4574" s="0" t="n">
        <v>96861</v>
      </c>
      <c r="B4574" s="0" t="str">
        <f aca="false">A4574&amp;"U"</f>
        <v>96861U</v>
      </c>
      <c r="C4574" s="0" t="s">
        <v>10536</v>
      </c>
      <c r="D4574" s="0" t="s">
        <v>30</v>
      </c>
      <c r="E4574" s="0" t="n">
        <v>23.59</v>
      </c>
    </row>
    <row r="4575" customFormat="false" ht="15" hidden="false" customHeight="false" outlineLevel="0" collapsed="false">
      <c r="A4575" s="0" t="n">
        <v>96862</v>
      </c>
      <c r="B4575" s="0" t="str">
        <f aca="false">A4575&amp;"U"</f>
        <v>96862U</v>
      </c>
      <c r="C4575" s="0" t="s">
        <v>10537</v>
      </c>
      <c r="D4575" s="0" t="s">
        <v>30</v>
      </c>
      <c r="E4575" s="0" t="n">
        <v>26.41</v>
      </c>
    </row>
    <row r="4576" customFormat="false" ht="15" hidden="false" customHeight="false" outlineLevel="0" collapsed="false">
      <c r="A4576" s="0" t="n">
        <v>96863</v>
      </c>
      <c r="B4576" s="0" t="str">
        <f aca="false">A4576&amp;"U"</f>
        <v>96863U</v>
      </c>
      <c r="C4576" s="0" t="s">
        <v>10538</v>
      </c>
      <c r="D4576" s="0" t="s">
        <v>30</v>
      </c>
      <c r="E4576" s="0" t="n">
        <v>26.14</v>
      </c>
    </row>
    <row r="4577" customFormat="false" ht="15" hidden="false" customHeight="false" outlineLevel="0" collapsed="false">
      <c r="A4577" s="0" t="n">
        <v>96864</v>
      </c>
      <c r="B4577" s="0" t="str">
        <f aca="false">A4577&amp;"U"</f>
        <v>96864U</v>
      </c>
      <c r="C4577" s="0" t="s">
        <v>10539</v>
      </c>
      <c r="D4577" s="0" t="s">
        <v>30</v>
      </c>
      <c r="E4577" s="0" t="n">
        <v>40.9</v>
      </c>
    </row>
    <row r="4578" customFormat="false" ht="15" hidden="false" customHeight="false" outlineLevel="0" collapsed="false">
      <c r="A4578" s="0" t="n">
        <v>96865</v>
      </c>
      <c r="B4578" s="0" t="str">
        <f aca="false">A4578&amp;"U"</f>
        <v>96865U</v>
      </c>
      <c r="C4578" s="0" t="s">
        <v>10540</v>
      </c>
      <c r="D4578" s="0" t="s">
        <v>30</v>
      </c>
      <c r="E4578" s="0" t="n">
        <v>40.09</v>
      </c>
    </row>
    <row r="4579" customFormat="false" ht="15" hidden="false" customHeight="false" outlineLevel="0" collapsed="false">
      <c r="A4579" s="0" t="n">
        <v>96866</v>
      </c>
      <c r="B4579" s="0" t="str">
        <f aca="false">A4579&amp;"U"</f>
        <v>96866U</v>
      </c>
      <c r="C4579" s="0" t="s">
        <v>10541</v>
      </c>
      <c r="D4579" s="0" t="s">
        <v>30</v>
      </c>
      <c r="E4579" s="0" t="n">
        <v>53.64</v>
      </c>
    </row>
    <row r="4580" customFormat="false" ht="15" hidden="false" customHeight="false" outlineLevel="0" collapsed="false">
      <c r="A4580" s="0" t="n">
        <v>96867</v>
      </c>
      <c r="B4580" s="0" t="str">
        <f aca="false">A4580&amp;"U"</f>
        <v>96867U</v>
      </c>
      <c r="C4580" s="0" t="s">
        <v>10542</v>
      </c>
      <c r="D4580" s="0" t="s">
        <v>30</v>
      </c>
      <c r="E4580" s="0" t="n">
        <v>62.02</v>
      </c>
    </row>
    <row r="4581" customFormat="false" ht="15" hidden="false" customHeight="false" outlineLevel="0" collapsed="false">
      <c r="A4581" s="0" t="n">
        <v>96868</v>
      </c>
      <c r="B4581" s="0" t="str">
        <f aca="false">A4581&amp;"U"</f>
        <v>96868U</v>
      </c>
      <c r="C4581" s="0" t="s">
        <v>10543</v>
      </c>
      <c r="D4581" s="0" t="s">
        <v>30</v>
      </c>
      <c r="E4581" s="0" t="n">
        <v>24.8</v>
      </c>
    </row>
    <row r="4582" customFormat="false" ht="15" hidden="false" customHeight="false" outlineLevel="0" collapsed="false">
      <c r="A4582" s="0" t="n">
        <v>96869</v>
      </c>
      <c r="B4582" s="0" t="str">
        <f aca="false">A4582&amp;"U"</f>
        <v>96869U</v>
      </c>
      <c r="C4582" s="0" t="s">
        <v>10544</v>
      </c>
      <c r="D4582" s="0" t="s">
        <v>30</v>
      </c>
      <c r="E4582" s="0" t="n">
        <v>29.62</v>
      </c>
    </row>
    <row r="4583" customFormat="false" ht="15" hidden="false" customHeight="false" outlineLevel="0" collapsed="false">
      <c r="A4583" s="0" t="n">
        <v>96870</v>
      </c>
      <c r="B4583" s="0" t="str">
        <f aca="false">A4583&amp;"U"</f>
        <v>96870U</v>
      </c>
      <c r="C4583" s="0" t="s">
        <v>10545</v>
      </c>
      <c r="D4583" s="0" t="s">
        <v>30</v>
      </c>
      <c r="E4583" s="0" t="n">
        <v>46.41</v>
      </c>
    </row>
    <row r="4584" customFormat="false" ht="15" hidden="false" customHeight="false" outlineLevel="0" collapsed="false">
      <c r="A4584" s="0" t="n">
        <v>96871</v>
      </c>
      <c r="B4584" s="0" t="str">
        <f aca="false">A4584&amp;"U"</f>
        <v>96871U</v>
      </c>
      <c r="C4584" s="0" t="s">
        <v>10546</v>
      </c>
      <c r="D4584" s="0" t="s">
        <v>30</v>
      </c>
      <c r="E4584" s="0" t="n">
        <v>67</v>
      </c>
    </row>
    <row r="4585" customFormat="false" ht="15" hidden="false" customHeight="false" outlineLevel="0" collapsed="false">
      <c r="A4585" s="0" t="n">
        <v>96872</v>
      </c>
      <c r="B4585" s="0" t="str">
        <f aca="false">A4585&amp;"U"</f>
        <v>96872U</v>
      </c>
      <c r="C4585" s="0" t="s">
        <v>10547</v>
      </c>
      <c r="D4585" s="0" t="s">
        <v>30</v>
      </c>
      <c r="E4585" s="0" t="n">
        <v>63.58</v>
      </c>
    </row>
    <row r="4586" customFormat="false" ht="15" hidden="false" customHeight="false" outlineLevel="0" collapsed="false">
      <c r="A4586" s="0" t="n">
        <v>96873</v>
      </c>
      <c r="B4586" s="0" t="str">
        <f aca="false">A4586&amp;"U"</f>
        <v>96873U</v>
      </c>
      <c r="C4586" s="0" t="s">
        <v>10548</v>
      </c>
      <c r="D4586" s="0" t="s">
        <v>30</v>
      </c>
      <c r="E4586" s="0" t="n">
        <v>72.83</v>
      </c>
    </row>
    <row r="4587" customFormat="false" ht="15" hidden="false" customHeight="false" outlineLevel="0" collapsed="false">
      <c r="A4587" s="0" t="n">
        <v>96874</v>
      </c>
      <c r="B4587" s="0" t="str">
        <f aca="false">A4587&amp;"U"</f>
        <v>96874U</v>
      </c>
      <c r="C4587" s="0" t="s">
        <v>10549</v>
      </c>
      <c r="D4587" s="0" t="s">
        <v>30</v>
      </c>
      <c r="E4587" s="0" t="n">
        <v>77.4</v>
      </c>
    </row>
    <row r="4588" customFormat="false" ht="15" hidden="false" customHeight="false" outlineLevel="0" collapsed="false">
      <c r="A4588" s="0" t="n">
        <v>96875</v>
      </c>
      <c r="B4588" s="0" t="str">
        <f aca="false">A4588&amp;"U"</f>
        <v>96875U</v>
      </c>
      <c r="C4588" s="0" t="s">
        <v>10550</v>
      </c>
      <c r="D4588" s="0" t="s">
        <v>30</v>
      </c>
      <c r="E4588" s="0" t="n">
        <v>92.28</v>
      </c>
    </row>
    <row r="4589" customFormat="false" ht="15" hidden="false" customHeight="false" outlineLevel="0" collapsed="false">
      <c r="A4589" s="0" t="n">
        <v>96876</v>
      </c>
      <c r="B4589" s="0" t="str">
        <f aca="false">A4589&amp;"U"</f>
        <v>96876U</v>
      </c>
      <c r="C4589" s="0" t="s">
        <v>10551</v>
      </c>
      <c r="D4589" s="0" t="s">
        <v>30</v>
      </c>
      <c r="E4589" s="0" t="n">
        <v>165.43</v>
      </c>
    </row>
    <row r="4590" customFormat="false" ht="15" hidden="false" customHeight="false" outlineLevel="0" collapsed="false">
      <c r="A4590" s="0" t="n">
        <v>96877</v>
      </c>
      <c r="B4590" s="0" t="str">
        <f aca="false">A4590&amp;"U"</f>
        <v>96877U</v>
      </c>
      <c r="C4590" s="0" t="s">
        <v>10552</v>
      </c>
      <c r="D4590" s="0" t="s">
        <v>30</v>
      </c>
      <c r="E4590" s="0" t="n">
        <v>176.23</v>
      </c>
    </row>
    <row r="4591" customFormat="false" ht="15" hidden="false" customHeight="false" outlineLevel="0" collapsed="false">
      <c r="A4591" s="0" t="n">
        <v>96878</v>
      </c>
      <c r="B4591" s="0" t="str">
        <f aca="false">A4591&amp;"U"</f>
        <v>96878U</v>
      </c>
      <c r="C4591" s="0" t="s">
        <v>10553</v>
      </c>
      <c r="D4591" s="0" t="s">
        <v>30</v>
      </c>
      <c r="E4591" s="0" t="n">
        <v>178.25</v>
      </c>
    </row>
    <row r="4592" customFormat="false" ht="15" hidden="false" customHeight="false" outlineLevel="0" collapsed="false">
      <c r="A4592" s="0" t="n">
        <v>96879</v>
      </c>
      <c r="B4592" s="0" t="str">
        <f aca="false">A4592&amp;"U"</f>
        <v>96879U</v>
      </c>
      <c r="C4592" s="0" t="s">
        <v>10554</v>
      </c>
      <c r="D4592" s="0" t="s">
        <v>30</v>
      </c>
      <c r="E4592" s="0" t="n">
        <v>179.48</v>
      </c>
    </row>
    <row r="4593" customFormat="false" ht="15" hidden="false" customHeight="false" outlineLevel="0" collapsed="false">
      <c r="A4593" s="0" t="n">
        <v>96880</v>
      </c>
      <c r="B4593" s="0" t="str">
        <f aca="false">A4593&amp;"U"</f>
        <v>96880U</v>
      </c>
      <c r="C4593" s="0" t="s">
        <v>10555</v>
      </c>
      <c r="D4593" s="0" t="s">
        <v>30</v>
      </c>
      <c r="E4593" s="0" t="n">
        <v>203.66</v>
      </c>
    </row>
    <row r="4594" customFormat="false" ht="15" hidden="false" customHeight="false" outlineLevel="0" collapsed="false">
      <c r="A4594" s="0" t="n">
        <v>96881</v>
      </c>
      <c r="B4594" s="0" t="str">
        <f aca="false">A4594&amp;"U"</f>
        <v>96881U</v>
      </c>
      <c r="C4594" s="0" t="s">
        <v>10556</v>
      </c>
      <c r="D4594" s="0" t="s">
        <v>30</v>
      </c>
      <c r="E4594" s="0" t="n">
        <v>214.61</v>
      </c>
    </row>
    <row r="4595" customFormat="false" ht="15" hidden="false" customHeight="false" outlineLevel="0" collapsed="false">
      <c r="A4595" s="0" t="n">
        <v>97425</v>
      </c>
      <c r="B4595" s="0" t="str">
        <f aca="false">A4595&amp;"U"</f>
        <v>97425U</v>
      </c>
      <c r="C4595" s="0" t="s">
        <v>10557</v>
      </c>
      <c r="D4595" s="0" t="s">
        <v>30</v>
      </c>
      <c r="E4595" s="0" t="n">
        <v>29.9</v>
      </c>
    </row>
    <row r="4596" customFormat="false" ht="15" hidden="false" customHeight="false" outlineLevel="0" collapsed="false">
      <c r="A4596" s="0" t="n">
        <v>97426</v>
      </c>
      <c r="B4596" s="0" t="str">
        <f aca="false">A4596&amp;"U"</f>
        <v>97426U</v>
      </c>
      <c r="C4596" s="0" t="s">
        <v>10558</v>
      </c>
      <c r="D4596" s="0" t="s">
        <v>30</v>
      </c>
      <c r="E4596" s="0" t="n">
        <v>36.95</v>
      </c>
    </row>
    <row r="4597" customFormat="false" ht="15" hidden="false" customHeight="false" outlineLevel="0" collapsed="false">
      <c r="A4597" s="0" t="n">
        <v>97427</v>
      </c>
      <c r="B4597" s="0" t="str">
        <f aca="false">A4597&amp;"U"</f>
        <v>97427U</v>
      </c>
      <c r="C4597" s="0" t="s">
        <v>10559</v>
      </c>
      <c r="D4597" s="0" t="s">
        <v>30</v>
      </c>
      <c r="E4597" s="0" t="n">
        <v>42.29</v>
      </c>
    </row>
    <row r="4598" customFormat="false" ht="15" hidden="false" customHeight="false" outlineLevel="0" collapsed="false">
      <c r="A4598" s="0" t="n">
        <v>97428</v>
      </c>
      <c r="B4598" s="0" t="str">
        <f aca="false">A4598&amp;"U"</f>
        <v>97428U</v>
      </c>
      <c r="C4598" s="0" t="s">
        <v>10560</v>
      </c>
      <c r="D4598" s="0" t="s">
        <v>30</v>
      </c>
      <c r="E4598" s="0" t="n">
        <v>54.66</v>
      </c>
    </row>
    <row r="4599" customFormat="false" ht="15" hidden="false" customHeight="false" outlineLevel="0" collapsed="false">
      <c r="A4599" s="0" t="n">
        <v>97429</v>
      </c>
      <c r="B4599" s="0" t="str">
        <f aca="false">A4599&amp;"U"</f>
        <v>97429U</v>
      </c>
      <c r="C4599" s="0" t="s">
        <v>10561</v>
      </c>
      <c r="D4599" s="0" t="s">
        <v>30</v>
      </c>
      <c r="E4599" s="0" t="n">
        <v>66.05</v>
      </c>
    </row>
    <row r="4600" customFormat="false" ht="15" hidden="false" customHeight="false" outlineLevel="0" collapsed="false">
      <c r="A4600" s="0" t="n">
        <v>97430</v>
      </c>
      <c r="B4600" s="0" t="str">
        <f aca="false">A4600&amp;"U"</f>
        <v>97430U</v>
      </c>
      <c r="C4600" s="0" t="s">
        <v>10562</v>
      </c>
      <c r="D4600" s="0" t="s">
        <v>30</v>
      </c>
      <c r="E4600" s="0" t="n">
        <v>41.2</v>
      </c>
    </row>
    <row r="4601" customFormat="false" ht="15" hidden="false" customHeight="false" outlineLevel="0" collapsed="false">
      <c r="A4601" s="0" t="n">
        <v>97431</v>
      </c>
      <c r="B4601" s="0" t="str">
        <f aca="false">A4601&amp;"U"</f>
        <v>97431U</v>
      </c>
      <c r="C4601" s="0" t="s">
        <v>10563</v>
      </c>
      <c r="D4601" s="0" t="s">
        <v>30</v>
      </c>
      <c r="E4601" s="0" t="n">
        <v>45.71</v>
      </c>
    </row>
    <row r="4602" customFormat="false" ht="15" hidden="false" customHeight="false" outlineLevel="0" collapsed="false">
      <c r="A4602" s="0" t="n">
        <v>97432</v>
      </c>
      <c r="B4602" s="0" t="str">
        <f aca="false">A4602&amp;"U"</f>
        <v>97432U</v>
      </c>
      <c r="C4602" s="0" t="s">
        <v>10564</v>
      </c>
      <c r="D4602" s="0" t="s">
        <v>30</v>
      </c>
      <c r="E4602" s="0" t="n">
        <v>51.51</v>
      </c>
    </row>
    <row r="4603" customFormat="false" ht="15" hidden="false" customHeight="false" outlineLevel="0" collapsed="false">
      <c r="A4603" s="0" t="n">
        <v>97433</v>
      </c>
      <c r="B4603" s="0" t="str">
        <f aca="false">A4603&amp;"U"</f>
        <v>97433U</v>
      </c>
      <c r="C4603" s="0" t="s">
        <v>10565</v>
      </c>
      <c r="D4603" s="0" t="s">
        <v>30</v>
      </c>
      <c r="E4603" s="0" t="n">
        <v>98.86</v>
      </c>
    </row>
    <row r="4604" customFormat="false" ht="15" hidden="false" customHeight="false" outlineLevel="0" collapsed="false">
      <c r="A4604" s="0" t="n">
        <v>97434</v>
      </c>
      <c r="B4604" s="0" t="str">
        <f aca="false">A4604&amp;"U"</f>
        <v>97434U</v>
      </c>
      <c r="C4604" s="0" t="s">
        <v>10566</v>
      </c>
      <c r="D4604" s="0" t="s">
        <v>30</v>
      </c>
      <c r="E4604" s="0" t="n">
        <v>100.89</v>
      </c>
    </row>
    <row r="4605" customFormat="false" ht="15" hidden="false" customHeight="false" outlineLevel="0" collapsed="false">
      <c r="A4605" s="0" t="n">
        <v>97435</v>
      </c>
      <c r="B4605" s="0" t="str">
        <f aca="false">A4605&amp;"U"</f>
        <v>97435U</v>
      </c>
      <c r="C4605" s="0" t="s">
        <v>10567</v>
      </c>
      <c r="D4605" s="0" t="s">
        <v>30</v>
      </c>
      <c r="E4605" s="0" t="n">
        <v>115.77</v>
      </c>
    </row>
    <row r="4606" customFormat="false" ht="15" hidden="false" customHeight="false" outlineLevel="0" collapsed="false">
      <c r="A4606" s="0" t="n">
        <v>97436</v>
      </c>
      <c r="B4606" s="0" t="str">
        <f aca="false">A4606&amp;"U"</f>
        <v>97436U</v>
      </c>
      <c r="C4606" s="0" t="s">
        <v>10568</v>
      </c>
      <c r="D4606" s="0" t="s">
        <v>30</v>
      </c>
      <c r="E4606" s="0" t="n">
        <v>119.67</v>
      </c>
    </row>
    <row r="4607" customFormat="false" ht="15" hidden="false" customHeight="false" outlineLevel="0" collapsed="false">
      <c r="A4607" s="0" t="n">
        <v>97437</v>
      </c>
      <c r="B4607" s="0" t="str">
        <f aca="false">A4607&amp;"U"</f>
        <v>97437U</v>
      </c>
      <c r="C4607" s="0" t="s">
        <v>10569</v>
      </c>
      <c r="D4607" s="0" t="s">
        <v>30</v>
      </c>
      <c r="E4607" s="0" t="n">
        <v>132.58</v>
      </c>
    </row>
    <row r="4608" customFormat="false" ht="15" hidden="false" customHeight="false" outlineLevel="0" collapsed="false">
      <c r="A4608" s="0" t="n">
        <v>97438</v>
      </c>
      <c r="B4608" s="0" t="str">
        <f aca="false">A4608&amp;"U"</f>
        <v>97438U</v>
      </c>
      <c r="C4608" s="0" t="s">
        <v>10570</v>
      </c>
      <c r="D4608" s="0" t="s">
        <v>30</v>
      </c>
      <c r="E4608" s="0" t="n">
        <v>136.76</v>
      </c>
    </row>
    <row r="4609" customFormat="false" ht="15" hidden="false" customHeight="false" outlineLevel="0" collapsed="false">
      <c r="A4609" s="0" t="n">
        <v>97439</v>
      </c>
      <c r="B4609" s="0" t="str">
        <f aca="false">A4609&amp;"U"</f>
        <v>97439U</v>
      </c>
      <c r="C4609" s="0" t="s">
        <v>10571</v>
      </c>
      <c r="D4609" s="0" t="s">
        <v>30</v>
      </c>
      <c r="E4609" s="0" t="n">
        <v>151.28</v>
      </c>
    </row>
    <row r="4610" customFormat="false" ht="15" hidden="false" customHeight="false" outlineLevel="0" collapsed="false">
      <c r="A4610" s="0" t="n">
        <v>97440</v>
      </c>
      <c r="B4610" s="0" t="str">
        <f aca="false">A4610&amp;"U"</f>
        <v>97440U</v>
      </c>
      <c r="C4610" s="0" t="s">
        <v>10572</v>
      </c>
      <c r="D4610" s="0" t="s">
        <v>30</v>
      </c>
      <c r="E4610" s="0" t="n">
        <v>181.88</v>
      </c>
    </row>
    <row r="4611" customFormat="false" ht="15" hidden="false" customHeight="false" outlineLevel="0" collapsed="false">
      <c r="A4611" s="0" t="n">
        <v>97442</v>
      </c>
      <c r="B4611" s="0" t="str">
        <f aca="false">A4611&amp;"U"</f>
        <v>97442U</v>
      </c>
      <c r="C4611" s="0" t="s">
        <v>10573</v>
      </c>
      <c r="D4611" s="0" t="s">
        <v>30</v>
      </c>
      <c r="E4611" s="0" t="n">
        <v>200.65</v>
      </c>
    </row>
    <row r="4612" customFormat="false" ht="15" hidden="false" customHeight="false" outlineLevel="0" collapsed="false">
      <c r="A4612" s="0" t="n">
        <v>97443</v>
      </c>
      <c r="B4612" s="0" t="str">
        <f aca="false">A4612&amp;"U"</f>
        <v>97443U</v>
      </c>
      <c r="C4612" s="0" t="s">
        <v>10574</v>
      </c>
      <c r="D4612" s="0" t="s">
        <v>30</v>
      </c>
      <c r="E4612" s="0" t="n">
        <v>111.74</v>
      </c>
    </row>
    <row r="4613" customFormat="false" ht="15" hidden="false" customHeight="false" outlineLevel="0" collapsed="false">
      <c r="A4613" s="0" t="n">
        <v>97444</v>
      </c>
      <c r="B4613" s="0" t="str">
        <f aca="false">A4613&amp;"U"</f>
        <v>97444U</v>
      </c>
      <c r="C4613" s="0" t="s">
        <v>10575</v>
      </c>
      <c r="D4613" s="0" t="s">
        <v>30</v>
      </c>
      <c r="E4613" s="0" t="n">
        <v>133.82</v>
      </c>
    </row>
    <row r="4614" customFormat="false" ht="15" hidden="false" customHeight="false" outlineLevel="0" collapsed="false">
      <c r="A4614" s="0" t="n">
        <v>97446</v>
      </c>
      <c r="B4614" s="0" t="str">
        <f aca="false">A4614&amp;"U"</f>
        <v>97446U</v>
      </c>
      <c r="C4614" s="0" t="s">
        <v>10576</v>
      </c>
      <c r="D4614" s="0" t="s">
        <v>30</v>
      </c>
      <c r="E4614" s="0" t="n">
        <v>239.37</v>
      </c>
    </row>
    <row r="4615" customFormat="false" ht="15" hidden="false" customHeight="false" outlineLevel="0" collapsed="false">
      <c r="A4615" s="0" t="n">
        <v>97447</v>
      </c>
      <c r="B4615" s="0" t="str">
        <f aca="false">A4615&amp;"U"</f>
        <v>97447U</v>
      </c>
      <c r="C4615" s="0" t="s">
        <v>10577</v>
      </c>
      <c r="D4615" s="0" t="s">
        <v>30</v>
      </c>
      <c r="E4615" s="0" t="n">
        <v>239.37</v>
      </c>
    </row>
    <row r="4616" customFormat="false" ht="15" hidden="false" customHeight="false" outlineLevel="0" collapsed="false">
      <c r="A4616" s="0" t="n">
        <v>97449</v>
      </c>
      <c r="B4616" s="0" t="str">
        <f aca="false">A4616&amp;"U"</f>
        <v>97449U</v>
      </c>
      <c r="C4616" s="0" t="s">
        <v>10578</v>
      </c>
      <c r="D4616" s="0" t="s">
        <v>30</v>
      </c>
      <c r="E4616" s="0" t="n">
        <v>254.3</v>
      </c>
    </row>
    <row r="4617" customFormat="false" ht="15" hidden="false" customHeight="false" outlineLevel="0" collapsed="false">
      <c r="A4617" s="0" t="n">
        <v>97450</v>
      </c>
      <c r="B4617" s="0" t="str">
        <f aca="false">A4617&amp;"U"</f>
        <v>97450U</v>
      </c>
      <c r="C4617" s="0" t="s">
        <v>10579</v>
      </c>
      <c r="D4617" s="0" t="s">
        <v>30</v>
      </c>
      <c r="E4617" s="0" t="n">
        <v>314.45</v>
      </c>
    </row>
    <row r="4618" customFormat="false" ht="15" hidden="false" customHeight="false" outlineLevel="0" collapsed="false">
      <c r="A4618" s="0" t="n">
        <v>97452</v>
      </c>
      <c r="B4618" s="0" t="str">
        <f aca="false">A4618&amp;"U"</f>
        <v>97452U</v>
      </c>
      <c r="C4618" s="0" t="s">
        <v>10580</v>
      </c>
      <c r="D4618" s="0" t="s">
        <v>30</v>
      </c>
      <c r="E4618" s="0" t="n">
        <v>185.92</v>
      </c>
    </row>
    <row r="4619" customFormat="false" ht="15" hidden="false" customHeight="false" outlineLevel="0" collapsed="false">
      <c r="A4619" s="0" t="n">
        <v>97453</v>
      </c>
      <c r="B4619" s="0" t="str">
        <f aca="false">A4619&amp;"U"</f>
        <v>97453U</v>
      </c>
      <c r="C4619" s="0" t="s">
        <v>10581</v>
      </c>
      <c r="D4619" s="0" t="s">
        <v>30</v>
      </c>
      <c r="E4619" s="0" t="n">
        <v>198.53</v>
      </c>
    </row>
    <row r="4620" customFormat="false" ht="15" hidden="false" customHeight="false" outlineLevel="0" collapsed="false">
      <c r="A4620" s="0" t="n">
        <v>97454</v>
      </c>
      <c r="B4620" s="0" t="str">
        <f aca="false">A4620&amp;"U"</f>
        <v>97454U</v>
      </c>
      <c r="C4620" s="0" t="s">
        <v>10582</v>
      </c>
      <c r="D4620" s="0" t="s">
        <v>30</v>
      </c>
      <c r="E4620" s="0" t="n">
        <v>327.55</v>
      </c>
    </row>
    <row r="4621" customFormat="false" ht="15" hidden="false" customHeight="false" outlineLevel="0" collapsed="false">
      <c r="A4621" s="0" t="n">
        <v>97455</v>
      </c>
      <c r="B4621" s="0" t="str">
        <f aca="false">A4621&amp;"U"</f>
        <v>97455U</v>
      </c>
      <c r="C4621" s="0" t="s">
        <v>10583</v>
      </c>
      <c r="D4621" s="0" t="s">
        <v>30</v>
      </c>
      <c r="E4621" s="0" t="n">
        <v>347.72</v>
      </c>
    </row>
    <row r="4622" customFormat="false" ht="15" hidden="false" customHeight="false" outlineLevel="0" collapsed="false">
      <c r="A4622" s="0" t="n">
        <v>97456</v>
      </c>
      <c r="B4622" s="0" t="str">
        <f aca="false">A4622&amp;"U"</f>
        <v>97456U</v>
      </c>
      <c r="C4622" s="0" t="s">
        <v>10584</v>
      </c>
      <c r="D4622" s="0" t="s">
        <v>30</v>
      </c>
      <c r="E4622" s="0" t="n">
        <v>766.75</v>
      </c>
    </row>
    <row r="4623" customFormat="false" ht="15" hidden="false" customHeight="false" outlineLevel="0" collapsed="false">
      <c r="A4623" s="0" t="n">
        <v>97457</v>
      </c>
      <c r="B4623" s="0" t="str">
        <f aca="false">A4623&amp;"U"</f>
        <v>97457U</v>
      </c>
      <c r="C4623" s="0" t="s">
        <v>10585</v>
      </c>
      <c r="D4623" s="0" t="s">
        <v>30</v>
      </c>
      <c r="E4623" s="0" t="n">
        <v>676.29</v>
      </c>
    </row>
    <row r="4624" customFormat="false" ht="15" hidden="false" customHeight="false" outlineLevel="0" collapsed="false">
      <c r="A4624" s="0" t="n">
        <v>97458</v>
      </c>
      <c r="B4624" s="0" t="str">
        <f aca="false">A4624&amp;"U"</f>
        <v>97458U</v>
      </c>
      <c r="C4624" s="0" t="s">
        <v>10586</v>
      </c>
      <c r="D4624" s="0" t="s">
        <v>30</v>
      </c>
      <c r="E4624" s="0" t="n">
        <v>298.45</v>
      </c>
    </row>
    <row r="4625" customFormat="false" ht="15" hidden="false" customHeight="false" outlineLevel="0" collapsed="false">
      <c r="A4625" s="0" t="n">
        <v>97459</v>
      </c>
      <c r="B4625" s="0" t="str">
        <f aca="false">A4625&amp;"U"</f>
        <v>97459U</v>
      </c>
      <c r="C4625" s="0" t="s">
        <v>10587</v>
      </c>
      <c r="D4625" s="0" t="s">
        <v>30</v>
      </c>
      <c r="E4625" s="0" t="n">
        <v>527.17</v>
      </c>
    </row>
    <row r="4626" customFormat="false" ht="15" hidden="false" customHeight="false" outlineLevel="0" collapsed="false">
      <c r="A4626" s="0" t="n">
        <v>97460</v>
      </c>
      <c r="B4626" s="0" t="str">
        <f aca="false">A4626&amp;"U"</f>
        <v>97460U</v>
      </c>
      <c r="C4626" s="0" t="s">
        <v>10588</v>
      </c>
      <c r="D4626" s="0" t="s">
        <v>30</v>
      </c>
      <c r="E4626" s="0" t="n">
        <v>822.63</v>
      </c>
    </row>
    <row r="4627" customFormat="false" ht="15" hidden="false" customHeight="false" outlineLevel="0" collapsed="false">
      <c r="A4627" s="0" t="n">
        <v>97461</v>
      </c>
      <c r="B4627" s="0" t="str">
        <f aca="false">A4627&amp;"U"</f>
        <v>97461U</v>
      </c>
      <c r="C4627" s="0" t="s">
        <v>10589</v>
      </c>
      <c r="D4627" s="0" t="s">
        <v>30</v>
      </c>
      <c r="E4627" s="0" t="n">
        <v>35.45</v>
      </c>
    </row>
    <row r="4628" customFormat="false" ht="15" hidden="false" customHeight="false" outlineLevel="0" collapsed="false">
      <c r="A4628" s="0" t="n">
        <v>97462</v>
      </c>
      <c r="B4628" s="0" t="str">
        <f aca="false">A4628&amp;"U"</f>
        <v>97462U</v>
      </c>
      <c r="C4628" s="0" t="s">
        <v>10590</v>
      </c>
      <c r="D4628" s="0" t="s">
        <v>30</v>
      </c>
      <c r="E4628" s="0" t="n">
        <v>28.98</v>
      </c>
    </row>
    <row r="4629" customFormat="false" ht="15" hidden="false" customHeight="false" outlineLevel="0" collapsed="false">
      <c r="A4629" s="0" t="n">
        <v>97464</v>
      </c>
      <c r="B4629" s="0" t="str">
        <f aca="false">A4629&amp;"U"</f>
        <v>97464U</v>
      </c>
      <c r="C4629" s="0" t="s">
        <v>10591</v>
      </c>
      <c r="D4629" s="0" t="s">
        <v>30</v>
      </c>
      <c r="E4629" s="0" t="n">
        <v>51.63</v>
      </c>
    </row>
    <row r="4630" customFormat="false" ht="15" hidden="false" customHeight="false" outlineLevel="0" collapsed="false">
      <c r="A4630" s="0" t="n">
        <v>97465</v>
      </c>
      <c r="B4630" s="0" t="str">
        <f aca="false">A4630&amp;"U"</f>
        <v>97465U</v>
      </c>
      <c r="C4630" s="0" t="s">
        <v>10592</v>
      </c>
      <c r="D4630" s="0" t="s">
        <v>30</v>
      </c>
      <c r="E4630" s="0" t="n">
        <v>62.54</v>
      </c>
    </row>
    <row r="4631" customFormat="false" ht="15" hidden="false" customHeight="false" outlineLevel="0" collapsed="false">
      <c r="A4631" s="0" t="n">
        <v>97467</v>
      </c>
      <c r="B4631" s="0" t="str">
        <f aca="false">A4631&amp;"U"</f>
        <v>97467U</v>
      </c>
      <c r="C4631" s="0" t="s">
        <v>10593</v>
      </c>
      <c r="D4631" s="0" t="s">
        <v>30</v>
      </c>
      <c r="E4631" s="0" t="n">
        <v>65.62</v>
      </c>
    </row>
    <row r="4632" customFormat="false" ht="15" hidden="false" customHeight="false" outlineLevel="0" collapsed="false">
      <c r="A4632" s="0" t="n">
        <v>97468</v>
      </c>
      <c r="B4632" s="0" t="str">
        <f aca="false">A4632&amp;"U"</f>
        <v>97468U</v>
      </c>
      <c r="C4632" s="0" t="s">
        <v>10594</v>
      </c>
      <c r="D4632" s="0" t="s">
        <v>30</v>
      </c>
      <c r="E4632" s="0" t="n">
        <v>79.59</v>
      </c>
    </row>
    <row r="4633" customFormat="false" ht="15" hidden="false" customHeight="false" outlineLevel="0" collapsed="false">
      <c r="A4633" s="0" t="n">
        <v>97470</v>
      </c>
      <c r="B4633" s="0" t="str">
        <f aca="false">A4633&amp;"U"</f>
        <v>97470U</v>
      </c>
      <c r="C4633" s="0" t="s">
        <v>10595</v>
      </c>
      <c r="D4633" s="0" t="s">
        <v>30</v>
      </c>
      <c r="E4633" s="0" t="n">
        <v>98.27</v>
      </c>
    </row>
    <row r="4634" customFormat="false" ht="15" hidden="false" customHeight="false" outlineLevel="0" collapsed="false">
      <c r="A4634" s="0" t="n">
        <v>97471</v>
      </c>
      <c r="B4634" s="0" t="str">
        <f aca="false">A4634&amp;"U"</f>
        <v>97471U</v>
      </c>
      <c r="C4634" s="0" t="s">
        <v>10596</v>
      </c>
      <c r="D4634" s="0" t="s">
        <v>30</v>
      </c>
      <c r="E4634" s="0" t="n">
        <v>120.35</v>
      </c>
    </row>
    <row r="4635" customFormat="false" ht="15" hidden="false" customHeight="false" outlineLevel="0" collapsed="false">
      <c r="A4635" s="0" t="n">
        <v>97474</v>
      </c>
      <c r="B4635" s="0" t="str">
        <f aca="false">A4635&amp;"U"</f>
        <v>97474U</v>
      </c>
      <c r="C4635" s="0" t="s">
        <v>10597</v>
      </c>
      <c r="D4635" s="0" t="s">
        <v>30</v>
      </c>
      <c r="E4635" s="0" t="n">
        <v>183.54</v>
      </c>
    </row>
    <row r="4636" customFormat="false" ht="15" hidden="false" customHeight="false" outlineLevel="0" collapsed="false">
      <c r="A4636" s="0" t="n">
        <v>97475</v>
      </c>
      <c r="B4636" s="0" t="str">
        <f aca="false">A4636&amp;"U"</f>
        <v>97475U</v>
      </c>
      <c r="C4636" s="0" t="s">
        <v>10598</v>
      </c>
      <c r="D4636" s="0" t="s">
        <v>30</v>
      </c>
      <c r="E4636" s="0" t="n">
        <v>228.19</v>
      </c>
    </row>
    <row r="4637" customFormat="false" ht="15" hidden="false" customHeight="false" outlineLevel="0" collapsed="false">
      <c r="A4637" s="0" t="n">
        <v>97477</v>
      </c>
      <c r="B4637" s="0" t="str">
        <f aca="false">A4637&amp;"U"</f>
        <v>97477U</v>
      </c>
      <c r="C4637" s="0" t="s">
        <v>10599</v>
      </c>
      <c r="D4637" s="0" t="s">
        <v>30</v>
      </c>
      <c r="E4637" s="0" t="n">
        <v>245.41</v>
      </c>
    </row>
    <row r="4638" customFormat="false" ht="15" hidden="false" customHeight="false" outlineLevel="0" collapsed="false">
      <c r="A4638" s="0" t="n">
        <v>97478</v>
      </c>
      <c r="B4638" s="0" t="str">
        <f aca="false">A4638&amp;"U"</f>
        <v>97478U</v>
      </c>
      <c r="C4638" s="0" t="s">
        <v>10600</v>
      </c>
      <c r="D4638" s="0" t="s">
        <v>30</v>
      </c>
      <c r="E4638" s="0" t="n">
        <v>305.56</v>
      </c>
    </row>
    <row r="4639" customFormat="false" ht="15" hidden="false" customHeight="false" outlineLevel="0" collapsed="false">
      <c r="A4639" s="0" t="n">
        <v>97479</v>
      </c>
      <c r="B4639" s="0" t="str">
        <f aca="false">A4639&amp;"U"</f>
        <v>97479U</v>
      </c>
      <c r="C4639" s="0" t="s">
        <v>10601</v>
      </c>
      <c r="D4639" s="0" t="s">
        <v>30</v>
      </c>
      <c r="E4639" s="0" t="n">
        <v>57.67</v>
      </c>
    </row>
    <row r="4640" customFormat="false" ht="15" hidden="false" customHeight="false" outlineLevel="0" collapsed="false">
      <c r="A4640" s="0" t="n">
        <v>97480</v>
      </c>
      <c r="B4640" s="0" t="str">
        <f aca="false">A4640&amp;"U"</f>
        <v>97480U</v>
      </c>
      <c r="C4640" s="0" t="s">
        <v>10602</v>
      </c>
      <c r="D4640" s="0" t="s">
        <v>30</v>
      </c>
      <c r="E4640" s="0" t="n">
        <v>57.67</v>
      </c>
    </row>
    <row r="4641" customFormat="false" ht="15" hidden="false" customHeight="false" outlineLevel="0" collapsed="false">
      <c r="A4641" s="0" t="n">
        <v>97481</v>
      </c>
      <c r="B4641" s="0" t="str">
        <f aca="false">A4641&amp;"U"</f>
        <v>97481U</v>
      </c>
      <c r="C4641" s="0" t="s">
        <v>10603</v>
      </c>
      <c r="D4641" s="0" t="s">
        <v>30</v>
      </c>
      <c r="E4641" s="0" t="n">
        <v>84.48</v>
      </c>
    </row>
    <row r="4642" customFormat="false" ht="15" hidden="false" customHeight="false" outlineLevel="0" collapsed="false">
      <c r="A4642" s="0" t="n">
        <v>97482</v>
      </c>
      <c r="B4642" s="0" t="str">
        <f aca="false">A4642&amp;"U"</f>
        <v>97482U</v>
      </c>
      <c r="C4642" s="0" t="s">
        <v>10604</v>
      </c>
      <c r="D4642" s="0" t="s">
        <v>30</v>
      </c>
      <c r="E4642" s="0" t="n">
        <v>84.48</v>
      </c>
    </row>
    <row r="4643" customFormat="false" ht="15" hidden="false" customHeight="false" outlineLevel="0" collapsed="false">
      <c r="A4643" s="0" t="n">
        <v>97483</v>
      </c>
      <c r="B4643" s="0" t="str">
        <f aca="false">A4643&amp;"U"</f>
        <v>97483U</v>
      </c>
      <c r="C4643" s="0" t="s">
        <v>10605</v>
      </c>
      <c r="D4643" s="0" t="s">
        <v>30</v>
      </c>
      <c r="E4643" s="0" t="n">
        <v>119.37</v>
      </c>
    </row>
    <row r="4644" customFormat="false" ht="15" hidden="false" customHeight="false" outlineLevel="0" collapsed="false">
      <c r="A4644" s="0" t="n">
        <v>97484</v>
      </c>
      <c r="B4644" s="0" t="str">
        <f aca="false">A4644&amp;"U"</f>
        <v>97484U</v>
      </c>
      <c r="C4644" s="0" t="s">
        <v>10606</v>
      </c>
      <c r="D4644" s="0" t="s">
        <v>30</v>
      </c>
      <c r="E4644" s="0" t="n">
        <v>119.37</v>
      </c>
    </row>
    <row r="4645" customFormat="false" ht="15" hidden="false" customHeight="false" outlineLevel="0" collapsed="false">
      <c r="A4645" s="0" t="n">
        <v>97485</v>
      </c>
      <c r="B4645" s="0" t="str">
        <f aca="false">A4645&amp;"U"</f>
        <v>97485U</v>
      </c>
      <c r="C4645" s="0" t="s">
        <v>10607</v>
      </c>
      <c r="D4645" s="0" t="s">
        <v>30</v>
      </c>
      <c r="E4645" s="0" t="n">
        <v>165.73</v>
      </c>
    </row>
    <row r="4646" customFormat="false" ht="15" hidden="false" customHeight="false" outlineLevel="0" collapsed="false">
      <c r="A4646" s="0" t="n">
        <v>97486</v>
      </c>
      <c r="B4646" s="0" t="str">
        <f aca="false">A4646&amp;"U"</f>
        <v>97486U</v>
      </c>
      <c r="C4646" s="0" t="s">
        <v>10608</v>
      </c>
      <c r="D4646" s="0" t="s">
        <v>30</v>
      </c>
      <c r="E4646" s="0" t="n">
        <v>178.34</v>
      </c>
    </row>
    <row r="4647" customFormat="false" ht="15" hidden="false" customHeight="false" outlineLevel="0" collapsed="false">
      <c r="A4647" s="0" t="n">
        <v>97487</v>
      </c>
      <c r="B4647" s="0" t="str">
        <f aca="false">A4647&amp;"U"</f>
        <v>97487U</v>
      </c>
      <c r="C4647" s="0" t="s">
        <v>10609</v>
      </c>
      <c r="D4647" s="0" t="s">
        <v>30</v>
      </c>
      <c r="E4647" s="0" t="n">
        <v>310.81</v>
      </c>
    </row>
    <row r="4648" customFormat="false" ht="15" hidden="false" customHeight="false" outlineLevel="0" collapsed="false">
      <c r="A4648" s="0" t="n">
        <v>97488</v>
      </c>
      <c r="B4648" s="0" t="str">
        <f aca="false">A4648&amp;"U"</f>
        <v>97488U</v>
      </c>
      <c r="C4648" s="0" t="s">
        <v>10610</v>
      </c>
      <c r="D4648" s="0" t="s">
        <v>30</v>
      </c>
      <c r="E4648" s="0" t="n">
        <v>330.98</v>
      </c>
    </row>
    <row r="4649" customFormat="false" ht="15" hidden="false" customHeight="false" outlineLevel="0" collapsed="false">
      <c r="A4649" s="0" t="n">
        <v>97489</v>
      </c>
      <c r="B4649" s="0" t="str">
        <f aca="false">A4649&amp;"U"</f>
        <v>97489U</v>
      </c>
      <c r="C4649" s="0" t="s">
        <v>10611</v>
      </c>
      <c r="D4649" s="0" t="s">
        <v>30</v>
      </c>
      <c r="E4649" s="0" t="n">
        <v>753.38</v>
      </c>
    </row>
    <row r="4650" customFormat="false" ht="15" hidden="false" customHeight="false" outlineLevel="0" collapsed="false">
      <c r="A4650" s="0" t="n">
        <v>97490</v>
      </c>
      <c r="B4650" s="0" t="str">
        <f aca="false">A4650&amp;"U"</f>
        <v>97490U</v>
      </c>
      <c r="C4650" s="0" t="s">
        <v>10612</v>
      </c>
      <c r="D4650" s="0" t="s">
        <v>30</v>
      </c>
      <c r="E4650" s="0" t="n">
        <v>662.92</v>
      </c>
    </row>
    <row r="4651" customFormat="false" ht="15" hidden="false" customHeight="false" outlineLevel="0" collapsed="false">
      <c r="A4651" s="0" t="n">
        <v>97491</v>
      </c>
      <c r="B4651" s="0" t="str">
        <f aca="false">A4651&amp;"U"</f>
        <v>97491U</v>
      </c>
      <c r="C4651" s="0" t="s">
        <v>10613</v>
      </c>
      <c r="D4651" s="0" t="s">
        <v>30</v>
      </c>
      <c r="E4651" s="0" t="n">
        <v>90.23</v>
      </c>
    </row>
    <row r="4652" customFormat="false" ht="15" hidden="false" customHeight="false" outlineLevel="0" collapsed="false">
      <c r="A4652" s="0" t="n">
        <v>97492</v>
      </c>
      <c r="B4652" s="0" t="str">
        <f aca="false">A4652&amp;"U"</f>
        <v>97492U</v>
      </c>
      <c r="C4652" s="0" t="s">
        <v>10614</v>
      </c>
      <c r="D4652" s="0" t="s">
        <v>30</v>
      </c>
      <c r="E4652" s="0" t="n">
        <v>133.68</v>
      </c>
    </row>
    <row r="4653" customFormat="false" ht="15" hidden="false" customHeight="false" outlineLevel="0" collapsed="false">
      <c r="A4653" s="0" t="n">
        <v>97493</v>
      </c>
      <c r="B4653" s="0" t="str">
        <f aca="false">A4653&amp;"U"</f>
        <v>97493U</v>
      </c>
      <c r="C4653" s="0" t="s">
        <v>10615</v>
      </c>
      <c r="D4653" s="0" t="s">
        <v>30</v>
      </c>
      <c r="E4653" s="0" t="n">
        <v>172.78</v>
      </c>
    </row>
    <row r="4654" customFormat="false" ht="15" hidden="false" customHeight="false" outlineLevel="0" collapsed="false">
      <c r="A4654" s="0" t="n">
        <v>97494</v>
      </c>
      <c r="B4654" s="0" t="str">
        <f aca="false">A4654&amp;"U"</f>
        <v>97494U</v>
      </c>
      <c r="C4654" s="0" t="s">
        <v>10616</v>
      </c>
      <c r="D4654" s="0" t="s">
        <v>30</v>
      </c>
      <c r="E4654" s="0" t="n">
        <v>271.49</v>
      </c>
    </row>
    <row r="4655" customFormat="false" ht="15" hidden="false" customHeight="false" outlineLevel="0" collapsed="false">
      <c r="A4655" s="0" t="n">
        <v>97495</v>
      </c>
      <c r="B4655" s="0" t="str">
        <f aca="false">A4655&amp;"U"</f>
        <v>97495U</v>
      </c>
      <c r="C4655" s="0" t="s">
        <v>10617</v>
      </c>
      <c r="D4655" s="0" t="s">
        <v>30</v>
      </c>
      <c r="E4655" s="0" t="n">
        <v>504.8</v>
      </c>
    </row>
    <row r="4656" customFormat="false" ht="15" hidden="false" customHeight="false" outlineLevel="0" collapsed="false">
      <c r="A4656" s="0" t="n">
        <v>97496</v>
      </c>
      <c r="B4656" s="0" t="str">
        <f aca="false">A4656&amp;"U"</f>
        <v>97496U</v>
      </c>
      <c r="C4656" s="0" t="s">
        <v>10618</v>
      </c>
      <c r="D4656" s="0" t="s">
        <v>30</v>
      </c>
      <c r="E4656" s="0" t="n">
        <v>804.85</v>
      </c>
    </row>
    <row r="4657" customFormat="false" ht="15" hidden="false" customHeight="false" outlineLevel="0" collapsed="false">
      <c r="A4657" s="0" t="n">
        <v>97499</v>
      </c>
      <c r="B4657" s="0" t="str">
        <f aca="false">A4657&amp;"U"</f>
        <v>97499U</v>
      </c>
      <c r="C4657" s="0" t="s">
        <v>10619</v>
      </c>
      <c r="D4657" s="0" t="s">
        <v>30</v>
      </c>
      <c r="E4657" s="0" t="n">
        <v>33.27</v>
      </c>
    </row>
    <row r="4658" customFormat="false" ht="15" hidden="false" customHeight="false" outlineLevel="0" collapsed="false">
      <c r="A4658" s="0" t="n">
        <v>97500</v>
      </c>
      <c r="B4658" s="0" t="str">
        <f aca="false">A4658&amp;"U"</f>
        <v>97500U</v>
      </c>
      <c r="C4658" s="0" t="s">
        <v>10620</v>
      </c>
      <c r="D4658" s="0" t="s">
        <v>30</v>
      </c>
      <c r="E4658" s="0" t="n">
        <v>26.8</v>
      </c>
    </row>
    <row r="4659" customFormat="false" ht="15" hidden="false" customHeight="false" outlineLevel="0" collapsed="false">
      <c r="A4659" s="0" t="n">
        <v>97502</v>
      </c>
      <c r="B4659" s="0" t="str">
        <f aca="false">A4659&amp;"U"</f>
        <v>97502U</v>
      </c>
      <c r="C4659" s="0" t="s">
        <v>10621</v>
      </c>
      <c r="D4659" s="0" t="s">
        <v>30</v>
      </c>
      <c r="E4659" s="0" t="n">
        <v>47.59</v>
      </c>
    </row>
    <row r="4660" customFormat="false" ht="15" hidden="false" customHeight="false" outlineLevel="0" collapsed="false">
      <c r="A4660" s="0" t="n">
        <v>97503</v>
      </c>
      <c r="B4660" s="0" t="str">
        <f aca="false">A4660&amp;"U"</f>
        <v>97503U</v>
      </c>
      <c r="C4660" s="0" t="s">
        <v>10622</v>
      </c>
      <c r="D4660" s="0" t="s">
        <v>30</v>
      </c>
      <c r="E4660" s="0" t="n">
        <v>58.71</v>
      </c>
    </row>
    <row r="4661" customFormat="false" ht="15" hidden="false" customHeight="false" outlineLevel="0" collapsed="false">
      <c r="A4661" s="0" t="n">
        <v>97505</v>
      </c>
      <c r="B4661" s="0" t="str">
        <f aca="false">A4661&amp;"U"</f>
        <v>97505U</v>
      </c>
      <c r="C4661" s="0" t="s">
        <v>10623</v>
      </c>
      <c r="D4661" s="0" t="s">
        <v>30</v>
      </c>
      <c r="E4661" s="0" t="n">
        <v>59.92</v>
      </c>
    </row>
    <row r="4662" customFormat="false" ht="15" hidden="false" customHeight="false" outlineLevel="0" collapsed="false">
      <c r="A4662" s="0" t="n">
        <v>97506</v>
      </c>
      <c r="B4662" s="0" t="str">
        <f aca="false">A4662&amp;"U"</f>
        <v>97506U</v>
      </c>
      <c r="C4662" s="0" t="s">
        <v>10624</v>
      </c>
      <c r="D4662" s="0" t="s">
        <v>30</v>
      </c>
      <c r="E4662" s="0" t="n">
        <v>73.89</v>
      </c>
    </row>
    <row r="4663" customFormat="false" ht="15" hidden="false" customHeight="false" outlineLevel="0" collapsed="false">
      <c r="A4663" s="0" t="n">
        <v>97508</v>
      </c>
      <c r="B4663" s="0" t="str">
        <f aca="false">A4663&amp;"U"</f>
        <v>97508U</v>
      </c>
      <c r="C4663" s="0" t="s">
        <v>10625</v>
      </c>
      <c r="D4663" s="0" t="s">
        <v>30</v>
      </c>
      <c r="E4663" s="0" t="n">
        <v>90.21</v>
      </c>
    </row>
    <row r="4664" customFormat="false" ht="15" hidden="false" customHeight="false" outlineLevel="0" collapsed="false">
      <c r="A4664" s="0" t="n">
        <v>97509</v>
      </c>
      <c r="B4664" s="0" t="str">
        <f aca="false">A4664&amp;"U"</f>
        <v>97509U</v>
      </c>
      <c r="C4664" s="0" t="s">
        <v>10626</v>
      </c>
      <c r="D4664" s="0" t="s">
        <v>30</v>
      </c>
      <c r="E4664" s="0" t="n">
        <v>112.29</v>
      </c>
    </row>
    <row r="4665" customFormat="false" ht="15" hidden="false" customHeight="false" outlineLevel="0" collapsed="false">
      <c r="A4665" s="0" t="n">
        <v>97511</v>
      </c>
      <c r="B4665" s="0" t="str">
        <f aca="false">A4665&amp;"U"</f>
        <v>97511U</v>
      </c>
      <c r="C4665" s="0" t="s">
        <v>10627</v>
      </c>
      <c r="D4665" s="0" t="s">
        <v>30</v>
      </c>
      <c r="E4665" s="0" t="n">
        <v>171.98</v>
      </c>
    </row>
    <row r="4666" customFormat="false" ht="15" hidden="false" customHeight="false" outlineLevel="0" collapsed="false">
      <c r="A4666" s="0" t="n">
        <v>97512</v>
      </c>
      <c r="B4666" s="0" t="str">
        <f aca="false">A4666&amp;"U"</f>
        <v>97512U</v>
      </c>
      <c r="C4666" s="0" t="s">
        <v>10628</v>
      </c>
      <c r="D4666" s="0" t="s">
        <v>30</v>
      </c>
      <c r="E4666" s="0" t="n">
        <v>216.63</v>
      </c>
    </row>
    <row r="4667" customFormat="false" ht="15" hidden="false" customHeight="false" outlineLevel="0" collapsed="false">
      <c r="A4667" s="0" t="n">
        <v>97514</v>
      </c>
      <c r="B4667" s="0" t="str">
        <f aca="false">A4667&amp;"U"</f>
        <v>97514U</v>
      </c>
      <c r="C4667" s="0" t="s">
        <v>10629</v>
      </c>
      <c r="D4667" s="0" t="s">
        <v>30</v>
      </c>
      <c r="E4667" s="0" t="n">
        <v>230.21</v>
      </c>
    </row>
    <row r="4668" customFormat="false" ht="15" hidden="false" customHeight="false" outlineLevel="0" collapsed="false">
      <c r="A4668" s="0" t="n">
        <v>97515</v>
      </c>
      <c r="B4668" s="0" t="str">
        <f aca="false">A4668&amp;"U"</f>
        <v>97515U</v>
      </c>
      <c r="C4668" s="0" t="s">
        <v>10630</v>
      </c>
      <c r="D4668" s="0" t="s">
        <v>30</v>
      </c>
      <c r="E4668" s="0" t="n">
        <v>290.36</v>
      </c>
    </row>
    <row r="4669" customFormat="false" ht="15" hidden="false" customHeight="false" outlineLevel="0" collapsed="false">
      <c r="A4669" s="0" t="n">
        <v>97517</v>
      </c>
      <c r="B4669" s="0" t="str">
        <f aca="false">A4669&amp;"U"</f>
        <v>97517U</v>
      </c>
      <c r="C4669" s="0" t="s">
        <v>10631</v>
      </c>
      <c r="D4669" s="0" t="s">
        <v>30</v>
      </c>
      <c r="E4669" s="0" t="n">
        <v>54.41</v>
      </c>
    </row>
    <row r="4670" customFormat="false" ht="15" hidden="false" customHeight="false" outlineLevel="0" collapsed="false">
      <c r="A4670" s="0" t="n">
        <v>97518</v>
      </c>
      <c r="B4670" s="0" t="str">
        <f aca="false">A4670&amp;"U"</f>
        <v>97518U</v>
      </c>
      <c r="C4670" s="0" t="s">
        <v>10632</v>
      </c>
      <c r="D4670" s="0" t="s">
        <v>30</v>
      </c>
      <c r="E4670" s="0" t="n">
        <v>54.41</v>
      </c>
    </row>
    <row r="4671" customFormat="false" ht="15" hidden="false" customHeight="false" outlineLevel="0" collapsed="false">
      <c r="A4671" s="0" t="n">
        <v>97519</v>
      </c>
      <c r="B4671" s="0" t="str">
        <f aca="false">A4671&amp;"U"</f>
        <v>97519U</v>
      </c>
      <c r="C4671" s="0" t="s">
        <v>10633</v>
      </c>
      <c r="D4671" s="0" t="s">
        <v>30</v>
      </c>
      <c r="E4671" s="0" t="n">
        <v>78.73</v>
      </c>
    </row>
    <row r="4672" customFormat="false" ht="15" hidden="false" customHeight="false" outlineLevel="0" collapsed="false">
      <c r="A4672" s="0" t="n">
        <v>97520</v>
      </c>
      <c r="B4672" s="0" t="str">
        <f aca="false">A4672&amp;"U"</f>
        <v>97520U</v>
      </c>
      <c r="C4672" s="0" t="s">
        <v>10634</v>
      </c>
      <c r="D4672" s="0" t="s">
        <v>30</v>
      </c>
      <c r="E4672" s="0" t="n">
        <v>78.73</v>
      </c>
    </row>
    <row r="4673" customFormat="false" ht="15" hidden="false" customHeight="false" outlineLevel="0" collapsed="false">
      <c r="A4673" s="0" t="n">
        <v>97521</v>
      </c>
      <c r="B4673" s="0" t="str">
        <f aca="false">A4673&amp;"U"</f>
        <v>97521U</v>
      </c>
      <c r="C4673" s="0" t="s">
        <v>10635</v>
      </c>
      <c r="D4673" s="0" t="s">
        <v>30</v>
      </c>
      <c r="E4673" s="0" t="n">
        <v>110.81</v>
      </c>
    </row>
    <row r="4674" customFormat="false" ht="15" hidden="false" customHeight="false" outlineLevel="0" collapsed="false">
      <c r="A4674" s="0" t="n">
        <v>97522</v>
      </c>
      <c r="B4674" s="0" t="str">
        <f aca="false">A4674&amp;"U"</f>
        <v>97522U</v>
      </c>
      <c r="C4674" s="0" t="s">
        <v>10636</v>
      </c>
      <c r="D4674" s="0" t="s">
        <v>30</v>
      </c>
      <c r="E4674" s="0" t="n">
        <v>110.81</v>
      </c>
    </row>
    <row r="4675" customFormat="false" ht="15" hidden="false" customHeight="false" outlineLevel="0" collapsed="false">
      <c r="A4675" s="0" t="n">
        <v>97523</v>
      </c>
      <c r="B4675" s="0" t="str">
        <f aca="false">A4675&amp;"U"</f>
        <v>97523U</v>
      </c>
      <c r="C4675" s="0" t="s">
        <v>10637</v>
      </c>
      <c r="D4675" s="0" t="s">
        <v>30</v>
      </c>
      <c r="E4675" s="0" t="n">
        <v>153.65</v>
      </c>
    </row>
    <row r="4676" customFormat="false" ht="15" hidden="false" customHeight="false" outlineLevel="0" collapsed="false">
      <c r="A4676" s="0" t="n">
        <v>97524</v>
      </c>
      <c r="B4676" s="0" t="str">
        <f aca="false">A4676&amp;"U"</f>
        <v>97524U</v>
      </c>
      <c r="C4676" s="0" t="s">
        <v>10638</v>
      </c>
      <c r="D4676" s="0" t="s">
        <v>30</v>
      </c>
      <c r="E4676" s="0" t="n">
        <v>166.26</v>
      </c>
    </row>
    <row r="4677" customFormat="false" ht="15" hidden="false" customHeight="false" outlineLevel="0" collapsed="false">
      <c r="A4677" s="0" t="n">
        <v>97525</v>
      </c>
      <c r="B4677" s="0" t="str">
        <f aca="false">A4677&amp;"U"</f>
        <v>97525U</v>
      </c>
      <c r="C4677" s="0" t="s">
        <v>10639</v>
      </c>
      <c r="D4677" s="0" t="s">
        <v>30</v>
      </c>
      <c r="E4677" s="0" t="n">
        <v>293.35</v>
      </c>
    </row>
    <row r="4678" customFormat="false" ht="15" hidden="false" customHeight="false" outlineLevel="0" collapsed="false">
      <c r="A4678" s="0" t="n">
        <v>97526</v>
      </c>
      <c r="B4678" s="0" t="str">
        <f aca="false">A4678&amp;"U"</f>
        <v>97526U</v>
      </c>
      <c r="C4678" s="0" t="s">
        <v>10640</v>
      </c>
      <c r="D4678" s="0" t="s">
        <v>30</v>
      </c>
      <c r="E4678" s="0" t="n">
        <v>313.52</v>
      </c>
    </row>
    <row r="4679" customFormat="false" ht="15" hidden="false" customHeight="false" outlineLevel="0" collapsed="false">
      <c r="A4679" s="0" t="n">
        <v>97527</v>
      </c>
      <c r="B4679" s="0" t="str">
        <f aca="false">A4679&amp;"U"</f>
        <v>97527U</v>
      </c>
      <c r="C4679" s="0" t="s">
        <v>10641</v>
      </c>
      <c r="D4679" s="0" t="s">
        <v>30</v>
      </c>
      <c r="E4679" s="0" t="n">
        <v>730.63</v>
      </c>
    </row>
    <row r="4680" customFormat="false" ht="15" hidden="false" customHeight="false" outlineLevel="0" collapsed="false">
      <c r="A4680" s="0" t="n">
        <v>97528</v>
      </c>
      <c r="B4680" s="0" t="str">
        <f aca="false">A4680&amp;"U"</f>
        <v>97528U</v>
      </c>
      <c r="C4680" s="0" t="s">
        <v>10642</v>
      </c>
      <c r="D4680" s="0" t="s">
        <v>30</v>
      </c>
      <c r="E4680" s="0" t="n">
        <v>640.17</v>
      </c>
    </row>
    <row r="4681" customFormat="false" ht="15" hidden="false" customHeight="false" outlineLevel="0" collapsed="false">
      <c r="A4681" s="0" t="n">
        <v>97529</v>
      </c>
      <c r="B4681" s="0" t="str">
        <f aca="false">A4681&amp;"U"</f>
        <v>97529U</v>
      </c>
      <c r="C4681" s="0" t="s">
        <v>10643</v>
      </c>
      <c r="D4681" s="0" t="s">
        <v>30</v>
      </c>
      <c r="E4681" s="0" t="n">
        <v>85.95</v>
      </c>
    </row>
    <row r="4682" customFormat="false" ht="15" hidden="false" customHeight="false" outlineLevel="0" collapsed="false">
      <c r="A4682" s="0" t="n">
        <v>97530</v>
      </c>
      <c r="B4682" s="0" t="str">
        <f aca="false">A4682&amp;"U"</f>
        <v>97530U</v>
      </c>
      <c r="C4682" s="0" t="s">
        <v>10644</v>
      </c>
      <c r="D4682" s="0" t="s">
        <v>30</v>
      </c>
      <c r="E4682" s="0" t="n">
        <v>126.01</v>
      </c>
    </row>
    <row r="4683" customFormat="false" ht="15" hidden="false" customHeight="false" outlineLevel="0" collapsed="false">
      <c r="A4683" s="0" t="n">
        <v>97531</v>
      </c>
      <c r="B4683" s="0" t="str">
        <f aca="false">A4683&amp;"U"</f>
        <v>97531U</v>
      </c>
      <c r="C4683" s="0" t="s">
        <v>10645</v>
      </c>
      <c r="D4683" s="0" t="s">
        <v>30</v>
      </c>
      <c r="E4683" s="0" t="n">
        <v>161.34</v>
      </c>
    </row>
    <row r="4684" customFormat="false" ht="15" hidden="false" customHeight="false" outlineLevel="0" collapsed="false">
      <c r="A4684" s="0" t="n">
        <v>97532</v>
      </c>
      <c r="B4684" s="0" t="str">
        <f aca="false">A4684&amp;"U"</f>
        <v>97532U</v>
      </c>
      <c r="C4684" s="0" t="s">
        <v>10646</v>
      </c>
      <c r="D4684" s="0" t="s">
        <v>30</v>
      </c>
      <c r="E4684" s="0" t="n">
        <v>255.38</v>
      </c>
    </row>
    <row r="4685" customFormat="false" ht="15" hidden="false" customHeight="false" outlineLevel="0" collapsed="false">
      <c r="A4685" s="0" t="n">
        <v>97533</v>
      </c>
      <c r="B4685" s="0" t="str">
        <f aca="false">A4685&amp;"U"</f>
        <v>97533U</v>
      </c>
      <c r="C4685" s="0" t="s">
        <v>10647</v>
      </c>
      <c r="D4685" s="0" t="s">
        <v>30</v>
      </c>
      <c r="E4685" s="0" t="n">
        <v>485</v>
      </c>
    </row>
    <row r="4686" customFormat="false" ht="15" hidden="false" customHeight="false" outlineLevel="0" collapsed="false">
      <c r="A4686" s="0" t="n">
        <v>97534</v>
      </c>
      <c r="B4686" s="0" t="str">
        <f aca="false">A4686&amp;"U"</f>
        <v>97534U</v>
      </c>
      <c r="C4686" s="0" t="s">
        <v>10648</v>
      </c>
      <c r="D4686" s="0" t="s">
        <v>30</v>
      </c>
      <c r="E4686" s="0" t="n">
        <v>774.49</v>
      </c>
    </row>
    <row r="4687" customFormat="false" ht="15" hidden="false" customHeight="false" outlineLevel="0" collapsed="false">
      <c r="A4687" s="0" t="n">
        <v>97537</v>
      </c>
      <c r="B4687" s="0" t="str">
        <f aca="false">A4687&amp;"U"</f>
        <v>97537U</v>
      </c>
      <c r="C4687" s="0" t="s">
        <v>10649</v>
      </c>
      <c r="D4687" s="0" t="s">
        <v>30</v>
      </c>
      <c r="E4687" s="0" t="n">
        <v>24.37</v>
      </c>
    </row>
    <row r="4688" customFormat="false" ht="15" hidden="false" customHeight="false" outlineLevel="0" collapsed="false">
      <c r="A4688" s="0" t="n">
        <v>97540</v>
      </c>
      <c r="B4688" s="0" t="str">
        <f aca="false">A4688&amp;"U"</f>
        <v>97540U</v>
      </c>
      <c r="C4688" s="0" t="s">
        <v>10650</v>
      </c>
      <c r="D4688" s="0" t="s">
        <v>30</v>
      </c>
      <c r="E4688" s="0" t="n">
        <v>31.75</v>
      </c>
    </row>
    <row r="4689" customFormat="false" ht="15" hidden="false" customHeight="false" outlineLevel="0" collapsed="false">
      <c r="A4689" s="0" t="n">
        <v>97541</v>
      </c>
      <c r="B4689" s="0" t="str">
        <f aca="false">A4689&amp;"U"</f>
        <v>97541U</v>
      </c>
      <c r="C4689" s="0" t="s">
        <v>10651</v>
      </c>
      <c r="D4689" s="0" t="s">
        <v>30</v>
      </c>
      <c r="E4689" s="0" t="n">
        <v>26.38</v>
      </c>
    </row>
    <row r="4690" customFormat="false" ht="15" hidden="false" customHeight="false" outlineLevel="0" collapsed="false">
      <c r="A4690" s="0" t="n">
        <v>97543</v>
      </c>
      <c r="B4690" s="0" t="str">
        <f aca="false">A4690&amp;"U"</f>
        <v>97543U</v>
      </c>
      <c r="C4690" s="0" t="s">
        <v>10652</v>
      </c>
      <c r="D4690" s="0" t="s">
        <v>30</v>
      </c>
      <c r="E4690" s="0" t="n">
        <v>50.21</v>
      </c>
    </row>
    <row r="4691" customFormat="false" ht="15" hidden="false" customHeight="false" outlineLevel="0" collapsed="false">
      <c r="A4691" s="0" t="n">
        <v>97544</v>
      </c>
      <c r="B4691" s="0" t="str">
        <f aca="false">A4691&amp;"U"</f>
        <v>97544U</v>
      </c>
      <c r="C4691" s="0" t="s">
        <v>10653</v>
      </c>
      <c r="D4691" s="0" t="s">
        <v>30</v>
      </c>
      <c r="E4691" s="0" t="n">
        <v>43.74</v>
      </c>
    </row>
    <row r="4692" customFormat="false" ht="15" hidden="false" customHeight="false" outlineLevel="0" collapsed="false">
      <c r="A4692" s="0" t="n">
        <v>97546</v>
      </c>
      <c r="B4692" s="0" t="str">
        <f aca="false">A4692&amp;"U"</f>
        <v>97546U</v>
      </c>
      <c r="C4692" s="0" t="s">
        <v>10654</v>
      </c>
      <c r="D4692" s="0" t="s">
        <v>30</v>
      </c>
      <c r="E4692" s="0" t="n">
        <v>33.84</v>
      </c>
    </row>
    <row r="4693" customFormat="false" ht="15" hidden="false" customHeight="false" outlineLevel="0" collapsed="false">
      <c r="A4693" s="0" t="n">
        <v>97547</v>
      </c>
      <c r="B4693" s="0" t="str">
        <f aca="false">A4693&amp;"U"</f>
        <v>97547U</v>
      </c>
      <c r="C4693" s="0" t="s">
        <v>10655</v>
      </c>
      <c r="D4693" s="0" t="s">
        <v>30</v>
      </c>
      <c r="E4693" s="0" t="n">
        <v>33.84</v>
      </c>
    </row>
    <row r="4694" customFormat="false" ht="15" hidden="false" customHeight="false" outlineLevel="0" collapsed="false">
      <c r="A4694" s="0" t="n">
        <v>97548</v>
      </c>
      <c r="B4694" s="0" t="str">
        <f aca="false">A4694&amp;"U"</f>
        <v>97548U</v>
      </c>
      <c r="C4694" s="0" t="s">
        <v>10656</v>
      </c>
      <c r="D4694" s="0" t="s">
        <v>30</v>
      </c>
      <c r="E4694" s="0" t="n">
        <v>49.27</v>
      </c>
    </row>
    <row r="4695" customFormat="false" ht="15" hidden="false" customHeight="false" outlineLevel="0" collapsed="false">
      <c r="A4695" s="0" t="n">
        <v>97549</v>
      </c>
      <c r="B4695" s="0" t="str">
        <f aca="false">A4695&amp;"U"</f>
        <v>97549U</v>
      </c>
      <c r="C4695" s="0" t="s">
        <v>10657</v>
      </c>
      <c r="D4695" s="0" t="s">
        <v>30</v>
      </c>
      <c r="E4695" s="0" t="n">
        <v>49.27</v>
      </c>
    </row>
    <row r="4696" customFormat="false" ht="15" hidden="false" customHeight="false" outlineLevel="0" collapsed="false">
      <c r="A4696" s="0" t="n">
        <v>97550</v>
      </c>
      <c r="B4696" s="0" t="str">
        <f aca="false">A4696&amp;"U"</f>
        <v>97550U</v>
      </c>
      <c r="C4696" s="0" t="s">
        <v>10658</v>
      </c>
      <c r="D4696" s="0" t="s">
        <v>30</v>
      </c>
      <c r="E4696" s="0" t="n">
        <v>79.84</v>
      </c>
    </row>
    <row r="4697" customFormat="false" ht="15" hidden="false" customHeight="false" outlineLevel="0" collapsed="false">
      <c r="A4697" s="0" t="n">
        <v>97551</v>
      </c>
      <c r="B4697" s="0" t="str">
        <f aca="false">A4697&amp;"U"</f>
        <v>97551U</v>
      </c>
      <c r="C4697" s="0" t="s">
        <v>10659</v>
      </c>
      <c r="D4697" s="0" t="s">
        <v>30</v>
      </c>
      <c r="E4697" s="0" t="n">
        <v>79.84</v>
      </c>
    </row>
    <row r="4698" customFormat="false" ht="15" hidden="false" customHeight="false" outlineLevel="0" collapsed="false">
      <c r="A4698" s="0" t="n">
        <v>97552</v>
      </c>
      <c r="B4698" s="0" t="str">
        <f aca="false">A4698&amp;"U"</f>
        <v>97552U</v>
      </c>
      <c r="C4698" s="0" t="s">
        <v>10660</v>
      </c>
      <c r="D4698" s="0" t="s">
        <v>30</v>
      </c>
      <c r="E4698" s="0" t="n">
        <v>49.79</v>
      </c>
    </row>
    <row r="4699" customFormat="false" ht="15" hidden="false" customHeight="false" outlineLevel="0" collapsed="false">
      <c r="A4699" s="0" t="n">
        <v>97553</v>
      </c>
      <c r="B4699" s="0" t="str">
        <f aca="false">A4699&amp;"U"</f>
        <v>97553U</v>
      </c>
      <c r="C4699" s="0" t="s">
        <v>10661</v>
      </c>
      <c r="D4699" s="0" t="s">
        <v>30</v>
      </c>
      <c r="E4699" s="0" t="n">
        <v>70.35</v>
      </c>
    </row>
    <row r="4700" customFormat="false" ht="15" hidden="false" customHeight="false" outlineLevel="0" collapsed="false">
      <c r="A4700" s="0" t="n">
        <v>97554</v>
      </c>
      <c r="B4700" s="0" t="str">
        <f aca="false">A4700&amp;"U"</f>
        <v>97554U</v>
      </c>
      <c r="C4700" s="0" t="s">
        <v>10662</v>
      </c>
      <c r="D4700" s="0" t="s">
        <v>30</v>
      </c>
      <c r="E4700" s="0" t="n">
        <v>119.88</v>
      </c>
    </row>
    <row r="4701" customFormat="false" ht="15" hidden="false" customHeight="false" outlineLevel="0" collapsed="false">
      <c r="A4701" s="0" t="n">
        <v>98602</v>
      </c>
      <c r="B4701" s="0" t="str">
        <f aca="false">A4701&amp;"U"</f>
        <v>98602U</v>
      </c>
      <c r="C4701" s="0" t="s">
        <v>10663</v>
      </c>
      <c r="D4701" s="0" t="s">
        <v>30</v>
      </c>
      <c r="E4701" s="0" t="n">
        <v>18.51</v>
      </c>
    </row>
    <row r="4702" customFormat="false" ht="15" hidden="false" customHeight="false" outlineLevel="0" collapsed="false">
      <c r="A4702" s="0" t="n">
        <v>103805</v>
      </c>
      <c r="B4702" s="0" t="str">
        <f aca="false">A4702&amp;"U"</f>
        <v>103805U</v>
      </c>
      <c r="C4702" s="0" t="s">
        <v>10664</v>
      </c>
      <c r="D4702" s="0" t="s">
        <v>30</v>
      </c>
      <c r="E4702" s="0" t="n">
        <v>16.19</v>
      </c>
    </row>
    <row r="4703" customFormat="false" ht="15" hidden="false" customHeight="false" outlineLevel="0" collapsed="false">
      <c r="A4703" s="0" t="n">
        <v>103806</v>
      </c>
      <c r="B4703" s="0" t="str">
        <f aca="false">A4703&amp;"U"</f>
        <v>103806U</v>
      </c>
      <c r="C4703" s="0" t="s">
        <v>10665</v>
      </c>
      <c r="D4703" s="0" t="s">
        <v>30</v>
      </c>
      <c r="E4703" s="0" t="n">
        <v>16.16</v>
      </c>
    </row>
    <row r="4704" customFormat="false" ht="15" hidden="false" customHeight="false" outlineLevel="0" collapsed="false">
      <c r="A4704" s="0" t="n">
        <v>103807</v>
      </c>
      <c r="B4704" s="0" t="str">
        <f aca="false">A4704&amp;"U"</f>
        <v>103807U</v>
      </c>
      <c r="C4704" s="0" t="s">
        <v>10666</v>
      </c>
      <c r="D4704" s="0" t="s">
        <v>30</v>
      </c>
      <c r="E4704" s="0" t="n">
        <v>21.56</v>
      </c>
    </row>
    <row r="4705" customFormat="false" ht="15" hidden="false" customHeight="false" outlineLevel="0" collapsed="false">
      <c r="A4705" s="0" t="n">
        <v>103808</v>
      </c>
      <c r="B4705" s="0" t="str">
        <f aca="false">A4705&amp;"U"</f>
        <v>103808U</v>
      </c>
      <c r="C4705" s="0" t="s">
        <v>10667</v>
      </c>
      <c r="D4705" s="0" t="s">
        <v>30</v>
      </c>
      <c r="E4705" s="0" t="n">
        <v>30.79</v>
      </c>
    </row>
    <row r="4706" customFormat="false" ht="15" hidden="false" customHeight="false" outlineLevel="0" collapsed="false">
      <c r="A4706" s="0" t="n">
        <v>103809</v>
      </c>
      <c r="B4706" s="0" t="str">
        <f aca="false">A4706&amp;"U"</f>
        <v>103809U</v>
      </c>
      <c r="C4706" s="0" t="s">
        <v>10668</v>
      </c>
      <c r="D4706" s="0" t="s">
        <v>30</v>
      </c>
      <c r="E4706" s="0" t="n">
        <v>30.48</v>
      </c>
    </row>
    <row r="4707" customFormat="false" ht="15" hidden="false" customHeight="false" outlineLevel="0" collapsed="false">
      <c r="A4707" s="0" t="n">
        <v>103810</v>
      </c>
      <c r="B4707" s="0" t="str">
        <f aca="false">A4707&amp;"U"</f>
        <v>103810U</v>
      </c>
      <c r="C4707" s="0" t="s">
        <v>10669</v>
      </c>
      <c r="D4707" s="0" t="s">
        <v>30</v>
      </c>
      <c r="E4707" s="0" t="n">
        <v>33.19</v>
      </c>
    </row>
    <row r="4708" customFormat="false" ht="15" hidden="false" customHeight="false" outlineLevel="0" collapsed="false">
      <c r="A4708" s="0" t="n">
        <v>103811</v>
      </c>
      <c r="B4708" s="0" t="str">
        <f aca="false">A4708&amp;"U"</f>
        <v>103811U</v>
      </c>
      <c r="C4708" s="0" t="s">
        <v>10670</v>
      </c>
      <c r="D4708" s="0" t="s">
        <v>30</v>
      </c>
      <c r="E4708" s="0" t="n">
        <v>36.69</v>
      </c>
    </row>
    <row r="4709" customFormat="false" ht="15" hidden="false" customHeight="false" outlineLevel="0" collapsed="false">
      <c r="A4709" s="0" t="n">
        <v>103812</v>
      </c>
      <c r="B4709" s="0" t="str">
        <f aca="false">A4709&amp;"U"</f>
        <v>103812U</v>
      </c>
      <c r="C4709" s="0" t="s">
        <v>10671</v>
      </c>
      <c r="D4709" s="0" t="s">
        <v>30</v>
      </c>
      <c r="E4709" s="0" t="n">
        <v>46.26</v>
      </c>
    </row>
    <row r="4710" customFormat="false" ht="15" hidden="false" customHeight="false" outlineLevel="0" collapsed="false">
      <c r="A4710" s="0" t="n">
        <v>103813</v>
      </c>
      <c r="B4710" s="0" t="str">
        <f aca="false">A4710&amp;"U"</f>
        <v>103813U</v>
      </c>
      <c r="C4710" s="0" t="s">
        <v>10672</v>
      </c>
      <c r="D4710" s="0" t="s">
        <v>30</v>
      </c>
      <c r="E4710" s="0" t="n">
        <v>44.36</v>
      </c>
    </row>
    <row r="4711" customFormat="false" ht="15" hidden="false" customHeight="false" outlineLevel="0" collapsed="false">
      <c r="A4711" s="0" t="n">
        <v>103814</v>
      </c>
      <c r="B4711" s="0" t="str">
        <f aca="false">A4711&amp;"U"</f>
        <v>103814U</v>
      </c>
      <c r="C4711" s="0" t="s">
        <v>10673</v>
      </c>
      <c r="D4711" s="0" t="s">
        <v>30</v>
      </c>
      <c r="E4711" s="0" t="n">
        <v>10.53</v>
      </c>
    </row>
    <row r="4712" customFormat="false" ht="15" hidden="false" customHeight="false" outlineLevel="0" collapsed="false">
      <c r="A4712" s="0" t="n">
        <v>103815</v>
      </c>
      <c r="B4712" s="0" t="str">
        <f aca="false">A4712&amp;"U"</f>
        <v>103815U</v>
      </c>
      <c r="C4712" s="0" t="s">
        <v>10674</v>
      </c>
      <c r="D4712" s="0" t="s">
        <v>30</v>
      </c>
      <c r="E4712" s="0" t="n">
        <v>10.57</v>
      </c>
    </row>
    <row r="4713" customFormat="false" ht="15" hidden="false" customHeight="false" outlineLevel="0" collapsed="false">
      <c r="A4713" s="0" t="n">
        <v>103816</v>
      </c>
      <c r="B4713" s="0" t="str">
        <f aca="false">A4713&amp;"U"</f>
        <v>103816U</v>
      </c>
      <c r="C4713" s="0" t="s">
        <v>10675</v>
      </c>
      <c r="D4713" s="0" t="s">
        <v>30</v>
      </c>
      <c r="E4713" s="0" t="n">
        <v>27</v>
      </c>
    </row>
    <row r="4714" customFormat="false" ht="15" hidden="false" customHeight="false" outlineLevel="0" collapsed="false">
      <c r="A4714" s="0" t="n">
        <v>103817</v>
      </c>
      <c r="B4714" s="0" t="str">
        <f aca="false">A4714&amp;"U"</f>
        <v>103817U</v>
      </c>
      <c r="C4714" s="0" t="s">
        <v>10676</v>
      </c>
      <c r="D4714" s="0" t="s">
        <v>30</v>
      </c>
      <c r="E4714" s="0" t="n">
        <v>483.95</v>
      </c>
    </row>
    <row r="4715" customFormat="false" ht="15" hidden="false" customHeight="false" outlineLevel="0" collapsed="false">
      <c r="A4715" s="0" t="n">
        <v>103818</v>
      </c>
      <c r="B4715" s="0" t="str">
        <f aca="false">A4715&amp;"U"</f>
        <v>103818U</v>
      </c>
      <c r="C4715" s="0" t="s">
        <v>10677</v>
      </c>
      <c r="D4715" s="0" t="s">
        <v>30</v>
      </c>
      <c r="E4715" s="0" t="n">
        <v>20.06</v>
      </c>
    </row>
    <row r="4716" customFormat="false" ht="15" hidden="false" customHeight="false" outlineLevel="0" collapsed="false">
      <c r="A4716" s="0" t="n">
        <v>103819</v>
      </c>
      <c r="B4716" s="0" t="str">
        <f aca="false">A4716&amp;"U"</f>
        <v>103819U</v>
      </c>
      <c r="C4716" s="0" t="s">
        <v>10678</v>
      </c>
      <c r="D4716" s="0" t="s">
        <v>30</v>
      </c>
      <c r="E4716" s="0" t="n">
        <v>18.73</v>
      </c>
    </row>
    <row r="4717" customFormat="false" ht="15" hidden="false" customHeight="false" outlineLevel="0" collapsed="false">
      <c r="A4717" s="0" t="n">
        <v>103820</v>
      </c>
      <c r="B4717" s="0" t="str">
        <f aca="false">A4717&amp;"U"</f>
        <v>103820U</v>
      </c>
      <c r="C4717" s="0" t="s">
        <v>10679</v>
      </c>
      <c r="D4717" s="0" t="s">
        <v>30</v>
      </c>
      <c r="E4717" s="0" t="n">
        <v>20.14</v>
      </c>
    </row>
    <row r="4718" customFormat="false" ht="15" hidden="false" customHeight="false" outlineLevel="0" collapsed="false">
      <c r="A4718" s="0" t="n">
        <v>103821</v>
      </c>
      <c r="B4718" s="0" t="str">
        <f aca="false">A4718&amp;"U"</f>
        <v>103821U</v>
      </c>
      <c r="C4718" s="0" t="s">
        <v>10680</v>
      </c>
      <c r="D4718" s="0" t="s">
        <v>30</v>
      </c>
      <c r="E4718" s="0" t="n">
        <v>565.52</v>
      </c>
    </row>
    <row r="4719" customFormat="false" ht="15" hidden="false" customHeight="false" outlineLevel="0" collapsed="false">
      <c r="A4719" s="0" t="n">
        <v>103822</v>
      </c>
      <c r="B4719" s="0" t="str">
        <f aca="false">A4719&amp;"U"</f>
        <v>103822U</v>
      </c>
      <c r="C4719" s="0" t="s">
        <v>10681</v>
      </c>
      <c r="D4719" s="0" t="s">
        <v>30</v>
      </c>
      <c r="E4719" s="0" t="n">
        <v>56.26</v>
      </c>
    </row>
    <row r="4720" customFormat="false" ht="15" hidden="false" customHeight="false" outlineLevel="0" collapsed="false">
      <c r="A4720" s="0" t="n">
        <v>103823</v>
      </c>
      <c r="B4720" s="0" t="str">
        <f aca="false">A4720&amp;"U"</f>
        <v>103823U</v>
      </c>
      <c r="C4720" s="0" t="s">
        <v>10682</v>
      </c>
      <c r="D4720" s="0" t="s">
        <v>30</v>
      </c>
      <c r="E4720" s="0" t="n">
        <v>16.5</v>
      </c>
    </row>
    <row r="4721" customFormat="false" ht="15" hidden="false" customHeight="false" outlineLevel="0" collapsed="false">
      <c r="A4721" s="0" t="n">
        <v>103824</v>
      </c>
      <c r="B4721" s="0" t="str">
        <f aca="false">A4721&amp;"U"</f>
        <v>103824U</v>
      </c>
      <c r="C4721" s="0" t="s">
        <v>10683</v>
      </c>
      <c r="D4721" s="0" t="s">
        <v>30</v>
      </c>
      <c r="E4721" s="0" t="n">
        <v>22.95</v>
      </c>
    </row>
    <row r="4722" customFormat="false" ht="15" hidden="false" customHeight="false" outlineLevel="0" collapsed="false">
      <c r="A4722" s="0" t="n">
        <v>103825</v>
      </c>
      <c r="B4722" s="0" t="str">
        <f aca="false">A4722&amp;"U"</f>
        <v>103825U</v>
      </c>
      <c r="C4722" s="0" t="s">
        <v>10684</v>
      </c>
      <c r="D4722" s="0" t="s">
        <v>30</v>
      </c>
      <c r="E4722" s="0" t="n">
        <v>27.35</v>
      </c>
    </row>
    <row r="4723" customFormat="false" ht="15" hidden="false" customHeight="false" outlineLevel="0" collapsed="false">
      <c r="A4723" s="0" t="n">
        <v>103826</v>
      </c>
      <c r="B4723" s="0" t="str">
        <f aca="false">A4723&amp;"U"</f>
        <v>103826U</v>
      </c>
      <c r="C4723" s="0" t="s">
        <v>10685</v>
      </c>
      <c r="D4723" s="0" t="s">
        <v>30</v>
      </c>
      <c r="E4723" s="0" t="n">
        <v>28.7</v>
      </c>
    </row>
    <row r="4724" customFormat="false" ht="15" hidden="false" customHeight="false" outlineLevel="0" collapsed="false">
      <c r="A4724" s="0" t="n">
        <v>103827</v>
      </c>
      <c r="B4724" s="0" t="str">
        <f aca="false">A4724&amp;"U"</f>
        <v>103827U</v>
      </c>
      <c r="C4724" s="0" t="s">
        <v>10686</v>
      </c>
      <c r="D4724" s="0" t="s">
        <v>30</v>
      </c>
      <c r="E4724" s="0" t="n">
        <v>28.7</v>
      </c>
    </row>
    <row r="4725" customFormat="false" ht="15" hidden="false" customHeight="false" outlineLevel="0" collapsed="false">
      <c r="A4725" s="0" t="n">
        <v>103828</v>
      </c>
      <c r="B4725" s="0" t="str">
        <f aca="false">A4725&amp;"U"</f>
        <v>103828U</v>
      </c>
      <c r="C4725" s="0" t="s">
        <v>10687</v>
      </c>
      <c r="D4725" s="0" t="s">
        <v>30</v>
      </c>
      <c r="E4725" s="0" t="n">
        <v>95.11</v>
      </c>
    </row>
    <row r="4726" customFormat="false" ht="15" hidden="false" customHeight="false" outlineLevel="0" collapsed="false">
      <c r="A4726" s="0" t="n">
        <v>103829</v>
      </c>
      <c r="B4726" s="0" t="str">
        <f aca="false">A4726&amp;"U"</f>
        <v>103829U</v>
      </c>
      <c r="C4726" s="0" t="s">
        <v>10688</v>
      </c>
      <c r="D4726" s="0" t="s">
        <v>30</v>
      </c>
      <c r="E4726" s="0" t="n">
        <v>623.92</v>
      </c>
    </row>
    <row r="4727" customFormat="false" ht="15" hidden="false" customHeight="false" outlineLevel="0" collapsed="false">
      <c r="A4727" s="0" t="n">
        <v>103830</v>
      </c>
      <c r="B4727" s="0" t="str">
        <f aca="false">A4727&amp;"U"</f>
        <v>103830U</v>
      </c>
      <c r="C4727" s="0" t="s">
        <v>10689</v>
      </c>
      <c r="D4727" s="0" t="s">
        <v>30</v>
      </c>
      <c r="E4727" s="0" t="n">
        <v>36.25</v>
      </c>
    </row>
    <row r="4728" customFormat="false" ht="15" hidden="false" customHeight="false" outlineLevel="0" collapsed="false">
      <c r="A4728" s="0" t="n">
        <v>103831</v>
      </c>
      <c r="B4728" s="0" t="str">
        <f aca="false">A4728&amp;"U"</f>
        <v>103831U</v>
      </c>
      <c r="C4728" s="0" t="s">
        <v>10690</v>
      </c>
      <c r="D4728" s="0" t="s">
        <v>30</v>
      </c>
      <c r="E4728" s="0" t="n">
        <v>24.63</v>
      </c>
    </row>
    <row r="4729" customFormat="false" ht="15" hidden="false" customHeight="false" outlineLevel="0" collapsed="false">
      <c r="A4729" s="0" t="n">
        <v>103832</v>
      </c>
      <c r="B4729" s="0" t="str">
        <f aca="false">A4729&amp;"U"</f>
        <v>103832U</v>
      </c>
      <c r="C4729" s="0" t="s">
        <v>10691</v>
      </c>
      <c r="D4729" s="0" t="s">
        <v>30</v>
      </c>
      <c r="E4729" s="0" t="n">
        <v>21.93</v>
      </c>
    </row>
    <row r="4730" customFormat="false" ht="15" hidden="false" customHeight="false" outlineLevel="0" collapsed="false">
      <c r="A4730" s="0" t="n">
        <v>103833</v>
      </c>
      <c r="B4730" s="0" t="str">
        <f aca="false">A4730&amp;"U"</f>
        <v>103833U</v>
      </c>
      <c r="C4730" s="0" t="s">
        <v>10692</v>
      </c>
      <c r="D4730" s="0" t="s">
        <v>30</v>
      </c>
      <c r="E4730" s="0" t="n">
        <v>40.75</v>
      </c>
    </row>
    <row r="4731" customFormat="false" ht="15" hidden="false" customHeight="false" outlineLevel="0" collapsed="false">
      <c r="A4731" s="0" t="n">
        <v>103834</v>
      </c>
      <c r="B4731" s="0" t="str">
        <f aca="false">A4731&amp;"U"</f>
        <v>103834U</v>
      </c>
      <c r="C4731" s="0" t="s">
        <v>10693</v>
      </c>
      <c r="D4731" s="0" t="s">
        <v>30</v>
      </c>
      <c r="E4731" s="0" t="n">
        <v>59.88</v>
      </c>
    </row>
    <row r="4732" customFormat="false" ht="15" hidden="false" customHeight="false" outlineLevel="0" collapsed="false">
      <c r="A4732" s="0" t="n">
        <v>103838</v>
      </c>
      <c r="B4732" s="0" t="str">
        <f aca="false">A4732&amp;"U"</f>
        <v>103838U</v>
      </c>
      <c r="C4732" s="0" t="s">
        <v>10694</v>
      </c>
      <c r="D4732" s="0" t="s">
        <v>30</v>
      </c>
      <c r="E4732" s="0" t="n">
        <v>15.63</v>
      </c>
    </row>
    <row r="4733" customFormat="false" ht="15" hidden="false" customHeight="false" outlineLevel="0" collapsed="false">
      <c r="A4733" s="0" t="n">
        <v>103839</v>
      </c>
      <c r="B4733" s="0" t="str">
        <f aca="false">A4733&amp;"U"</f>
        <v>103839U</v>
      </c>
      <c r="C4733" s="0" t="s">
        <v>10695</v>
      </c>
      <c r="D4733" s="0" t="s">
        <v>30</v>
      </c>
      <c r="E4733" s="0" t="n">
        <v>15.6</v>
      </c>
    </row>
    <row r="4734" customFormat="false" ht="15" hidden="false" customHeight="false" outlineLevel="0" collapsed="false">
      <c r="A4734" s="0" t="n">
        <v>103840</v>
      </c>
      <c r="B4734" s="0" t="str">
        <f aca="false">A4734&amp;"U"</f>
        <v>103840U</v>
      </c>
      <c r="C4734" s="0" t="s">
        <v>10696</v>
      </c>
      <c r="D4734" s="0" t="s">
        <v>30</v>
      </c>
      <c r="E4734" s="0" t="n">
        <v>21.27</v>
      </c>
    </row>
    <row r="4735" customFormat="false" ht="15" hidden="false" customHeight="false" outlineLevel="0" collapsed="false">
      <c r="A4735" s="0" t="n">
        <v>103841</v>
      </c>
      <c r="B4735" s="0" t="str">
        <f aca="false">A4735&amp;"U"</f>
        <v>103841U</v>
      </c>
      <c r="C4735" s="0" t="s">
        <v>10697</v>
      </c>
      <c r="D4735" s="0" t="s">
        <v>30</v>
      </c>
      <c r="E4735" s="0" t="n">
        <v>26.28</v>
      </c>
    </row>
    <row r="4736" customFormat="false" ht="15" hidden="false" customHeight="false" outlineLevel="0" collapsed="false">
      <c r="A4736" s="0" t="n">
        <v>103842</v>
      </c>
      <c r="B4736" s="0" t="str">
        <f aca="false">A4736&amp;"U"</f>
        <v>103842U</v>
      </c>
      <c r="C4736" s="0" t="s">
        <v>10698</v>
      </c>
      <c r="D4736" s="0" t="s">
        <v>30</v>
      </c>
      <c r="E4736" s="0" t="n">
        <v>25.97</v>
      </c>
    </row>
    <row r="4737" customFormat="false" ht="15" hidden="false" customHeight="false" outlineLevel="0" collapsed="false">
      <c r="A4737" s="0" t="n">
        <v>103843</v>
      </c>
      <c r="B4737" s="0" t="str">
        <f aca="false">A4737&amp;"U"</f>
        <v>103843U</v>
      </c>
      <c r="C4737" s="0" t="s">
        <v>10699</v>
      </c>
      <c r="D4737" s="0" t="s">
        <v>30</v>
      </c>
      <c r="E4737" s="0" t="n">
        <v>30.94</v>
      </c>
    </row>
    <row r="4738" customFormat="false" ht="15" hidden="false" customHeight="false" outlineLevel="0" collapsed="false">
      <c r="A4738" s="0" t="n">
        <v>103844</v>
      </c>
      <c r="B4738" s="0" t="str">
        <f aca="false">A4738&amp;"U"</f>
        <v>103844U</v>
      </c>
      <c r="C4738" s="0" t="s">
        <v>10700</v>
      </c>
      <c r="D4738" s="0" t="s">
        <v>30</v>
      </c>
      <c r="E4738" s="0" t="n">
        <v>34.44</v>
      </c>
    </row>
    <row r="4739" customFormat="false" ht="15" hidden="false" customHeight="false" outlineLevel="0" collapsed="false">
      <c r="A4739" s="0" t="n">
        <v>103845</v>
      </c>
      <c r="B4739" s="0" t="str">
        <f aca="false">A4739&amp;"U"</f>
        <v>103845U</v>
      </c>
      <c r="C4739" s="0" t="s">
        <v>10701</v>
      </c>
      <c r="D4739" s="0" t="s">
        <v>30</v>
      </c>
      <c r="E4739" s="0" t="n">
        <v>38.39</v>
      </c>
    </row>
    <row r="4740" customFormat="false" ht="15" hidden="false" customHeight="false" outlineLevel="0" collapsed="false">
      <c r="A4740" s="0" t="n">
        <v>103846</v>
      </c>
      <c r="B4740" s="0" t="str">
        <f aca="false">A4740&amp;"U"</f>
        <v>103846U</v>
      </c>
      <c r="C4740" s="0" t="s">
        <v>10702</v>
      </c>
      <c r="D4740" s="0" t="s">
        <v>30</v>
      </c>
      <c r="E4740" s="0" t="n">
        <v>36.49</v>
      </c>
    </row>
    <row r="4741" customFormat="false" ht="15" hidden="false" customHeight="false" outlineLevel="0" collapsed="false">
      <c r="A4741" s="0" t="n">
        <v>103847</v>
      </c>
      <c r="B4741" s="0" t="str">
        <f aca="false">A4741&amp;"U"</f>
        <v>103847U</v>
      </c>
      <c r="C4741" s="0" t="s">
        <v>10703</v>
      </c>
      <c r="D4741" s="0" t="s">
        <v>30</v>
      </c>
      <c r="E4741" s="0" t="n">
        <v>10.16</v>
      </c>
    </row>
    <row r="4742" customFormat="false" ht="15" hidden="false" customHeight="false" outlineLevel="0" collapsed="false">
      <c r="A4742" s="0" t="n">
        <v>103848</v>
      </c>
      <c r="B4742" s="0" t="str">
        <f aca="false">A4742&amp;"U"</f>
        <v>103848U</v>
      </c>
      <c r="C4742" s="0" t="s">
        <v>10704</v>
      </c>
      <c r="D4742" s="0" t="s">
        <v>30</v>
      </c>
      <c r="E4742" s="0" t="n">
        <v>10.2</v>
      </c>
    </row>
    <row r="4743" customFormat="false" ht="15" hidden="false" customHeight="false" outlineLevel="0" collapsed="false">
      <c r="A4743" s="0" t="n">
        <v>103849</v>
      </c>
      <c r="B4743" s="0" t="str">
        <f aca="false">A4743&amp;"U"</f>
        <v>103849U</v>
      </c>
      <c r="C4743" s="0" t="s">
        <v>10705</v>
      </c>
      <c r="D4743" s="0" t="s">
        <v>30</v>
      </c>
      <c r="E4743" s="0" t="n">
        <v>26.63</v>
      </c>
    </row>
    <row r="4744" customFormat="false" ht="15" hidden="false" customHeight="false" outlineLevel="0" collapsed="false">
      <c r="A4744" s="0" t="n">
        <v>103850</v>
      </c>
      <c r="B4744" s="0" t="str">
        <f aca="false">A4744&amp;"U"</f>
        <v>103850U</v>
      </c>
      <c r="C4744" s="0" t="s">
        <v>10706</v>
      </c>
      <c r="D4744" s="0" t="s">
        <v>30</v>
      </c>
      <c r="E4744" s="0" t="n">
        <v>483.58</v>
      </c>
    </row>
    <row r="4745" customFormat="false" ht="15" hidden="false" customHeight="false" outlineLevel="0" collapsed="false">
      <c r="A4745" s="0" t="n">
        <v>103851</v>
      </c>
      <c r="B4745" s="0" t="str">
        <f aca="false">A4745&amp;"U"</f>
        <v>103851U</v>
      </c>
      <c r="C4745" s="0" t="s">
        <v>10707</v>
      </c>
      <c r="D4745" s="0" t="s">
        <v>30</v>
      </c>
      <c r="E4745" s="0" t="n">
        <v>19.87</v>
      </c>
    </row>
    <row r="4746" customFormat="false" ht="15" hidden="false" customHeight="false" outlineLevel="0" collapsed="false">
      <c r="A4746" s="0" t="n">
        <v>103852</v>
      </c>
      <c r="B4746" s="0" t="str">
        <f aca="false">A4746&amp;"U"</f>
        <v>103852U</v>
      </c>
      <c r="C4746" s="0" t="s">
        <v>10708</v>
      </c>
      <c r="D4746" s="0" t="s">
        <v>30</v>
      </c>
      <c r="E4746" s="0" t="n">
        <v>15.7</v>
      </c>
    </row>
    <row r="4747" customFormat="false" ht="15" hidden="false" customHeight="false" outlineLevel="0" collapsed="false">
      <c r="A4747" s="0" t="n">
        <v>103853</v>
      </c>
      <c r="B4747" s="0" t="str">
        <f aca="false">A4747&amp;"U"</f>
        <v>103853U</v>
      </c>
      <c r="C4747" s="0" t="s">
        <v>10709</v>
      </c>
      <c r="D4747" s="0" t="s">
        <v>30</v>
      </c>
      <c r="E4747" s="0" t="n">
        <v>17.11</v>
      </c>
    </row>
    <row r="4748" customFormat="false" ht="15" hidden="false" customHeight="false" outlineLevel="0" collapsed="false">
      <c r="A4748" s="0" t="n">
        <v>103854</v>
      </c>
      <c r="B4748" s="0" t="str">
        <f aca="false">A4748&amp;"U"</f>
        <v>103854U</v>
      </c>
      <c r="C4748" s="0" t="s">
        <v>10710</v>
      </c>
      <c r="D4748" s="0" t="s">
        <v>30</v>
      </c>
      <c r="E4748" s="0" t="n">
        <v>562.49</v>
      </c>
    </row>
    <row r="4749" customFormat="false" ht="15" hidden="false" customHeight="false" outlineLevel="0" collapsed="false">
      <c r="A4749" s="0" t="n">
        <v>103855</v>
      </c>
      <c r="B4749" s="0" t="str">
        <f aca="false">A4749&amp;"U"</f>
        <v>103855U</v>
      </c>
      <c r="C4749" s="0" t="s">
        <v>10711</v>
      </c>
      <c r="D4749" s="0" t="s">
        <v>30</v>
      </c>
      <c r="E4749" s="0" t="n">
        <v>53.23</v>
      </c>
    </row>
    <row r="4750" customFormat="false" ht="15" hidden="false" customHeight="false" outlineLevel="0" collapsed="false">
      <c r="A4750" s="0" t="n">
        <v>103856</v>
      </c>
      <c r="B4750" s="0" t="str">
        <f aca="false">A4750&amp;"U"</f>
        <v>103856U</v>
      </c>
      <c r="C4750" s="0" t="s">
        <v>10712</v>
      </c>
      <c r="D4750" s="0" t="s">
        <v>30</v>
      </c>
      <c r="E4750" s="0" t="n">
        <v>14.88</v>
      </c>
    </row>
    <row r="4751" customFormat="false" ht="15" hidden="false" customHeight="false" outlineLevel="0" collapsed="false">
      <c r="A4751" s="0" t="n">
        <v>103857</v>
      </c>
      <c r="B4751" s="0" t="str">
        <f aca="false">A4751&amp;"U"</f>
        <v>103857U</v>
      </c>
      <c r="C4751" s="0" t="s">
        <v>10713</v>
      </c>
      <c r="D4751" s="0" t="s">
        <v>30</v>
      </c>
      <c r="E4751" s="0" t="n">
        <v>21.43</v>
      </c>
    </row>
    <row r="4752" customFormat="false" ht="15" hidden="false" customHeight="false" outlineLevel="0" collapsed="false">
      <c r="A4752" s="0" t="n">
        <v>103858</v>
      </c>
      <c r="B4752" s="0" t="str">
        <f aca="false">A4752&amp;"U"</f>
        <v>103858U</v>
      </c>
      <c r="C4752" s="0" t="s">
        <v>10714</v>
      </c>
      <c r="D4752" s="0" t="s">
        <v>30</v>
      </c>
      <c r="E4752" s="0" t="n">
        <v>25.83</v>
      </c>
    </row>
    <row r="4753" customFormat="false" ht="15" hidden="false" customHeight="false" outlineLevel="0" collapsed="false">
      <c r="A4753" s="0" t="n">
        <v>103859</v>
      </c>
      <c r="B4753" s="0" t="str">
        <f aca="false">A4753&amp;"U"</f>
        <v>103859U</v>
      </c>
      <c r="C4753" s="0" t="s">
        <v>10715</v>
      </c>
      <c r="D4753" s="0" t="s">
        <v>30</v>
      </c>
      <c r="E4753" s="0" t="n">
        <v>23.93</v>
      </c>
    </row>
    <row r="4754" customFormat="false" ht="15" hidden="false" customHeight="false" outlineLevel="0" collapsed="false">
      <c r="A4754" s="0" t="n">
        <v>103860</v>
      </c>
      <c r="B4754" s="0" t="str">
        <f aca="false">A4754&amp;"U"</f>
        <v>103860U</v>
      </c>
      <c r="C4754" s="0" t="s">
        <v>10716</v>
      </c>
      <c r="D4754" s="0" t="s">
        <v>30</v>
      </c>
      <c r="E4754" s="0" t="n">
        <v>23.93</v>
      </c>
    </row>
    <row r="4755" customFormat="false" ht="15" hidden="false" customHeight="false" outlineLevel="0" collapsed="false">
      <c r="A4755" s="0" t="n">
        <v>103861</v>
      </c>
      <c r="B4755" s="0" t="str">
        <f aca="false">A4755&amp;"U"</f>
        <v>103861U</v>
      </c>
      <c r="C4755" s="0" t="s">
        <v>10717</v>
      </c>
      <c r="D4755" s="0" t="s">
        <v>30</v>
      </c>
      <c r="E4755" s="0" t="n">
        <v>90.34</v>
      </c>
    </row>
    <row r="4756" customFormat="false" ht="15" hidden="false" customHeight="false" outlineLevel="0" collapsed="false">
      <c r="A4756" s="0" t="n">
        <v>103862</v>
      </c>
      <c r="B4756" s="0" t="str">
        <f aca="false">A4756&amp;"U"</f>
        <v>103862U</v>
      </c>
      <c r="C4756" s="0" t="s">
        <v>10718</v>
      </c>
      <c r="D4756" s="0" t="s">
        <v>30</v>
      </c>
      <c r="E4756" s="0" t="n">
        <v>619.15</v>
      </c>
    </row>
    <row r="4757" customFormat="false" ht="15" hidden="false" customHeight="false" outlineLevel="0" collapsed="false">
      <c r="A4757" s="0" t="n">
        <v>103863</v>
      </c>
      <c r="B4757" s="0" t="str">
        <f aca="false">A4757&amp;"U"</f>
        <v>103863U</v>
      </c>
      <c r="C4757" s="0" t="s">
        <v>10719</v>
      </c>
      <c r="D4757" s="0" t="s">
        <v>30</v>
      </c>
      <c r="E4757" s="0" t="n">
        <v>33.86</v>
      </c>
    </row>
    <row r="4758" customFormat="false" ht="15" hidden="false" customHeight="false" outlineLevel="0" collapsed="false">
      <c r="A4758" s="0" t="n">
        <v>103864</v>
      </c>
      <c r="B4758" s="0" t="str">
        <f aca="false">A4758&amp;"U"</f>
        <v>103864U</v>
      </c>
      <c r="C4758" s="0" t="s">
        <v>10720</v>
      </c>
      <c r="D4758" s="0" t="s">
        <v>30</v>
      </c>
      <c r="E4758" s="0" t="n">
        <v>20.58</v>
      </c>
    </row>
    <row r="4759" customFormat="false" ht="15" hidden="false" customHeight="false" outlineLevel="0" collapsed="false">
      <c r="A4759" s="0" t="n">
        <v>103865</v>
      </c>
      <c r="B4759" s="0" t="str">
        <f aca="false">A4759&amp;"U"</f>
        <v>103865U</v>
      </c>
      <c r="C4759" s="0" t="s">
        <v>10721</v>
      </c>
      <c r="D4759" s="0" t="s">
        <v>30</v>
      </c>
      <c r="E4759" s="0" t="n">
        <v>21.16</v>
      </c>
    </row>
    <row r="4760" customFormat="false" ht="15" hidden="false" customHeight="false" outlineLevel="0" collapsed="false">
      <c r="A4760" s="0" t="n">
        <v>103866</v>
      </c>
      <c r="B4760" s="0" t="str">
        <f aca="false">A4760&amp;"U"</f>
        <v>103866U</v>
      </c>
      <c r="C4760" s="0" t="s">
        <v>10722</v>
      </c>
      <c r="D4760" s="0" t="s">
        <v>30</v>
      </c>
      <c r="E4760" s="0" t="n">
        <v>34.72</v>
      </c>
    </row>
    <row r="4761" customFormat="false" ht="15" hidden="false" customHeight="false" outlineLevel="0" collapsed="false">
      <c r="A4761" s="0" t="n">
        <v>103867</v>
      </c>
      <c r="B4761" s="0" t="str">
        <f aca="false">A4761&amp;"U"</f>
        <v>103867U</v>
      </c>
      <c r="C4761" s="0" t="s">
        <v>10723</v>
      </c>
      <c r="D4761" s="0" t="s">
        <v>30</v>
      </c>
      <c r="E4761" s="0" t="n">
        <v>49.36</v>
      </c>
    </row>
    <row r="4762" customFormat="false" ht="15" hidden="false" customHeight="false" outlineLevel="0" collapsed="false">
      <c r="A4762" s="0" t="n">
        <v>103874</v>
      </c>
      <c r="B4762" s="0" t="str">
        <f aca="false">A4762&amp;"U"</f>
        <v>103874U</v>
      </c>
      <c r="C4762" s="0" t="s">
        <v>10724</v>
      </c>
      <c r="D4762" s="0" t="s">
        <v>30</v>
      </c>
      <c r="E4762" s="0" t="n">
        <v>16.24</v>
      </c>
    </row>
    <row r="4763" customFormat="false" ht="15" hidden="false" customHeight="false" outlineLevel="0" collapsed="false">
      <c r="A4763" s="0" t="n">
        <v>103875</v>
      </c>
      <c r="B4763" s="0" t="str">
        <f aca="false">A4763&amp;"U"</f>
        <v>103875U</v>
      </c>
      <c r="C4763" s="0" t="s">
        <v>10725</v>
      </c>
      <c r="D4763" s="0" t="s">
        <v>30</v>
      </c>
      <c r="E4763" s="0" t="n">
        <v>16.21</v>
      </c>
    </row>
    <row r="4764" customFormat="false" ht="15" hidden="false" customHeight="false" outlineLevel="0" collapsed="false">
      <c r="A4764" s="0" t="n">
        <v>103876</v>
      </c>
      <c r="B4764" s="0" t="str">
        <f aca="false">A4764&amp;"U"</f>
        <v>103876U</v>
      </c>
      <c r="C4764" s="0" t="s">
        <v>10726</v>
      </c>
      <c r="D4764" s="0" t="s">
        <v>30</v>
      </c>
      <c r="E4764" s="0" t="n">
        <v>21.58</v>
      </c>
    </row>
    <row r="4765" customFormat="false" ht="15" hidden="false" customHeight="false" outlineLevel="0" collapsed="false">
      <c r="A4765" s="0" t="n">
        <v>103877</v>
      </c>
      <c r="B4765" s="0" t="str">
        <f aca="false">A4765&amp;"U"</f>
        <v>103877U</v>
      </c>
      <c r="C4765" s="0" t="s">
        <v>10727</v>
      </c>
      <c r="D4765" s="0" t="s">
        <v>30</v>
      </c>
      <c r="E4765" s="0" t="n">
        <v>25.62</v>
      </c>
    </row>
    <row r="4766" customFormat="false" ht="15" hidden="false" customHeight="false" outlineLevel="0" collapsed="false">
      <c r="A4766" s="0" t="n">
        <v>103878</v>
      </c>
      <c r="B4766" s="0" t="str">
        <f aca="false">A4766&amp;"U"</f>
        <v>103878U</v>
      </c>
      <c r="C4766" s="0" t="s">
        <v>10728</v>
      </c>
      <c r="D4766" s="0" t="s">
        <v>30</v>
      </c>
      <c r="E4766" s="0" t="n">
        <v>25.31</v>
      </c>
    </row>
    <row r="4767" customFormat="false" ht="15" hidden="false" customHeight="false" outlineLevel="0" collapsed="false">
      <c r="A4767" s="0" t="n">
        <v>103879</v>
      </c>
      <c r="B4767" s="0" t="str">
        <f aca="false">A4767&amp;"U"</f>
        <v>103879U</v>
      </c>
      <c r="C4767" s="0" t="s">
        <v>10729</v>
      </c>
      <c r="D4767" s="0" t="s">
        <v>30</v>
      </c>
      <c r="E4767" s="0" t="n">
        <v>30.61</v>
      </c>
    </row>
    <row r="4768" customFormat="false" ht="15" hidden="false" customHeight="false" outlineLevel="0" collapsed="false">
      <c r="A4768" s="0" t="n">
        <v>103880</v>
      </c>
      <c r="B4768" s="0" t="str">
        <f aca="false">A4768&amp;"U"</f>
        <v>103880U</v>
      </c>
      <c r="C4768" s="0" t="s">
        <v>10730</v>
      </c>
      <c r="D4768" s="0" t="s">
        <v>30</v>
      </c>
      <c r="E4768" s="0" t="n">
        <v>34.11</v>
      </c>
    </row>
    <row r="4769" customFormat="false" ht="15" hidden="false" customHeight="false" outlineLevel="0" collapsed="false">
      <c r="A4769" s="0" t="n">
        <v>103881</v>
      </c>
      <c r="B4769" s="0" t="str">
        <f aca="false">A4769&amp;"U"</f>
        <v>103881U</v>
      </c>
      <c r="C4769" s="0" t="s">
        <v>10731</v>
      </c>
      <c r="D4769" s="0" t="s">
        <v>30</v>
      </c>
      <c r="E4769" s="0" t="n">
        <v>36.62</v>
      </c>
    </row>
    <row r="4770" customFormat="false" ht="15" hidden="false" customHeight="false" outlineLevel="0" collapsed="false">
      <c r="A4770" s="0" t="n">
        <v>103882</v>
      </c>
      <c r="B4770" s="0" t="str">
        <f aca="false">A4770&amp;"U"</f>
        <v>103882U</v>
      </c>
      <c r="C4770" s="0" t="s">
        <v>10732</v>
      </c>
      <c r="D4770" s="0" t="s">
        <v>30</v>
      </c>
      <c r="E4770" s="0" t="n">
        <v>34.72</v>
      </c>
    </row>
    <row r="4771" customFormat="false" ht="15" hidden="false" customHeight="false" outlineLevel="0" collapsed="false">
      <c r="A4771" s="0" t="n">
        <v>103883</v>
      </c>
      <c r="B4771" s="0" t="str">
        <f aca="false">A4771&amp;"U"</f>
        <v>103883U</v>
      </c>
      <c r="C4771" s="0" t="s">
        <v>10733</v>
      </c>
      <c r="D4771" s="0" t="s">
        <v>30</v>
      </c>
      <c r="E4771" s="0" t="n">
        <v>10.55</v>
      </c>
    </row>
    <row r="4772" customFormat="false" ht="15" hidden="false" customHeight="false" outlineLevel="0" collapsed="false">
      <c r="A4772" s="0" t="n">
        <v>103884</v>
      </c>
      <c r="B4772" s="0" t="str">
        <f aca="false">A4772&amp;"U"</f>
        <v>103884U</v>
      </c>
      <c r="C4772" s="0" t="s">
        <v>10734</v>
      </c>
      <c r="D4772" s="0" t="s">
        <v>30</v>
      </c>
      <c r="E4772" s="0" t="n">
        <v>10.59</v>
      </c>
    </row>
    <row r="4773" customFormat="false" ht="15" hidden="false" customHeight="false" outlineLevel="0" collapsed="false">
      <c r="A4773" s="0" t="n">
        <v>103885</v>
      </c>
      <c r="B4773" s="0" t="str">
        <f aca="false">A4773&amp;"U"</f>
        <v>103885U</v>
      </c>
      <c r="C4773" s="0" t="s">
        <v>10735</v>
      </c>
      <c r="D4773" s="0" t="s">
        <v>30</v>
      </c>
      <c r="E4773" s="0" t="n">
        <v>27.02</v>
      </c>
    </row>
    <row r="4774" customFormat="false" ht="15" hidden="false" customHeight="false" outlineLevel="0" collapsed="false">
      <c r="A4774" s="0" t="n">
        <v>103886</v>
      </c>
      <c r="B4774" s="0" t="str">
        <f aca="false">A4774&amp;"U"</f>
        <v>103886U</v>
      </c>
      <c r="C4774" s="0" t="s">
        <v>10736</v>
      </c>
      <c r="D4774" s="0" t="s">
        <v>30</v>
      </c>
      <c r="E4774" s="0" t="n">
        <v>483.97</v>
      </c>
    </row>
    <row r="4775" customFormat="false" ht="15" hidden="false" customHeight="false" outlineLevel="0" collapsed="false">
      <c r="A4775" s="0" t="n">
        <v>103887</v>
      </c>
      <c r="B4775" s="0" t="str">
        <f aca="false">A4775&amp;"U"</f>
        <v>103887U</v>
      </c>
      <c r="C4775" s="0" t="s">
        <v>10737</v>
      </c>
      <c r="D4775" s="0" t="s">
        <v>30</v>
      </c>
      <c r="E4775" s="0" t="n">
        <v>20.07</v>
      </c>
    </row>
    <row r="4776" customFormat="false" ht="15" hidden="false" customHeight="false" outlineLevel="0" collapsed="false">
      <c r="A4776" s="0" t="n">
        <v>103888</v>
      </c>
      <c r="B4776" s="0" t="str">
        <f aca="false">A4776&amp;"U"</f>
        <v>103888U</v>
      </c>
      <c r="C4776" s="0" t="s">
        <v>10738</v>
      </c>
      <c r="D4776" s="0" t="s">
        <v>30</v>
      </c>
      <c r="E4776" s="0" t="n">
        <v>15.23</v>
      </c>
    </row>
    <row r="4777" customFormat="false" ht="15" hidden="false" customHeight="false" outlineLevel="0" collapsed="false">
      <c r="A4777" s="0" t="n">
        <v>103889</v>
      </c>
      <c r="B4777" s="0" t="str">
        <f aca="false">A4777&amp;"U"</f>
        <v>103889U</v>
      </c>
      <c r="C4777" s="0" t="s">
        <v>10739</v>
      </c>
      <c r="D4777" s="0" t="s">
        <v>30</v>
      </c>
      <c r="E4777" s="0" t="n">
        <v>16.64</v>
      </c>
    </row>
    <row r="4778" customFormat="false" ht="15" hidden="false" customHeight="false" outlineLevel="0" collapsed="false">
      <c r="A4778" s="0" t="n">
        <v>103890</v>
      </c>
      <c r="B4778" s="0" t="str">
        <f aca="false">A4778&amp;"U"</f>
        <v>103890U</v>
      </c>
      <c r="C4778" s="0" t="s">
        <v>10740</v>
      </c>
      <c r="D4778" s="0" t="s">
        <v>30</v>
      </c>
      <c r="E4778" s="0" t="n">
        <v>562.02</v>
      </c>
    </row>
    <row r="4779" customFormat="false" ht="15" hidden="false" customHeight="false" outlineLevel="0" collapsed="false">
      <c r="A4779" s="0" t="n">
        <v>103891</v>
      </c>
      <c r="B4779" s="0" t="str">
        <f aca="false">A4779&amp;"U"</f>
        <v>103891U</v>
      </c>
      <c r="C4779" s="0" t="s">
        <v>10741</v>
      </c>
      <c r="D4779" s="0" t="s">
        <v>30</v>
      </c>
      <c r="E4779" s="0" t="n">
        <v>52.76</v>
      </c>
    </row>
    <row r="4780" customFormat="false" ht="15" hidden="false" customHeight="false" outlineLevel="0" collapsed="false">
      <c r="A4780" s="0" t="n">
        <v>103892</v>
      </c>
      <c r="B4780" s="0" t="str">
        <f aca="false">A4780&amp;"U"</f>
        <v>103892U</v>
      </c>
      <c r="C4780" s="0" t="s">
        <v>10742</v>
      </c>
      <c r="D4780" s="0" t="s">
        <v>30</v>
      </c>
      <c r="E4780" s="0" t="n">
        <v>14.92</v>
      </c>
    </row>
    <row r="4781" customFormat="false" ht="15" hidden="false" customHeight="false" outlineLevel="0" collapsed="false">
      <c r="A4781" s="0" t="n">
        <v>103893</v>
      </c>
      <c r="B4781" s="0" t="str">
        <f aca="false">A4781&amp;"U"</f>
        <v>103893U</v>
      </c>
      <c r="C4781" s="0" t="s">
        <v>10743</v>
      </c>
      <c r="D4781" s="0" t="s">
        <v>30</v>
      </c>
      <c r="E4781" s="0" t="n">
        <v>21.19</v>
      </c>
    </row>
    <row r="4782" customFormat="false" ht="15" hidden="false" customHeight="false" outlineLevel="0" collapsed="false">
      <c r="A4782" s="0" t="n">
        <v>103894</v>
      </c>
      <c r="B4782" s="0" t="str">
        <f aca="false">A4782&amp;"U"</f>
        <v>103894U</v>
      </c>
      <c r="C4782" s="0" t="s">
        <v>10744</v>
      </c>
      <c r="D4782" s="0" t="s">
        <v>30</v>
      </c>
      <c r="E4782" s="0" t="n">
        <v>25.59</v>
      </c>
    </row>
    <row r="4783" customFormat="false" ht="15" hidden="false" customHeight="false" outlineLevel="0" collapsed="false">
      <c r="A4783" s="0" t="n">
        <v>103895</v>
      </c>
      <c r="B4783" s="0" t="str">
        <f aca="false">A4783&amp;"U"</f>
        <v>103895U</v>
      </c>
      <c r="C4783" s="0" t="s">
        <v>10745</v>
      </c>
      <c r="D4783" s="0" t="s">
        <v>30</v>
      </c>
      <c r="E4783" s="0" t="n">
        <v>22.72</v>
      </c>
    </row>
    <row r="4784" customFormat="false" ht="15" hidden="false" customHeight="false" outlineLevel="0" collapsed="false">
      <c r="A4784" s="0" t="n">
        <v>103896</v>
      </c>
      <c r="B4784" s="0" t="str">
        <f aca="false">A4784&amp;"U"</f>
        <v>103896U</v>
      </c>
      <c r="C4784" s="0" t="s">
        <v>10746</v>
      </c>
      <c r="D4784" s="0" t="s">
        <v>30</v>
      </c>
      <c r="E4784" s="0" t="n">
        <v>22.72</v>
      </c>
    </row>
    <row r="4785" customFormat="false" ht="15" hidden="false" customHeight="false" outlineLevel="0" collapsed="false">
      <c r="A4785" s="0" t="n">
        <v>103897</v>
      </c>
      <c r="B4785" s="0" t="str">
        <f aca="false">A4785&amp;"U"</f>
        <v>103897U</v>
      </c>
      <c r="C4785" s="0" t="s">
        <v>10747</v>
      </c>
      <c r="D4785" s="0" t="s">
        <v>30</v>
      </c>
      <c r="E4785" s="0" t="n">
        <v>89.13</v>
      </c>
    </row>
    <row r="4786" customFormat="false" ht="15" hidden="false" customHeight="false" outlineLevel="0" collapsed="false">
      <c r="A4786" s="0" t="n">
        <v>103898</v>
      </c>
      <c r="B4786" s="0" t="str">
        <f aca="false">A4786&amp;"U"</f>
        <v>103898U</v>
      </c>
      <c r="C4786" s="0" t="s">
        <v>10748</v>
      </c>
      <c r="D4786" s="0" t="s">
        <v>30</v>
      </c>
      <c r="E4786" s="0" t="n">
        <v>617.94</v>
      </c>
    </row>
    <row r="4787" customFormat="false" ht="15" hidden="false" customHeight="false" outlineLevel="0" collapsed="false">
      <c r="A4787" s="0" t="n">
        <v>103899</v>
      </c>
      <c r="B4787" s="0" t="str">
        <f aca="false">A4787&amp;"U"</f>
        <v>103899U</v>
      </c>
      <c r="C4787" s="0" t="s">
        <v>10749</v>
      </c>
      <c r="D4787" s="0" t="s">
        <v>30</v>
      </c>
      <c r="E4787" s="0" t="n">
        <v>33.26</v>
      </c>
    </row>
    <row r="4788" customFormat="false" ht="15" hidden="false" customHeight="false" outlineLevel="0" collapsed="false">
      <c r="A4788" s="0" t="n">
        <v>103900</v>
      </c>
      <c r="B4788" s="0" t="str">
        <f aca="false">A4788&amp;"U"</f>
        <v>103900U</v>
      </c>
      <c r="C4788" s="0" t="s">
        <v>10750</v>
      </c>
      <c r="D4788" s="0" t="s">
        <v>30</v>
      </c>
      <c r="E4788" s="0" t="n">
        <v>19.61</v>
      </c>
    </row>
    <row r="4789" customFormat="false" ht="15" hidden="false" customHeight="false" outlineLevel="0" collapsed="false">
      <c r="A4789" s="0" t="n">
        <v>103901</v>
      </c>
      <c r="B4789" s="0" t="str">
        <f aca="false">A4789&amp;"U"</f>
        <v>103901U</v>
      </c>
      <c r="C4789" s="0" t="s">
        <v>10751</v>
      </c>
      <c r="D4789" s="0" t="s">
        <v>30</v>
      </c>
      <c r="E4789" s="0" t="n">
        <v>21.97</v>
      </c>
    </row>
    <row r="4790" customFormat="false" ht="15" hidden="false" customHeight="false" outlineLevel="0" collapsed="false">
      <c r="A4790" s="0" t="n">
        <v>103902</v>
      </c>
      <c r="B4790" s="0" t="str">
        <f aca="false">A4790&amp;"U"</f>
        <v>103902U</v>
      </c>
      <c r="C4790" s="0" t="s">
        <v>10752</v>
      </c>
      <c r="D4790" s="0" t="s">
        <v>30</v>
      </c>
      <c r="E4790" s="0" t="n">
        <v>33.82</v>
      </c>
    </row>
    <row r="4791" customFormat="false" ht="15" hidden="false" customHeight="false" outlineLevel="0" collapsed="false">
      <c r="A4791" s="0" t="n">
        <v>103903</v>
      </c>
      <c r="B4791" s="0" t="str">
        <f aca="false">A4791&amp;"U"</f>
        <v>103903U</v>
      </c>
      <c r="C4791" s="0" t="s">
        <v>10753</v>
      </c>
      <c r="D4791" s="0" t="s">
        <v>30</v>
      </c>
      <c r="E4791" s="0" t="n">
        <v>46.99</v>
      </c>
    </row>
    <row r="4792" customFormat="false" ht="15" hidden="false" customHeight="false" outlineLevel="0" collapsed="false">
      <c r="A4792" s="0" t="n">
        <v>103947</v>
      </c>
      <c r="B4792" s="0" t="str">
        <f aca="false">A4792&amp;"U"</f>
        <v>103947U</v>
      </c>
      <c r="C4792" s="0" t="s">
        <v>10754</v>
      </c>
      <c r="D4792" s="0" t="s">
        <v>30</v>
      </c>
      <c r="E4792" s="0" t="n">
        <v>5.12</v>
      </c>
    </row>
    <row r="4793" customFormat="false" ht="15" hidden="false" customHeight="false" outlineLevel="0" collapsed="false">
      <c r="A4793" s="0" t="n">
        <v>103948</v>
      </c>
      <c r="B4793" s="0" t="str">
        <f aca="false">A4793&amp;"U"</f>
        <v>103948U</v>
      </c>
      <c r="C4793" s="0" t="s">
        <v>10755</v>
      </c>
      <c r="D4793" s="0" t="s">
        <v>30</v>
      </c>
      <c r="E4793" s="0" t="n">
        <v>6.79</v>
      </c>
    </row>
    <row r="4794" customFormat="false" ht="15" hidden="false" customHeight="false" outlineLevel="0" collapsed="false">
      <c r="A4794" s="0" t="n">
        <v>103949</v>
      </c>
      <c r="B4794" s="0" t="str">
        <f aca="false">A4794&amp;"U"</f>
        <v>103949U</v>
      </c>
      <c r="C4794" s="0" t="s">
        <v>10756</v>
      </c>
      <c r="D4794" s="0" t="s">
        <v>30</v>
      </c>
      <c r="E4794" s="0" t="n">
        <v>8.81</v>
      </c>
    </row>
    <row r="4795" customFormat="false" ht="15" hidden="false" customHeight="false" outlineLevel="0" collapsed="false">
      <c r="A4795" s="0" t="n">
        <v>103950</v>
      </c>
      <c r="B4795" s="0" t="str">
        <f aca="false">A4795&amp;"U"</f>
        <v>103950U</v>
      </c>
      <c r="C4795" s="0" t="s">
        <v>10757</v>
      </c>
      <c r="D4795" s="0" t="s">
        <v>30</v>
      </c>
      <c r="E4795" s="0" t="n">
        <v>9.89</v>
      </c>
    </row>
    <row r="4796" customFormat="false" ht="15" hidden="false" customHeight="false" outlineLevel="0" collapsed="false">
      <c r="A4796" s="0" t="n">
        <v>103951</v>
      </c>
      <c r="B4796" s="0" t="str">
        <f aca="false">A4796&amp;"U"</f>
        <v>103951U</v>
      </c>
      <c r="C4796" s="0" t="s">
        <v>10758</v>
      </c>
      <c r="D4796" s="0" t="s">
        <v>30</v>
      </c>
      <c r="E4796" s="0" t="n">
        <v>13.71</v>
      </c>
    </row>
    <row r="4797" customFormat="false" ht="15" hidden="false" customHeight="false" outlineLevel="0" collapsed="false">
      <c r="A4797" s="0" t="n">
        <v>103952</v>
      </c>
      <c r="B4797" s="0" t="str">
        <f aca="false">A4797&amp;"U"</f>
        <v>103952U</v>
      </c>
      <c r="C4797" s="0" t="s">
        <v>10759</v>
      </c>
      <c r="D4797" s="0" t="s">
        <v>30</v>
      </c>
      <c r="E4797" s="0" t="n">
        <v>4.71</v>
      </c>
    </row>
    <row r="4798" customFormat="false" ht="15" hidden="false" customHeight="false" outlineLevel="0" collapsed="false">
      <c r="A4798" s="0" t="n">
        <v>103953</v>
      </c>
      <c r="B4798" s="0" t="str">
        <f aca="false">A4798&amp;"U"</f>
        <v>103953U</v>
      </c>
      <c r="C4798" s="0" t="s">
        <v>10760</v>
      </c>
      <c r="D4798" s="0" t="s">
        <v>30</v>
      </c>
      <c r="E4798" s="0" t="n">
        <v>6.31</v>
      </c>
    </row>
    <row r="4799" customFormat="false" ht="15" hidden="false" customHeight="false" outlineLevel="0" collapsed="false">
      <c r="A4799" s="0" t="n">
        <v>103954</v>
      </c>
      <c r="B4799" s="0" t="str">
        <f aca="false">A4799&amp;"U"</f>
        <v>103954U</v>
      </c>
      <c r="C4799" s="0" t="s">
        <v>10761</v>
      </c>
      <c r="D4799" s="0" t="s">
        <v>30</v>
      </c>
      <c r="E4799" s="0" t="n">
        <v>8.35</v>
      </c>
    </row>
    <row r="4800" customFormat="false" ht="15" hidden="false" customHeight="false" outlineLevel="0" collapsed="false">
      <c r="A4800" s="0" t="n">
        <v>103955</v>
      </c>
      <c r="B4800" s="0" t="str">
        <f aca="false">A4800&amp;"U"</f>
        <v>103955U</v>
      </c>
      <c r="C4800" s="0" t="s">
        <v>10762</v>
      </c>
      <c r="D4800" s="0" t="s">
        <v>30</v>
      </c>
      <c r="E4800" s="0" t="n">
        <v>9.28</v>
      </c>
    </row>
    <row r="4801" customFormat="false" ht="15" hidden="false" customHeight="false" outlineLevel="0" collapsed="false">
      <c r="A4801" s="0" t="n">
        <v>103956</v>
      </c>
      <c r="B4801" s="0" t="str">
        <f aca="false">A4801&amp;"U"</f>
        <v>103956U</v>
      </c>
      <c r="C4801" s="0" t="s">
        <v>10763</v>
      </c>
      <c r="D4801" s="0" t="s">
        <v>30</v>
      </c>
      <c r="E4801" s="0" t="n">
        <v>13.01</v>
      </c>
    </row>
    <row r="4802" customFormat="false" ht="15" hidden="false" customHeight="false" outlineLevel="0" collapsed="false">
      <c r="A4802" s="0" t="n">
        <v>103957</v>
      </c>
      <c r="B4802" s="0" t="str">
        <f aca="false">A4802&amp;"U"</f>
        <v>103957U</v>
      </c>
      <c r="C4802" s="0" t="s">
        <v>10764</v>
      </c>
      <c r="D4802" s="0" t="s">
        <v>30</v>
      </c>
      <c r="E4802" s="0" t="n">
        <v>4.41</v>
      </c>
    </row>
    <row r="4803" customFormat="false" ht="15" hidden="false" customHeight="false" outlineLevel="0" collapsed="false">
      <c r="A4803" s="0" t="n">
        <v>103958</v>
      </c>
      <c r="B4803" s="0" t="str">
        <f aca="false">A4803&amp;"U"</f>
        <v>103958U</v>
      </c>
      <c r="C4803" s="0" t="s">
        <v>10765</v>
      </c>
      <c r="D4803" s="0" t="s">
        <v>30</v>
      </c>
      <c r="E4803" s="0" t="n">
        <v>9.77</v>
      </c>
    </row>
    <row r="4804" customFormat="false" ht="15" hidden="false" customHeight="false" outlineLevel="0" collapsed="false">
      <c r="A4804" s="0" t="n">
        <v>103959</v>
      </c>
      <c r="B4804" s="0" t="str">
        <f aca="false">A4804&amp;"U"</f>
        <v>103959U</v>
      </c>
      <c r="C4804" s="0" t="s">
        <v>10766</v>
      </c>
      <c r="D4804" s="0" t="s">
        <v>30</v>
      </c>
      <c r="E4804" s="0" t="n">
        <v>14.48</v>
      </c>
    </row>
    <row r="4805" customFormat="false" ht="15" hidden="false" customHeight="false" outlineLevel="0" collapsed="false">
      <c r="A4805" s="0" t="n">
        <v>103960</v>
      </c>
      <c r="B4805" s="0" t="str">
        <f aca="false">A4805&amp;"U"</f>
        <v>103960U</v>
      </c>
      <c r="C4805" s="0" t="s">
        <v>10767</v>
      </c>
      <c r="D4805" s="0" t="s">
        <v>30</v>
      </c>
      <c r="E4805" s="0" t="n">
        <v>33.26</v>
      </c>
    </row>
    <row r="4806" customFormat="false" ht="15" hidden="false" customHeight="false" outlineLevel="0" collapsed="false">
      <c r="A4806" s="0" t="n">
        <v>103961</v>
      </c>
      <c r="B4806" s="0" t="str">
        <f aca="false">A4806&amp;"U"</f>
        <v>103961U</v>
      </c>
      <c r="C4806" s="0" t="s">
        <v>10768</v>
      </c>
      <c r="D4806" s="0" t="s">
        <v>30</v>
      </c>
      <c r="E4806" s="0" t="n">
        <v>30.67</v>
      </c>
    </row>
    <row r="4807" customFormat="false" ht="15" hidden="false" customHeight="false" outlineLevel="0" collapsed="false">
      <c r="A4807" s="0" t="n">
        <v>103962</v>
      </c>
      <c r="B4807" s="0" t="str">
        <f aca="false">A4807&amp;"U"</f>
        <v>103962U</v>
      </c>
      <c r="C4807" s="0" t="s">
        <v>10769</v>
      </c>
      <c r="D4807" s="0" t="s">
        <v>30</v>
      </c>
      <c r="E4807" s="0" t="n">
        <v>6.52</v>
      </c>
    </row>
    <row r="4808" customFormat="false" ht="15" hidden="false" customHeight="false" outlineLevel="0" collapsed="false">
      <c r="A4808" s="0" t="n">
        <v>103963</v>
      </c>
      <c r="B4808" s="0" t="str">
        <f aca="false">A4808&amp;"U"</f>
        <v>103963U</v>
      </c>
      <c r="C4808" s="0" t="s">
        <v>10770</v>
      </c>
      <c r="D4808" s="0" t="s">
        <v>30</v>
      </c>
      <c r="E4808" s="0" t="n">
        <v>8.47</v>
      </c>
    </row>
    <row r="4809" customFormat="false" ht="15" hidden="false" customHeight="false" outlineLevel="0" collapsed="false">
      <c r="A4809" s="0" t="n">
        <v>103964</v>
      </c>
      <c r="B4809" s="0" t="str">
        <f aca="false">A4809&amp;"U"</f>
        <v>103964U</v>
      </c>
      <c r="C4809" s="0" t="s">
        <v>10771</v>
      </c>
      <c r="D4809" s="0" t="s">
        <v>30</v>
      </c>
      <c r="E4809" s="0" t="n">
        <v>9.31</v>
      </c>
    </row>
    <row r="4810" customFormat="false" ht="15" hidden="false" customHeight="false" outlineLevel="0" collapsed="false">
      <c r="A4810" s="0" t="n">
        <v>103965</v>
      </c>
      <c r="B4810" s="0" t="str">
        <f aca="false">A4810&amp;"U"</f>
        <v>103965U</v>
      </c>
      <c r="C4810" s="0" t="s">
        <v>10772</v>
      </c>
      <c r="D4810" s="0" t="s">
        <v>30</v>
      </c>
      <c r="E4810" s="0" t="n">
        <v>10.34</v>
      </c>
    </row>
    <row r="4811" customFormat="false" ht="15" hidden="false" customHeight="false" outlineLevel="0" collapsed="false">
      <c r="A4811" s="0" t="n">
        <v>103966</v>
      </c>
      <c r="B4811" s="0" t="str">
        <f aca="false">A4811&amp;"U"</f>
        <v>103966U</v>
      </c>
      <c r="C4811" s="0" t="s">
        <v>10773</v>
      </c>
      <c r="D4811" s="0" t="s">
        <v>30</v>
      </c>
      <c r="E4811" s="0" t="n">
        <v>10.53</v>
      </c>
    </row>
    <row r="4812" customFormat="false" ht="15" hidden="false" customHeight="false" outlineLevel="0" collapsed="false">
      <c r="A4812" s="0" t="n">
        <v>103967</v>
      </c>
      <c r="B4812" s="0" t="str">
        <f aca="false">A4812&amp;"U"</f>
        <v>103967U</v>
      </c>
      <c r="C4812" s="0" t="s">
        <v>10774</v>
      </c>
      <c r="D4812" s="0" t="s">
        <v>30</v>
      </c>
      <c r="E4812" s="0" t="n">
        <v>12.63</v>
      </c>
    </row>
    <row r="4813" customFormat="false" ht="15" hidden="false" customHeight="false" outlineLevel="0" collapsed="false">
      <c r="A4813" s="0" t="n">
        <v>103968</v>
      </c>
      <c r="B4813" s="0" t="str">
        <f aca="false">A4813&amp;"U"</f>
        <v>103968U</v>
      </c>
      <c r="C4813" s="0" t="s">
        <v>10775</v>
      </c>
      <c r="D4813" s="0" t="s">
        <v>30</v>
      </c>
      <c r="E4813" s="0" t="n">
        <v>18.72</v>
      </c>
    </row>
    <row r="4814" customFormat="false" ht="15" hidden="false" customHeight="false" outlineLevel="0" collapsed="false">
      <c r="A4814" s="0" t="n">
        <v>103969</v>
      </c>
      <c r="B4814" s="0" t="str">
        <f aca="false">A4814&amp;"U"</f>
        <v>103969U</v>
      </c>
      <c r="C4814" s="0" t="s">
        <v>10776</v>
      </c>
      <c r="D4814" s="0" t="s">
        <v>30</v>
      </c>
      <c r="E4814" s="0" t="n">
        <v>22</v>
      </c>
    </row>
    <row r="4815" customFormat="false" ht="15" hidden="false" customHeight="false" outlineLevel="0" collapsed="false">
      <c r="A4815" s="0" t="n">
        <v>103970</v>
      </c>
      <c r="B4815" s="0" t="str">
        <f aca="false">A4815&amp;"U"</f>
        <v>103970U</v>
      </c>
      <c r="C4815" s="0" t="s">
        <v>10777</v>
      </c>
      <c r="D4815" s="0" t="s">
        <v>30</v>
      </c>
      <c r="E4815" s="0" t="n">
        <v>23.74</v>
      </c>
    </row>
    <row r="4816" customFormat="false" ht="15" hidden="false" customHeight="false" outlineLevel="0" collapsed="false">
      <c r="A4816" s="0" t="n">
        <v>103971</v>
      </c>
      <c r="B4816" s="0" t="str">
        <f aca="false">A4816&amp;"U"</f>
        <v>103971U</v>
      </c>
      <c r="C4816" s="0" t="s">
        <v>10778</v>
      </c>
      <c r="D4816" s="0" t="s">
        <v>30</v>
      </c>
      <c r="E4816" s="0" t="n">
        <v>28.4</v>
      </c>
    </row>
    <row r="4817" customFormat="false" ht="15" hidden="false" customHeight="false" outlineLevel="0" collapsed="false">
      <c r="A4817" s="0" t="n">
        <v>103972</v>
      </c>
      <c r="B4817" s="0" t="str">
        <f aca="false">A4817&amp;"U"</f>
        <v>103972U</v>
      </c>
      <c r="C4817" s="0" t="s">
        <v>10779</v>
      </c>
      <c r="D4817" s="0" t="s">
        <v>30</v>
      </c>
      <c r="E4817" s="0" t="n">
        <v>33.28</v>
      </c>
    </row>
    <row r="4818" customFormat="false" ht="15" hidden="false" customHeight="false" outlineLevel="0" collapsed="false">
      <c r="A4818" s="0" t="n">
        <v>103973</v>
      </c>
      <c r="B4818" s="0" t="str">
        <f aca="false">A4818&amp;"U"</f>
        <v>103973U</v>
      </c>
      <c r="C4818" s="0" t="s">
        <v>10780</v>
      </c>
      <c r="D4818" s="0" t="s">
        <v>30</v>
      </c>
      <c r="E4818" s="0" t="n">
        <v>39.67</v>
      </c>
    </row>
    <row r="4819" customFormat="false" ht="15" hidden="false" customHeight="false" outlineLevel="0" collapsed="false">
      <c r="A4819" s="0" t="n">
        <v>103974</v>
      </c>
      <c r="B4819" s="0" t="str">
        <f aca="false">A4819&amp;"U"</f>
        <v>103974U</v>
      </c>
      <c r="C4819" s="0" t="s">
        <v>10781</v>
      </c>
      <c r="D4819" s="0" t="s">
        <v>30</v>
      </c>
      <c r="E4819" s="0" t="n">
        <v>10.16</v>
      </c>
    </row>
    <row r="4820" customFormat="false" ht="15" hidden="false" customHeight="false" outlineLevel="0" collapsed="false">
      <c r="A4820" s="0" t="n">
        <v>103975</v>
      </c>
      <c r="B4820" s="0" t="str">
        <f aca="false">A4820&amp;"U"</f>
        <v>103975U</v>
      </c>
      <c r="C4820" s="0" t="s">
        <v>10782</v>
      </c>
      <c r="D4820" s="0" t="s">
        <v>30</v>
      </c>
      <c r="E4820" s="0" t="n">
        <v>23.56</v>
      </c>
    </row>
    <row r="4821" customFormat="false" ht="15" hidden="false" customHeight="false" outlineLevel="0" collapsed="false">
      <c r="A4821" s="0" t="n">
        <v>103976</v>
      </c>
      <c r="B4821" s="0" t="str">
        <f aca="false">A4821&amp;"U"</f>
        <v>103976U</v>
      </c>
      <c r="C4821" s="0" t="s">
        <v>10783</v>
      </c>
      <c r="D4821" s="0" t="s">
        <v>30</v>
      </c>
      <c r="E4821" s="0" t="n">
        <v>30.74</v>
      </c>
    </row>
    <row r="4822" customFormat="false" ht="15" hidden="false" customHeight="false" outlineLevel="0" collapsed="false">
      <c r="A4822" s="0" t="n">
        <v>103977</v>
      </c>
      <c r="B4822" s="0" t="str">
        <f aca="false">A4822&amp;"U"</f>
        <v>103977U</v>
      </c>
      <c r="C4822" s="0" t="s">
        <v>10784</v>
      </c>
      <c r="D4822" s="0" t="s">
        <v>30</v>
      </c>
      <c r="E4822" s="0" t="n">
        <v>6.77</v>
      </c>
    </row>
    <row r="4823" customFormat="false" ht="15" hidden="false" customHeight="false" outlineLevel="0" collapsed="false">
      <c r="A4823" s="0" t="n">
        <v>103980</v>
      </c>
      <c r="B4823" s="0" t="str">
        <f aca="false">A4823&amp;"U"</f>
        <v>103980U</v>
      </c>
      <c r="C4823" s="0" t="s">
        <v>10785</v>
      </c>
      <c r="D4823" s="0" t="s">
        <v>30</v>
      </c>
      <c r="E4823" s="0" t="n">
        <v>17.12</v>
      </c>
    </row>
    <row r="4824" customFormat="false" ht="15" hidden="false" customHeight="false" outlineLevel="0" collapsed="false">
      <c r="A4824" s="0" t="n">
        <v>103981</v>
      </c>
      <c r="B4824" s="0" t="str">
        <f aca="false">A4824&amp;"U"</f>
        <v>103981U</v>
      </c>
      <c r="C4824" s="0" t="s">
        <v>10786</v>
      </c>
      <c r="D4824" s="0" t="s">
        <v>30</v>
      </c>
      <c r="E4824" s="0" t="n">
        <v>18.65</v>
      </c>
    </row>
    <row r="4825" customFormat="false" ht="15" hidden="false" customHeight="false" outlineLevel="0" collapsed="false">
      <c r="A4825" s="0" t="n">
        <v>103982</v>
      </c>
      <c r="B4825" s="0" t="str">
        <f aca="false">A4825&amp;"U"</f>
        <v>103982U</v>
      </c>
      <c r="C4825" s="0" t="s">
        <v>10787</v>
      </c>
      <c r="D4825" s="0" t="s">
        <v>30</v>
      </c>
      <c r="E4825" s="0" t="n">
        <v>28.4</v>
      </c>
    </row>
    <row r="4826" customFormat="false" ht="15" hidden="false" customHeight="false" outlineLevel="0" collapsed="false">
      <c r="A4826" s="0" t="n">
        <v>103983</v>
      </c>
      <c r="B4826" s="0" t="str">
        <f aca="false">A4826&amp;"U"</f>
        <v>103983U</v>
      </c>
      <c r="C4826" s="0" t="s">
        <v>10788</v>
      </c>
      <c r="D4826" s="0" t="s">
        <v>30</v>
      </c>
      <c r="E4826" s="0" t="n">
        <v>18.95</v>
      </c>
    </row>
    <row r="4827" customFormat="false" ht="15" hidden="false" customHeight="false" outlineLevel="0" collapsed="false">
      <c r="A4827" s="0" t="n">
        <v>103984</v>
      </c>
      <c r="B4827" s="0" t="str">
        <f aca="false">A4827&amp;"U"</f>
        <v>103984U</v>
      </c>
      <c r="C4827" s="0" t="s">
        <v>10789</v>
      </c>
      <c r="D4827" s="0" t="s">
        <v>30</v>
      </c>
      <c r="E4827" s="0" t="n">
        <v>19.94</v>
      </c>
    </row>
    <row r="4828" customFormat="false" ht="15" hidden="false" customHeight="false" outlineLevel="0" collapsed="false">
      <c r="A4828" s="0" t="n">
        <v>103985</v>
      </c>
      <c r="B4828" s="0" t="str">
        <f aca="false">A4828&amp;"U"</f>
        <v>103985U</v>
      </c>
      <c r="C4828" s="0" t="s">
        <v>10790</v>
      </c>
      <c r="D4828" s="0" t="s">
        <v>30</v>
      </c>
      <c r="E4828" s="0" t="n">
        <v>22.7</v>
      </c>
    </row>
    <row r="4829" customFormat="false" ht="15" hidden="false" customHeight="false" outlineLevel="0" collapsed="false">
      <c r="A4829" s="0" t="n">
        <v>103986</v>
      </c>
      <c r="B4829" s="0" t="str">
        <f aca="false">A4829&amp;"U"</f>
        <v>103986U</v>
      </c>
      <c r="C4829" s="0" t="s">
        <v>10791</v>
      </c>
      <c r="D4829" s="0" t="s">
        <v>30</v>
      </c>
      <c r="E4829" s="0" t="n">
        <v>34.79</v>
      </c>
    </row>
    <row r="4830" customFormat="false" ht="15" hidden="false" customHeight="false" outlineLevel="0" collapsed="false">
      <c r="A4830" s="0" t="n">
        <v>103987</v>
      </c>
      <c r="B4830" s="0" t="str">
        <f aca="false">A4830&amp;"U"</f>
        <v>103987U</v>
      </c>
      <c r="C4830" s="0" t="s">
        <v>10792</v>
      </c>
      <c r="D4830" s="0" t="s">
        <v>30</v>
      </c>
      <c r="E4830" s="0" t="n">
        <v>30.41</v>
      </c>
    </row>
    <row r="4831" customFormat="false" ht="15" hidden="false" customHeight="false" outlineLevel="0" collapsed="false">
      <c r="A4831" s="0" t="n">
        <v>103988</v>
      </c>
      <c r="B4831" s="0" t="str">
        <f aca="false">A4831&amp;"U"</f>
        <v>103988U</v>
      </c>
      <c r="C4831" s="0" t="s">
        <v>10793</v>
      </c>
      <c r="D4831" s="0" t="s">
        <v>30</v>
      </c>
      <c r="E4831" s="0" t="n">
        <v>12.6</v>
      </c>
    </row>
    <row r="4832" customFormat="false" ht="15" hidden="false" customHeight="false" outlineLevel="0" collapsed="false">
      <c r="A4832" s="0" t="n">
        <v>103990</v>
      </c>
      <c r="B4832" s="0" t="str">
        <f aca="false">A4832&amp;"U"</f>
        <v>103990U</v>
      </c>
      <c r="C4832" s="0" t="s">
        <v>10794</v>
      </c>
      <c r="D4832" s="0" t="s">
        <v>30</v>
      </c>
      <c r="E4832" s="0" t="n">
        <v>50.95</v>
      </c>
    </row>
    <row r="4833" customFormat="false" ht="15" hidden="false" customHeight="false" outlineLevel="0" collapsed="false">
      <c r="A4833" s="0" t="n">
        <v>103991</v>
      </c>
      <c r="B4833" s="0" t="str">
        <f aca="false">A4833&amp;"U"</f>
        <v>103991U</v>
      </c>
      <c r="C4833" s="0" t="s">
        <v>10795</v>
      </c>
      <c r="D4833" s="0" t="s">
        <v>30</v>
      </c>
      <c r="E4833" s="0" t="n">
        <v>24.38</v>
      </c>
    </row>
    <row r="4834" customFormat="false" ht="15" hidden="false" customHeight="false" outlineLevel="0" collapsed="false">
      <c r="A4834" s="0" t="n">
        <v>103992</v>
      </c>
      <c r="B4834" s="0" t="str">
        <f aca="false">A4834&amp;"U"</f>
        <v>103992U</v>
      </c>
      <c r="C4834" s="0" t="s">
        <v>10796</v>
      </c>
      <c r="D4834" s="0" t="s">
        <v>30</v>
      </c>
      <c r="E4834" s="0" t="n">
        <v>11.35</v>
      </c>
    </row>
    <row r="4835" customFormat="false" ht="15" hidden="false" customHeight="false" outlineLevel="0" collapsed="false">
      <c r="A4835" s="0" t="n">
        <v>103993</v>
      </c>
      <c r="B4835" s="0" t="str">
        <f aca="false">A4835&amp;"U"</f>
        <v>103993U</v>
      </c>
      <c r="C4835" s="0" t="s">
        <v>10797</v>
      </c>
      <c r="D4835" s="0" t="s">
        <v>30</v>
      </c>
      <c r="E4835" s="0" t="n">
        <v>8.99</v>
      </c>
    </row>
    <row r="4836" customFormat="false" ht="15" hidden="false" customHeight="false" outlineLevel="0" collapsed="false">
      <c r="A4836" s="0" t="n">
        <v>103994</v>
      </c>
      <c r="B4836" s="0" t="str">
        <f aca="false">A4836&amp;"U"</f>
        <v>103994U</v>
      </c>
      <c r="C4836" s="0" t="s">
        <v>10798</v>
      </c>
      <c r="D4836" s="0" t="s">
        <v>30</v>
      </c>
      <c r="E4836" s="0" t="n">
        <v>16.98</v>
      </c>
    </row>
    <row r="4837" customFormat="false" ht="15" hidden="false" customHeight="false" outlineLevel="0" collapsed="false">
      <c r="A4837" s="0" t="n">
        <v>103995</v>
      </c>
      <c r="B4837" s="0" t="str">
        <f aca="false">A4837&amp;"U"</f>
        <v>103995U</v>
      </c>
      <c r="C4837" s="0" t="s">
        <v>10799</v>
      </c>
      <c r="D4837" s="0" t="s">
        <v>30</v>
      </c>
      <c r="E4837" s="0" t="n">
        <v>15.33</v>
      </c>
    </row>
    <row r="4838" customFormat="false" ht="15" hidden="false" customHeight="false" outlineLevel="0" collapsed="false">
      <c r="A4838" s="0" t="n">
        <v>103996</v>
      </c>
      <c r="B4838" s="0" t="str">
        <f aca="false">A4838&amp;"U"</f>
        <v>103996U</v>
      </c>
      <c r="C4838" s="0" t="s">
        <v>10800</v>
      </c>
      <c r="D4838" s="0" t="s">
        <v>30</v>
      </c>
      <c r="E4838" s="0" t="n">
        <v>51.45</v>
      </c>
    </row>
    <row r="4839" customFormat="false" ht="15" hidden="false" customHeight="false" outlineLevel="0" collapsed="false">
      <c r="A4839" s="0" t="n">
        <v>103997</v>
      </c>
      <c r="B4839" s="0" t="str">
        <f aca="false">A4839&amp;"U"</f>
        <v>103997U</v>
      </c>
      <c r="C4839" s="0" t="s">
        <v>10801</v>
      </c>
      <c r="D4839" s="0" t="s">
        <v>30</v>
      </c>
      <c r="E4839" s="0" t="n">
        <v>56.29</v>
      </c>
    </row>
    <row r="4840" customFormat="false" ht="15" hidden="false" customHeight="false" outlineLevel="0" collapsed="false">
      <c r="A4840" s="0" t="n">
        <v>103998</v>
      </c>
      <c r="B4840" s="0" t="str">
        <f aca="false">A4840&amp;"U"</f>
        <v>103998U</v>
      </c>
      <c r="C4840" s="0" t="s">
        <v>10802</v>
      </c>
      <c r="D4840" s="0" t="s">
        <v>30</v>
      </c>
      <c r="E4840" s="0" t="n">
        <v>13.88</v>
      </c>
    </row>
    <row r="4841" customFormat="false" ht="15" hidden="false" customHeight="false" outlineLevel="0" collapsed="false">
      <c r="A4841" s="0" t="n">
        <v>103999</v>
      </c>
      <c r="B4841" s="0" t="str">
        <f aca="false">A4841&amp;"U"</f>
        <v>103999U</v>
      </c>
      <c r="C4841" s="0" t="s">
        <v>10803</v>
      </c>
      <c r="D4841" s="0" t="s">
        <v>30</v>
      </c>
      <c r="E4841" s="0" t="n">
        <v>12.8</v>
      </c>
    </row>
    <row r="4842" customFormat="false" ht="15" hidden="false" customHeight="false" outlineLevel="0" collapsed="false">
      <c r="A4842" s="0" t="n">
        <v>104000</v>
      </c>
      <c r="B4842" s="0" t="str">
        <f aca="false">A4842&amp;"U"</f>
        <v>104000U</v>
      </c>
      <c r="C4842" s="0" t="s">
        <v>10804</v>
      </c>
      <c r="D4842" s="0" t="s">
        <v>30</v>
      </c>
      <c r="E4842" s="0" t="n">
        <v>45.37</v>
      </c>
    </row>
    <row r="4843" customFormat="false" ht="15" hidden="false" customHeight="false" outlineLevel="0" collapsed="false">
      <c r="A4843" s="0" t="n">
        <v>104001</v>
      </c>
      <c r="B4843" s="0" t="str">
        <f aca="false">A4843&amp;"U"</f>
        <v>104001U</v>
      </c>
      <c r="C4843" s="0" t="s">
        <v>10805</v>
      </c>
      <c r="D4843" s="0" t="s">
        <v>30</v>
      </c>
      <c r="E4843" s="0" t="n">
        <v>13.96</v>
      </c>
    </row>
    <row r="4844" customFormat="false" ht="15" hidden="false" customHeight="false" outlineLevel="0" collapsed="false">
      <c r="A4844" s="0" t="n">
        <v>104002</v>
      </c>
      <c r="B4844" s="0" t="str">
        <f aca="false">A4844&amp;"U"</f>
        <v>104002U</v>
      </c>
      <c r="C4844" s="0" t="s">
        <v>10806</v>
      </c>
      <c r="D4844" s="0" t="s">
        <v>30</v>
      </c>
      <c r="E4844" s="0" t="n">
        <v>19.44</v>
      </c>
    </row>
    <row r="4845" customFormat="false" ht="15" hidden="false" customHeight="false" outlineLevel="0" collapsed="false">
      <c r="A4845" s="0" t="n">
        <v>104003</v>
      </c>
      <c r="B4845" s="0" t="str">
        <f aca="false">A4845&amp;"U"</f>
        <v>104003U</v>
      </c>
      <c r="C4845" s="0" t="s">
        <v>10807</v>
      </c>
      <c r="D4845" s="0" t="s">
        <v>30</v>
      </c>
      <c r="E4845" s="0" t="n">
        <v>15.03</v>
      </c>
    </row>
    <row r="4846" customFormat="false" ht="15" hidden="false" customHeight="false" outlineLevel="0" collapsed="false">
      <c r="A4846" s="0" t="n">
        <v>104004</v>
      </c>
      <c r="B4846" s="0" t="str">
        <f aca="false">A4846&amp;"U"</f>
        <v>104004U</v>
      </c>
      <c r="C4846" s="0" t="s">
        <v>10808</v>
      </c>
      <c r="D4846" s="0" t="s">
        <v>30</v>
      </c>
      <c r="E4846" s="0" t="n">
        <v>31.03</v>
      </c>
    </row>
    <row r="4847" customFormat="false" ht="15" hidden="false" customHeight="false" outlineLevel="0" collapsed="false">
      <c r="A4847" s="0" t="n">
        <v>104005</v>
      </c>
      <c r="B4847" s="0" t="str">
        <f aca="false">A4847&amp;"U"</f>
        <v>104005U</v>
      </c>
      <c r="C4847" s="0" t="s">
        <v>10809</v>
      </c>
      <c r="D4847" s="0" t="s">
        <v>30</v>
      </c>
      <c r="E4847" s="0" t="n">
        <v>41.69</v>
      </c>
    </row>
    <row r="4848" customFormat="false" ht="15" hidden="false" customHeight="false" outlineLevel="0" collapsed="false">
      <c r="A4848" s="0" t="n">
        <v>104006</v>
      </c>
      <c r="B4848" s="0" t="str">
        <f aca="false">A4848&amp;"U"</f>
        <v>104006U</v>
      </c>
      <c r="C4848" s="0" t="s">
        <v>10810</v>
      </c>
      <c r="D4848" s="0" t="s">
        <v>30</v>
      </c>
      <c r="E4848" s="0" t="n">
        <v>25.32</v>
      </c>
    </row>
    <row r="4849" customFormat="false" ht="15" hidden="false" customHeight="false" outlineLevel="0" collapsed="false">
      <c r="A4849" s="0" t="n">
        <v>104007</v>
      </c>
      <c r="B4849" s="0" t="str">
        <f aca="false">A4849&amp;"U"</f>
        <v>104007U</v>
      </c>
      <c r="C4849" s="0" t="s">
        <v>10811</v>
      </c>
      <c r="D4849" s="0" t="s">
        <v>30</v>
      </c>
      <c r="E4849" s="0" t="n">
        <v>26.91</v>
      </c>
    </row>
    <row r="4850" customFormat="false" ht="15" hidden="false" customHeight="false" outlineLevel="0" collapsed="false">
      <c r="A4850" s="0" t="n">
        <v>104008</v>
      </c>
      <c r="B4850" s="0" t="str">
        <f aca="false">A4850&amp;"U"</f>
        <v>104008U</v>
      </c>
      <c r="C4850" s="0" t="s">
        <v>10812</v>
      </c>
      <c r="D4850" s="0" t="s">
        <v>30</v>
      </c>
      <c r="E4850" s="0" t="n">
        <v>35.52</v>
      </c>
    </row>
    <row r="4851" customFormat="false" ht="15" hidden="false" customHeight="false" outlineLevel="0" collapsed="false">
      <c r="A4851" s="0" t="n">
        <v>104009</v>
      </c>
      <c r="B4851" s="0" t="str">
        <f aca="false">A4851&amp;"U"</f>
        <v>104009U</v>
      </c>
      <c r="C4851" s="0" t="s">
        <v>10813</v>
      </c>
      <c r="D4851" s="0" t="s">
        <v>30</v>
      </c>
      <c r="E4851" s="0" t="n">
        <v>12.34</v>
      </c>
    </row>
    <row r="4852" customFormat="false" ht="15" hidden="false" customHeight="false" outlineLevel="0" collapsed="false">
      <c r="A4852" s="0" t="n">
        <v>104010</v>
      </c>
      <c r="B4852" s="0" t="str">
        <f aca="false">A4852&amp;"U"</f>
        <v>104010U</v>
      </c>
      <c r="C4852" s="0" t="s">
        <v>10814</v>
      </c>
      <c r="D4852" s="0" t="s">
        <v>30</v>
      </c>
      <c r="E4852" s="0" t="n">
        <v>12.54</v>
      </c>
    </row>
    <row r="4853" customFormat="false" ht="15" hidden="false" customHeight="false" outlineLevel="0" collapsed="false">
      <c r="A4853" s="0" t="n">
        <v>104011</v>
      </c>
      <c r="B4853" s="0" t="str">
        <f aca="false">A4853&amp;"U"</f>
        <v>104011U</v>
      </c>
      <c r="C4853" s="0" t="s">
        <v>10815</v>
      </c>
      <c r="D4853" s="0" t="s">
        <v>30</v>
      </c>
      <c r="E4853" s="0" t="n">
        <v>26.37</v>
      </c>
    </row>
    <row r="4854" customFormat="false" ht="15" hidden="false" customHeight="false" outlineLevel="0" collapsed="false">
      <c r="A4854" s="0" t="n">
        <v>104012</v>
      </c>
      <c r="B4854" s="0" t="str">
        <f aca="false">A4854&amp;"U"</f>
        <v>104012U</v>
      </c>
      <c r="C4854" s="0" t="s">
        <v>10816</v>
      </c>
      <c r="D4854" s="0" t="s">
        <v>30</v>
      </c>
      <c r="E4854" s="0" t="n">
        <v>26.94</v>
      </c>
    </row>
    <row r="4855" customFormat="false" ht="15" hidden="false" customHeight="false" outlineLevel="0" collapsed="false">
      <c r="A4855" s="0" t="n">
        <v>104013</v>
      </c>
      <c r="B4855" s="0" t="str">
        <f aca="false">A4855&amp;"U"</f>
        <v>104013U</v>
      </c>
      <c r="C4855" s="0" t="s">
        <v>10817</v>
      </c>
      <c r="D4855" s="0" t="s">
        <v>30</v>
      </c>
      <c r="E4855" s="0" t="n">
        <v>10.47</v>
      </c>
    </row>
    <row r="4856" customFormat="false" ht="15" hidden="false" customHeight="false" outlineLevel="0" collapsed="false">
      <c r="A4856" s="0" t="n">
        <v>104014</v>
      </c>
      <c r="B4856" s="0" t="str">
        <f aca="false">A4856&amp;"U"</f>
        <v>104014U</v>
      </c>
      <c r="C4856" s="0" t="s">
        <v>10818</v>
      </c>
      <c r="D4856" s="0" t="s">
        <v>30</v>
      </c>
      <c r="E4856" s="0" t="n">
        <v>11.39</v>
      </c>
    </row>
    <row r="4857" customFormat="false" ht="15" hidden="false" customHeight="false" outlineLevel="0" collapsed="false">
      <c r="A4857" s="0" t="n">
        <v>104015</v>
      </c>
      <c r="B4857" s="0" t="str">
        <f aca="false">A4857&amp;"U"</f>
        <v>104015U</v>
      </c>
      <c r="C4857" s="0" t="s">
        <v>10819</v>
      </c>
      <c r="D4857" s="0" t="s">
        <v>30</v>
      </c>
      <c r="E4857" s="0" t="n">
        <v>15.39</v>
      </c>
    </row>
    <row r="4858" customFormat="false" ht="15" hidden="false" customHeight="false" outlineLevel="0" collapsed="false">
      <c r="A4858" s="0" t="n">
        <v>104016</v>
      </c>
      <c r="B4858" s="0" t="str">
        <f aca="false">A4858&amp;"U"</f>
        <v>104016U</v>
      </c>
      <c r="C4858" s="0" t="s">
        <v>10820</v>
      </c>
      <c r="D4858" s="0" t="s">
        <v>30</v>
      </c>
      <c r="E4858" s="0" t="n">
        <v>21.07</v>
      </c>
    </row>
    <row r="4859" customFormat="false" ht="15" hidden="false" customHeight="false" outlineLevel="0" collapsed="false">
      <c r="A4859" s="0" t="n">
        <v>104017</v>
      </c>
      <c r="B4859" s="0" t="str">
        <f aca="false">A4859&amp;"U"</f>
        <v>104017U</v>
      </c>
      <c r="C4859" s="0" t="s">
        <v>10821</v>
      </c>
      <c r="D4859" s="0" t="s">
        <v>30</v>
      </c>
      <c r="E4859" s="0" t="n">
        <v>38.6</v>
      </c>
    </row>
    <row r="4860" customFormat="false" ht="15" hidden="false" customHeight="false" outlineLevel="0" collapsed="false">
      <c r="A4860" s="0" t="n">
        <v>104018</v>
      </c>
      <c r="B4860" s="0" t="str">
        <f aca="false">A4860&amp;"U"</f>
        <v>104018U</v>
      </c>
      <c r="C4860" s="0" t="s">
        <v>10821</v>
      </c>
      <c r="D4860" s="0" t="s">
        <v>30</v>
      </c>
      <c r="E4860" s="0" t="n">
        <v>20.23</v>
      </c>
    </row>
    <row r="4861" customFormat="false" ht="15" hidden="false" customHeight="false" outlineLevel="0" collapsed="false">
      <c r="A4861" s="0" t="n">
        <v>104019</v>
      </c>
      <c r="B4861" s="0" t="str">
        <f aca="false">A4861&amp;"U"</f>
        <v>104019U</v>
      </c>
      <c r="C4861" s="0" t="s">
        <v>10822</v>
      </c>
      <c r="D4861" s="0" t="s">
        <v>30</v>
      </c>
      <c r="E4861" s="0" t="n">
        <v>37.6</v>
      </c>
    </row>
    <row r="4862" customFormat="false" ht="15" hidden="false" customHeight="false" outlineLevel="0" collapsed="false">
      <c r="A4862" s="0" t="n">
        <v>104020</v>
      </c>
      <c r="B4862" s="0" t="str">
        <f aca="false">A4862&amp;"U"</f>
        <v>104020U</v>
      </c>
      <c r="C4862" s="0" t="s">
        <v>10823</v>
      </c>
      <c r="D4862" s="0" t="s">
        <v>30</v>
      </c>
      <c r="E4862" s="0" t="n">
        <v>48.19</v>
      </c>
    </row>
    <row r="4863" customFormat="false" ht="15" hidden="false" customHeight="false" outlineLevel="0" collapsed="false">
      <c r="A4863" s="0" t="n">
        <v>104022</v>
      </c>
      <c r="B4863" s="0" t="str">
        <f aca="false">A4863&amp;"U"</f>
        <v>104022U</v>
      </c>
      <c r="C4863" s="0" t="s">
        <v>10824</v>
      </c>
      <c r="D4863" s="0" t="s">
        <v>30</v>
      </c>
      <c r="E4863" s="0" t="n">
        <v>54.73</v>
      </c>
    </row>
    <row r="4864" customFormat="false" ht="15" hidden="false" customHeight="false" outlineLevel="0" collapsed="false">
      <c r="A4864" s="0" t="n">
        <v>104023</v>
      </c>
      <c r="B4864" s="0" t="str">
        <f aca="false">A4864&amp;"U"</f>
        <v>104023U</v>
      </c>
      <c r="C4864" s="0" t="s">
        <v>10825</v>
      </c>
      <c r="D4864" s="0" t="s">
        <v>30</v>
      </c>
      <c r="E4864" s="0" t="n">
        <v>35.26</v>
      </c>
    </row>
    <row r="4865" customFormat="false" ht="15" hidden="false" customHeight="false" outlineLevel="0" collapsed="false">
      <c r="A4865" s="0" t="n">
        <v>104024</v>
      </c>
      <c r="B4865" s="0" t="str">
        <f aca="false">A4865&amp;"U"</f>
        <v>104024U</v>
      </c>
      <c r="C4865" s="0" t="s">
        <v>10826</v>
      </c>
      <c r="D4865" s="0" t="s">
        <v>30</v>
      </c>
      <c r="E4865" s="0" t="n">
        <v>35.26</v>
      </c>
    </row>
    <row r="4866" customFormat="false" ht="15" hidden="false" customHeight="false" outlineLevel="0" collapsed="false">
      <c r="A4866" s="0" t="n">
        <v>104025</v>
      </c>
      <c r="B4866" s="0" t="str">
        <f aca="false">A4866&amp;"U"</f>
        <v>104025U</v>
      </c>
      <c r="C4866" s="0" t="s">
        <v>10827</v>
      </c>
      <c r="D4866" s="0" t="s">
        <v>30</v>
      </c>
      <c r="E4866" s="0" t="n">
        <v>21.95</v>
      </c>
    </row>
    <row r="4867" customFormat="false" ht="15" hidden="false" customHeight="false" outlineLevel="0" collapsed="false">
      <c r="A4867" s="0" t="n">
        <v>104026</v>
      </c>
      <c r="B4867" s="0" t="str">
        <f aca="false">A4867&amp;"U"</f>
        <v>104026U</v>
      </c>
      <c r="C4867" s="0" t="s">
        <v>10828</v>
      </c>
      <c r="D4867" s="0" t="s">
        <v>30</v>
      </c>
      <c r="E4867" s="0" t="n">
        <v>35.35</v>
      </c>
    </row>
    <row r="4868" customFormat="false" ht="15" hidden="false" customHeight="false" outlineLevel="0" collapsed="false">
      <c r="A4868" s="0" t="n">
        <v>104027</v>
      </c>
      <c r="B4868" s="0" t="str">
        <f aca="false">A4868&amp;"U"</f>
        <v>104027U</v>
      </c>
      <c r="C4868" s="0" t="s">
        <v>10829</v>
      </c>
      <c r="D4868" s="0" t="s">
        <v>30</v>
      </c>
      <c r="E4868" s="0" t="n">
        <v>51.87</v>
      </c>
    </row>
    <row r="4869" customFormat="false" ht="15" hidden="false" customHeight="false" outlineLevel="0" collapsed="false">
      <c r="A4869" s="0" t="n">
        <v>104028</v>
      </c>
      <c r="B4869" s="0" t="str">
        <f aca="false">A4869&amp;"U"</f>
        <v>104028U</v>
      </c>
      <c r="C4869" s="0" t="s">
        <v>10830</v>
      </c>
      <c r="D4869" s="0" t="s">
        <v>30</v>
      </c>
      <c r="E4869" s="0" t="n">
        <v>138.95</v>
      </c>
    </row>
    <row r="4870" customFormat="false" ht="15" hidden="false" customHeight="false" outlineLevel="0" collapsed="false">
      <c r="A4870" s="0" t="n">
        <v>104029</v>
      </c>
      <c r="B4870" s="0" t="str">
        <f aca="false">A4870&amp;"U"</f>
        <v>104029U</v>
      </c>
      <c r="C4870" s="0" t="s">
        <v>10831</v>
      </c>
      <c r="D4870" s="0" t="s">
        <v>30</v>
      </c>
      <c r="E4870" s="0" t="n">
        <v>165.53</v>
      </c>
    </row>
    <row r="4871" customFormat="false" ht="15" hidden="false" customHeight="false" outlineLevel="0" collapsed="false">
      <c r="A4871" s="0" t="n">
        <v>104030</v>
      </c>
      <c r="B4871" s="0" t="str">
        <f aca="false">A4871&amp;"U"</f>
        <v>104030U</v>
      </c>
      <c r="C4871" s="0" t="s">
        <v>10832</v>
      </c>
      <c r="D4871" s="0" t="s">
        <v>30</v>
      </c>
      <c r="E4871" s="0" t="n">
        <v>52.69</v>
      </c>
    </row>
    <row r="4872" customFormat="false" ht="15" hidden="false" customHeight="false" outlineLevel="0" collapsed="false">
      <c r="A4872" s="0" t="n">
        <v>104163</v>
      </c>
      <c r="B4872" s="0" t="str">
        <f aca="false">A4872&amp;"U"</f>
        <v>104163U</v>
      </c>
      <c r="C4872" s="0" t="s">
        <v>10833</v>
      </c>
      <c r="D4872" s="0" t="s">
        <v>30</v>
      </c>
      <c r="E4872" s="0" t="n">
        <v>43.32</v>
      </c>
    </row>
    <row r="4873" customFormat="false" ht="15" hidden="false" customHeight="false" outlineLevel="0" collapsed="false">
      <c r="A4873" s="0" t="n">
        <v>104164</v>
      </c>
      <c r="B4873" s="0" t="str">
        <f aca="false">A4873&amp;"U"</f>
        <v>104164U</v>
      </c>
      <c r="C4873" s="0" t="s">
        <v>10834</v>
      </c>
      <c r="D4873" s="0" t="s">
        <v>30</v>
      </c>
      <c r="E4873" s="0" t="n">
        <v>62.11</v>
      </c>
    </row>
    <row r="4874" customFormat="false" ht="15" hidden="false" customHeight="false" outlineLevel="0" collapsed="false">
      <c r="A4874" s="0" t="n">
        <v>104165</v>
      </c>
      <c r="B4874" s="0" t="str">
        <f aca="false">A4874&amp;"U"</f>
        <v>104165U</v>
      </c>
      <c r="C4874" s="0" t="s">
        <v>10835</v>
      </c>
      <c r="D4874" s="0" t="s">
        <v>30</v>
      </c>
      <c r="E4874" s="0" t="n">
        <v>90.72</v>
      </c>
    </row>
    <row r="4875" customFormat="false" ht="15" hidden="false" customHeight="false" outlineLevel="0" collapsed="false">
      <c r="A4875" s="0" t="n">
        <v>104167</v>
      </c>
      <c r="B4875" s="0" t="str">
        <f aca="false">A4875&amp;"U"</f>
        <v>104167U</v>
      </c>
      <c r="C4875" s="0" t="s">
        <v>10836</v>
      </c>
      <c r="D4875" s="0" t="s">
        <v>30</v>
      </c>
      <c r="E4875" s="0" t="n">
        <v>175.93</v>
      </c>
    </row>
    <row r="4876" customFormat="false" ht="15" hidden="false" customHeight="false" outlineLevel="0" collapsed="false">
      <c r="A4876" s="0" t="n">
        <v>104168</v>
      </c>
      <c r="B4876" s="0" t="str">
        <f aca="false">A4876&amp;"U"</f>
        <v>104168U</v>
      </c>
      <c r="C4876" s="0" t="s">
        <v>10837</v>
      </c>
      <c r="D4876" s="0" t="s">
        <v>30</v>
      </c>
      <c r="E4876" s="0" t="n">
        <v>146.92</v>
      </c>
    </row>
    <row r="4877" customFormat="false" ht="15" hidden="false" customHeight="false" outlineLevel="0" collapsed="false">
      <c r="A4877" s="0" t="n">
        <v>104169</v>
      </c>
      <c r="B4877" s="0" t="str">
        <f aca="false">A4877&amp;"U"</f>
        <v>104169U</v>
      </c>
      <c r="C4877" s="0" t="s">
        <v>10838</v>
      </c>
      <c r="D4877" s="0" t="s">
        <v>30</v>
      </c>
      <c r="E4877" s="0" t="n">
        <v>231.28</v>
      </c>
    </row>
    <row r="4878" customFormat="false" ht="15" hidden="false" customHeight="false" outlineLevel="0" collapsed="false">
      <c r="A4878" s="0" t="n">
        <v>104170</v>
      </c>
      <c r="B4878" s="0" t="str">
        <f aca="false">A4878&amp;"U"</f>
        <v>104170U</v>
      </c>
      <c r="C4878" s="0" t="s">
        <v>10839</v>
      </c>
      <c r="D4878" s="0" t="s">
        <v>30</v>
      </c>
      <c r="E4878" s="0" t="n">
        <v>83.13</v>
      </c>
    </row>
    <row r="4879" customFormat="false" ht="15" hidden="false" customHeight="false" outlineLevel="0" collapsed="false">
      <c r="A4879" s="0" t="n">
        <v>104171</v>
      </c>
      <c r="B4879" s="0" t="str">
        <f aca="false">A4879&amp;"U"</f>
        <v>104171U</v>
      </c>
      <c r="C4879" s="0" t="s">
        <v>10840</v>
      </c>
      <c r="D4879" s="0" t="s">
        <v>30</v>
      </c>
      <c r="E4879" s="0" t="n">
        <v>123.05</v>
      </c>
    </row>
    <row r="4880" customFormat="false" ht="15" hidden="false" customHeight="false" outlineLevel="0" collapsed="false">
      <c r="A4880" s="0" t="n">
        <v>104172</v>
      </c>
      <c r="B4880" s="0" t="str">
        <f aca="false">A4880&amp;"U"</f>
        <v>104172U</v>
      </c>
      <c r="C4880" s="0" t="s">
        <v>10841</v>
      </c>
      <c r="D4880" s="0" t="s">
        <v>30</v>
      </c>
      <c r="E4880" s="0" t="n">
        <v>353.04</v>
      </c>
    </row>
    <row r="4881" customFormat="false" ht="15" hidden="false" customHeight="false" outlineLevel="0" collapsed="false">
      <c r="A4881" s="0" t="n">
        <v>104173</v>
      </c>
      <c r="B4881" s="0" t="str">
        <f aca="false">A4881&amp;"U"</f>
        <v>104173U</v>
      </c>
      <c r="C4881" s="0" t="s">
        <v>10842</v>
      </c>
      <c r="D4881" s="0" t="s">
        <v>30</v>
      </c>
      <c r="E4881" s="0" t="n">
        <v>92.83</v>
      </c>
    </row>
    <row r="4882" customFormat="false" ht="15" hidden="false" customHeight="false" outlineLevel="0" collapsed="false">
      <c r="A4882" s="0" t="n">
        <v>104174</v>
      </c>
      <c r="B4882" s="0" t="str">
        <f aca="false">A4882&amp;"U"</f>
        <v>104174U</v>
      </c>
      <c r="C4882" s="0" t="s">
        <v>10843</v>
      </c>
      <c r="D4882" s="0" t="s">
        <v>30</v>
      </c>
      <c r="E4882" s="0" t="n">
        <v>249.31</v>
      </c>
    </row>
    <row r="4883" customFormat="false" ht="15" hidden="false" customHeight="false" outlineLevel="0" collapsed="false">
      <c r="A4883" s="0" t="n">
        <v>104175</v>
      </c>
      <c r="B4883" s="0" t="str">
        <f aca="false">A4883&amp;"U"</f>
        <v>104175U</v>
      </c>
      <c r="C4883" s="0" t="s">
        <v>10844</v>
      </c>
      <c r="D4883" s="0" t="s">
        <v>30</v>
      </c>
      <c r="E4883" s="0" t="n">
        <v>161.07</v>
      </c>
    </row>
    <row r="4884" customFormat="false" ht="15" hidden="false" customHeight="false" outlineLevel="0" collapsed="false">
      <c r="A4884" s="0" t="n">
        <v>104176</v>
      </c>
      <c r="B4884" s="0" t="str">
        <f aca="false">A4884&amp;"U"</f>
        <v>104176U</v>
      </c>
      <c r="C4884" s="0" t="s">
        <v>10845</v>
      </c>
      <c r="D4884" s="0" t="s">
        <v>30</v>
      </c>
      <c r="E4884" s="0" t="n">
        <v>287.49</v>
      </c>
    </row>
    <row r="4885" customFormat="false" ht="15" hidden="false" customHeight="false" outlineLevel="0" collapsed="false">
      <c r="A4885" s="0" t="n">
        <v>104177</v>
      </c>
      <c r="B4885" s="0" t="str">
        <f aca="false">A4885&amp;"U"</f>
        <v>104177U</v>
      </c>
      <c r="C4885" s="0" t="s">
        <v>10846</v>
      </c>
      <c r="D4885" s="0" t="s">
        <v>30</v>
      </c>
      <c r="E4885" s="0" t="n">
        <v>225.94</v>
      </c>
    </row>
    <row r="4886" customFormat="false" ht="15" hidden="false" customHeight="false" outlineLevel="0" collapsed="false">
      <c r="A4886" s="0" t="n">
        <v>104178</v>
      </c>
      <c r="B4886" s="0" t="str">
        <f aca="false">A4886&amp;"U"</f>
        <v>104178U</v>
      </c>
      <c r="C4886" s="0" t="s">
        <v>10847</v>
      </c>
      <c r="D4886" s="0" t="s">
        <v>30</v>
      </c>
      <c r="E4886" s="0" t="n">
        <v>27.78</v>
      </c>
    </row>
    <row r="4887" customFormat="false" ht="15" hidden="false" customHeight="false" outlineLevel="0" collapsed="false">
      <c r="A4887" s="0" t="n">
        <v>104179</v>
      </c>
      <c r="B4887" s="0" t="str">
        <f aca="false">A4887&amp;"U"</f>
        <v>104179U</v>
      </c>
      <c r="C4887" s="0" t="s">
        <v>10848</v>
      </c>
      <c r="D4887" s="0" t="s">
        <v>30</v>
      </c>
      <c r="E4887" s="0" t="n">
        <v>101.65</v>
      </c>
    </row>
    <row r="4888" customFormat="false" ht="15" hidden="false" customHeight="false" outlineLevel="0" collapsed="false">
      <c r="A4888" s="0" t="n">
        <v>97895</v>
      </c>
      <c r="B4888" s="0" t="str">
        <f aca="false">A4888&amp;"U"</f>
        <v>97895U</v>
      </c>
      <c r="C4888" s="0" t="s">
        <v>10849</v>
      </c>
      <c r="D4888" s="0" t="s">
        <v>30</v>
      </c>
      <c r="E4888" s="0" t="n">
        <v>118.53</v>
      </c>
    </row>
    <row r="4889" customFormat="false" ht="15" hidden="false" customHeight="false" outlineLevel="0" collapsed="false">
      <c r="A4889" s="0" t="n">
        <v>97896</v>
      </c>
      <c r="B4889" s="0" t="str">
        <f aca="false">A4889&amp;"U"</f>
        <v>97896U</v>
      </c>
      <c r="C4889" s="0" t="s">
        <v>10850</v>
      </c>
      <c r="D4889" s="0" t="s">
        <v>30</v>
      </c>
      <c r="E4889" s="0" t="n">
        <v>220.37</v>
      </c>
    </row>
    <row r="4890" customFormat="false" ht="15" hidden="false" customHeight="false" outlineLevel="0" collapsed="false">
      <c r="A4890" s="0" t="n">
        <v>97897</v>
      </c>
      <c r="B4890" s="0" t="str">
        <f aca="false">A4890&amp;"U"</f>
        <v>97897U</v>
      </c>
      <c r="C4890" s="0" t="s">
        <v>10851</v>
      </c>
      <c r="D4890" s="0" t="s">
        <v>30</v>
      </c>
      <c r="E4890" s="0" t="n">
        <v>288.94</v>
      </c>
    </row>
    <row r="4891" customFormat="false" ht="15" hidden="false" customHeight="false" outlineLevel="0" collapsed="false">
      <c r="A4891" s="0" t="n">
        <v>97898</v>
      </c>
      <c r="B4891" s="0" t="str">
        <f aca="false">A4891&amp;"U"</f>
        <v>97898U</v>
      </c>
      <c r="C4891" s="0" t="s">
        <v>10852</v>
      </c>
      <c r="D4891" s="0" t="s">
        <v>30</v>
      </c>
      <c r="E4891" s="0" t="n">
        <v>590.84</v>
      </c>
    </row>
    <row r="4892" customFormat="false" ht="15" hidden="false" customHeight="false" outlineLevel="0" collapsed="false">
      <c r="A4892" s="0" t="n">
        <v>97900</v>
      </c>
      <c r="B4892" s="0" t="str">
        <f aca="false">A4892&amp;"U"</f>
        <v>97900U</v>
      </c>
      <c r="C4892" s="0" t="s">
        <v>10853</v>
      </c>
      <c r="D4892" s="0" t="s">
        <v>30</v>
      </c>
      <c r="E4892" s="0" t="n">
        <v>170.78</v>
      </c>
    </row>
    <row r="4893" customFormat="false" ht="15" hidden="false" customHeight="false" outlineLevel="0" collapsed="false">
      <c r="A4893" s="0" t="n">
        <v>97901</v>
      </c>
      <c r="B4893" s="0" t="str">
        <f aca="false">A4893&amp;"U"</f>
        <v>97901U</v>
      </c>
      <c r="C4893" s="0" t="s">
        <v>10854</v>
      </c>
      <c r="D4893" s="0" t="s">
        <v>30</v>
      </c>
      <c r="E4893" s="0" t="n">
        <v>268.33</v>
      </c>
    </row>
    <row r="4894" customFormat="false" ht="15" hidden="false" customHeight="false" outlineLevel="0" collapsed="false">
      <c r="A4894" s="0" t="n">
        <v>97902</v>
      </c>
      <c r="B4894" s="0" t="str">
        <f aca="false">A4894&amp;"U"</f>
        <v>97902U</v>
      </c>
      <c r="C4894" s="0" t="s">
        <v>10855</v>
      </c>
      <c r="D4894" s="0" t="s">
        <v>30</v>
      </c>
      <c r="E4894" s="0" t="n">
        <v>524.99</v>
      </c>
    </row>
    <row r="4895" customFormat="false" ht="15" hidden="false" customHeight="false" outlineLevel="0" collapsed="false">
      <c r="A4895" s="0" t="n">
        <v>97903</v>
      </c>
      <c r="B4895" s="0" t="str">
        <f aca="false">A4895&amp;"U"</f>
        <v>97903U</v>
      </c>
      <c r="C4895" s="0" t="s">
        <v>10856</v>
      </c>
      <c r="D4895" s="0" t="s">
        <v>30</v>
      </c>
      <c r="E4895" s="0" t="n">
        <v>728.89</v>
      </c>
    </row>
    <row r="4896" customFormat="false" ht="15" hidden="false" customHeight="false" outlineLevel="0" collapsed="false">
      <c r="A4896" s="0" t="n">
        <v>97904</v>
      </c>
      <c r="B4896" s="0" t="str">
        <f aca="false">A4896&amp;"U"</f>
        <v>97904U</v>
      </c>
      <c r="C4896" s="0" t="s">
        <v>10857</v>
      </c>
      <c r="D4896" s="0" t="s">
        <v>30</v>
      </c>
      <c r="E4896" s="0" t="n">
        <v>869.26</v>
      </c>
    </row>
    <row r="4897" customFormat="false" ht="15" hidden="false" customHeight="false" outlineLevel="0" collapsed="false">
      <c r="A4897" s="0" t="n">
        <v>97905</v>
      </c>
      <c r="B4897" s="0" t="str">
        <f aca="false">A4897&amp;"U"</f>
        <v>97905U</v>
      </c>
      <c r="C4897" s="0" t="s">
        <v>10858</v>
      </c>
      <c r="D4897" s="0" t="s">
        <v>30</v>
      </c>
      <c r="E4897" s="0" t="n">
        <v>213.44</v>
      </c>
    </row>
    <row r="4898" customFormat="false" ht="15" hidden="false" customHeight="false" outlineLevel="0" collapsed="false">
      <c r="A4898" s="0" t="n">
        <v>97906</v>
      </c>
      <c r="B4898" s="0" t="str">
        <f aca="false">A4898&amp;"U"</f>
        <v>97906U</v>
      </c>
      <c r="C4898" s="0" t="s">
        <v>10859</v>
      </c>
      <c r="D4898" s="0" t="s">
        <v>30</v>
      </c>
      <c r="E4898" s="0" t="n">
        <v>398.77</v>
      </c>
    </row>
    <row r="4899" customFormat="false" ht="15" hidden="false" customHeight="false" outlineLevel="0" collapsed="false">
      <c r="A4899" s="0" t="n">
        <v>97907</v>
      </c>
      <c r="B4899" s="0" t="str">
        <f aca="false">A4899&amp;"U"</f>
        <v>97907U</v>
      </c>
      <c r="C4899" s="0" t="s">
        <v>10860</v>
      </c>
      <c r="D4899" s="0" t="s">
        <v>30</v>
      </c>
      <c r="E4899" s="0" t="n">
        <v>567.85</v>
      </c>
    </row>
    <row r="4900" customFormat="false" ht="15" hidden="false" customHeight="false" outlineLevel="0" collapsed="false">
      <c r="A4900" s="0" t="n">
        <v>97908</v>
      </c>
      <c r="B4900" s="0" t="str">
        <f aca="false">A4900&amp;"U"</f>
        <v>97908U</v>
      </c>
      <c r="C4900" s="0" t="s">
        <v>10861</v>
      </c>
      <c r="D4900" s="0" t="s">
        <v>30</v>
      </c>
      <c r="E4900" s="0" t="n">
        <v>678.7</v>
      </c>
    </row>
    <row r="4901" customFormat="false" ht="15" hidden="false" customHeight="false" outlineLevel="0" collapsed="false">
      <c r="A4901" s="0" t="n">
        <v>98102</v>
      </c>
      <c r="B4901" s="0" t="str">
        <f aca="false">A4901&amp;"U"</f>
        <v>98102U</v>
      </c>
      <c r="C4901" s="0" t="s">
        <v>10862</v>
      </c>
      <c r="D4901" s="0" t="s">
        <v>30</v>
      </c>
      <c r="E4901" s="0" t="n">
        <v>114.41</v>
      </c>
    </row>
    <row r="4902" customFormat="false" ht="15" hidden="false" customHeight="false" outlineLevel="0" collapsed="false">
      <c r="A4902" s="0" t="n">
        <v>98104</v>
      </c>
      <c r="B4902" s="0" t="str">
        <f aca="false">A4902&amp;"U"</f>
        <v>98104U</v>
      </c>
      <c r="C4902" s="0" t="s">
        <v>10863</v>
      </c>
      <c r="D4902" s="0" t="s">
        <v>30</v>
      </c>
      <c r="E4902" s="0" t="n">
        <v>340.03</v>
      </c>
    </row>
    <row r="4903" customFormat="false" ht="15" hidden="false" customHeight="false" outlineLevel="0" collapsed="false">
      <c r="A4903" s="0" t="n">
        <v>98105</v>
      </c>
      <c r="B4903" s="0" t="str">
        <f aca="false">A4903&amp;"U"</f>
        <v>98105U</v>
      </c>
      <c r="C4903" s="0" t="s">
        <v>10864</v>
      </c>
      <c r="D4903" s="0" t="s">
        <v>30</v>
      </c>
      <c r="E4903" s="0" t="n">
        <v>589.9</v>
      </c>
    </row>
    <row r="4904" customFormat="false" ht="15" hidden="false" customHeight="false" outlineLevel="0" collapsed="false">
      <c r="A4904" s="0" t="n">
        <v>98106</v>
      </c>
      <c r="B4904" s="0" t="str">
        <f aca="false">A4904&amp;"U"</f>
        <v>98106U</v>
      </c>
      <c r="C4904" s="0" t="s">
        <v>10865</v>
      </c>
      <c r="D4904" s="0" t="s">
        <v>30</v>
      </c>
      <c r="E4904" s="0" t="n">
        <v>975.24</v>
      </c>
    </row>
    <row r="4905" customFormat="false" ht="15" hidden="false" customHeight="false" outlineLevel="0" collapsed="false">
      <c r="A4905" s="0" t="n">
        <v>98107</v>
      </c>
      <c r="B4905" s="0" t="str">
        <f aca="false">A4905&amp;"U"</f>
        <v>98107U</v>
      </c>
      <c r="C4905" s="0" t="s">
        <v>10866</v>
      </c>
      <c r="D4905" s="0" t="s">
        <v>30</v>
      </c>
      <c r="E4905" s="0" t="n">
        <v>242.38</v>
      </c>
    </row>
    <row r="4906" customFormat="false" ht="15" hidden="false" customHeight="false" outlineLevel="0" collapsed="false">
      <c r="A4906" s="0" t="n">
        <v>98108</v>
      </c>
      <c r="B4906" s="0" t="str">
        <f aca="false">A4906&amp;"U"</f>
        <v>98108U</v>
      </c>
      <c r="C4906" s="0" t="s">
        <v>10867</v>
      </c>
      <c r="D4906" s="0" t="s">
        <v>30</v>
      </c>
      <c r="E4906" s="0" t="n">
        <v>432.21</v>
      </c>
    </row>
    <row r="4907" customFormat="false" ht="15" hidden="false" customHeight="false" outlineLevel="0" collapsed="false">
      <c r="A4907" s="0" t="n">
        <v>99250</v>
      </c>
      <c r="B4907" s="0" t="str">
        <f aca="false">A4907&amp;"U"</f>
        <v>99250U</v>
      </c>
      <c r="C4907" s="0" t="s">
        <v>10868</v>
      </c>
      <c r="D4907" s="0" t="s">
        <v>30</v>
      </c>
      <c r="E4907" s="0" t="n">
        <v>166.29</v>
      </c>
    </row>
    <row r="4908" customFormat="false" ht="15" hidden="false" customHeight="false" outlineLevel="0" collapsed="false">
      <c r="A4908" s="0" t="n">
        <v>99251</v>
      </c>
      <c r="B4908" s="0" t="str">
        <f aca="false">A4908&amp;"U"</f>
        <v>99251U</v>
      </c>
      <c r="C4908" s="0" t="s">
        <v>10869</v>
      </c>
      <c r="D4908" s="0" t="s">
        <v>30</v>
      </c>
      <c r="E4908" s="0" t="n">
        <v>260.61</v>
      </c>
    </row>
    <row r="4909" customFormat="false" ht="15" hidden="false" customHeight="false" outlineLevel="0" collapsed="false">
      <c r="A4909" s="0" t="n">
        <v>99253</v>
      </c>
      <c r="B4909" s="0" t="str">
        <f aca="false">A4909&amp;"U"</f>
        <v>99253U</v>
      </c>
      <c r="C4909" s="0" t="s">
        <v>10870</v>
      </c>
      <c r="D4909" s="0" t="s">
        <v>30</v>
      </c>
      <c r="E4909" s="0" t="n">
        <v>507.66</v>
      </c>
    </row>
    <row r="4910" customFormat="false" ht="15" hidden="false" customHeight="false" outlineLevel="0" collapsed="false">
      <c r="A4910" s="0" t="n">
        <v>99255</v>
      </c>
      <c r="B4910" s="0" t="str">
        <f aca="false">A4910&amp;"U"</f>
        <v>99255U</v>
      </c>
      <c r="C4910" s="0" t="s">
        <v>10871</v>
      </c>
      <c r="D4910" s="0" t="s">
        <v>30</v>
      </c>
      <c r="E4910" s="0" t="n">
        <v>705.13</v>
      </c>
    </row>
    <row r="4911" customFormat="false" ht="15" hidden="false" customHeight="false" outlineLevel="0" collapsed="false">
      <c r="A4911" s="0" t="n">
        <v>99257</v>
      </c>
      <c r="B4911" s="0" t="str">
        <f aca="false">A4911&amp;"U"</f>
        <v>99257U</v>
      </c>
      <c r="C4911" s="0" t="s">
        <v>10872</v>
      </c>
      <c r="D4911" s="0" t="s">
        <v>30</v>
      </c>
      <c r="E4911" s="0" t="n">
        <v>838.54</v>
      </c>
    </row>
    <row r="4912" customFormat="false" ht="15" hidden="false" customHeight="false" outlineLevel="0" collapsed="false">
      <c r="A4912" s="0" t="n">
        <v>99258</v>
      </c>
      <c r="B4912" s="0" t="str">
        <f aca="false">A4912&amp;"U"</f>
        <v>99258U</v>
      </c>
      <c r="C4912" s="0" t="s">
        <v>10873</v>
      </c>
      <c r="D4912" s="0" t="s">
        <v>30</v>
      </c>
      <c r="E4912" s="0" t="n">
        <v>208.54</v>
      </c>
    </row>
    <row r="4913" customFormat="false" ht="15" hidden="false" customHeight="false" outlineLevel="0" collapsed="false">
      <c r="A4913" s="0" t="n">
        <v>99260</v>
      </c>
      <c r="B4913" s="0" t="str">
        <f aca="false">A4913&amp;"U"</f>
        <v>99260U</v>
      </c>
      <c r="C4913" s="0" t="s">
        <v>10874</v>
      </c>
      <c r="D4913" s="0" t="s">
        <v>30</v>
      </c>
      <c r="E4913" s="0" t="n">
        <v>387.86</v>
      </c>
    </row>
    <row r="4914" customFormat="false" ht="15" hidden="false" customHeight="false" outlineLevel="0" collapsed="false">
      <c r="A4914" s="0" t="n">
        <v>99262</v>
      </c>
      <c r="B4914" s="0" t="str">
        <f aca="false">A4914&amp;"U"</f>
        <v>99262U</v>
      </c>
      <c r="C4914" s="0" t="s">
        <v>10875</v>
      </c>
      <c r="D4914" s="0" t="s">
        <v>30</v>
      </c>
      <c r="E4914" s="0" t="n">
        <v>552.28</v>
      </c>
    </row>
    <row r="4915" customFormat="false" ht="15" hidden="false" customHeight="false" outlineLevel="0" collapsed="false">
      <c r="A4915" s="0" t="n">
        <v>99264</v>
      </c>
      <c r="B4915" s="0" t="str">
        <f aca="false">A4915&amp;"U"</f>
        <v>99264U</v>
      </c>
      <c r="C4915" s="0" t="s">
        <v>10876</v>
      </c>
      <c r="D4915" s="0" t="s">
        <v>30</v>
      </c>
      <c r="E4915" s="0" t="n">
        <v>657.65</v>
      </c>
    </row>
    <row r="4916" customFormat="false" ht="15" hidden="false" customHeight="false" outlineLevel="0" collapsed="false">
      <c r="A4916" s="0" t="n">
        <v>102587</v>
      </c>
      <c r="B4916" s="0" t="str">
        <f aca="false">A4916&amp;"U"</f>
        <v>102587U</v>
      </c>
      <c r="C4916" s="0" t="s">
        <v>10877</v>
      </c>
      <c r="D4916" s="0" t="s">
        <v>30</v>
      </c>
      <c r="E4916" s="0" t="n">
        <v>2.76</v>
      </c>
    </row>
    <row r="4917" customFormat="false" ht="15" hidden="false" customHeight="false" outlineLevel="0" collapsed="false">
      <c r="A4917" s="0" t="n">
        <v>102588</v>
      </c>
      <c r="B4917" s="0" t="str">
        <f aca="false">A4917&amp;"U"</f>
        <v>102588U</v>
      </c>
      <c r="C4917" s="0" t="s">
        <v>10878</v>
      </c>
      <c r="D4917" s="0" t="s">
        <v>30</v>
      </c>
      <c r="E4917" s="0" t="n">
        <v>4</v>
      </c>
    </row>
    <row r="4918" customFormat="false" ht="15" hidden="false" customHeight="false" outlineLevel="0" collapsed="false">
      <c r="A4918" s="0" t="n">
        <v>102589</v>
      </c>
      <c r="B4918" s="0" t="str">
        <f aca="false">A4918&amp;"U"</f>
        <v>102589U</v>
      </c>
      <c r="C4918" s="0" t="s">
        <v>10879</v>
      </c>
      <c r="D4918" s="0" t="s">
        <v>30</v>
      </c>
      <c r="E4918" s="0" t="n">
        <v>3.07</v>
      </c>
    </row>
    <row r="4919" customFormat="false" ht="15" hidden="false" customHeight="false" outlineLevel="0" collapsed="false">
      <c r="A4919" s="0" t="n">
        <v>102590</v>
      </c>
      <c r="B4919" s="0" t="str">
        <f aca="false">A4919&amp;"U"</f>
        <v>102590U</v>
      </c>
      <c r="C4919" s="0" t="s">
        <v>10880</v>
      </c>
      <c r="D4919" s="0" t="s">
        <v>30</v>
      </c>
      <c r="E4919" s="0" t="n">
        <v>4.31</v>
      </c>
    </row>
    <row r="4920" customFormat="false" ht="15" hidden="false" customHeight="false" outlineLevel="0" collapsed="false">
      <c r="A4920" s="0" t="n">
        <v>102591</v>
      </c>
      <c r="B4920" s="0" t="str">
        <f aca="false">A4920&amp;"U"</f>
        <v>102591U</v>
      </c>
      <c r="C4920" s="0" t="s">
        <v>10881</v>
      </c>
      <c r="D4920" s="0" t="s">
        <v>30</v>
      </c>
      <c r="E4920" s="0" t="n">
        <v>3.38</v>
      </c>
    </row>
    <row r="4921" customFormat="false" ht="15" hidden="false" customHeight="false" outlineLevel="0" collapsed="false">
      <c r="A4921" s="0" t="n">
        <v>102592</v>
      </c>
      <c r="B4921" s="0" t="str">
        <f aca="false">A4921&amp;"U"</f>
        <v>102592U</v>
      </c>
      <c r="C4921" s="0" t="s">
        <v>10882</v>
      </c>
      <c r="D4921" s="0" t="s">
        <v>30</v>
      </c>
      <c r="E4921" s="0" t="n">
        <v>4.62</v>
      </c>
    </row>
    <row r="4922" customFormat="false" ht="15" hidden="false" customHeight="false" outlineLevel="0" collapsed="false">
      <c r="A4922" s="0" t="n">
        <v>102593</v>
      </c>
      <c r="B4922" s="0" t="str">
        <f aca="false">A4922&amp;"U"</f>
        <v>102593U</v>
      </c>
      <c r="C4922" s="0" t="s">
        <v>10883</v>
      </c>
      <c r="D4922" s="0" t="s">
        <v>30</v>
      </c>
      <c r="E4922" s="0" t="n">
        <v>3.83</v>
      </c>
    </row>
    <row r="4923" customFormat="false" ht="15" hidden="false" customHeight="false" outlineLevel="0" collapsed="false">
      <c r="A4923" s="0" t="n">
        <v>102594</v>
      </c>
      <c r="B4923" s="0" t="str">
        <f aca="false">A4923&amp;"U"</f>
        <v>102594U</v>
      </c>
      <c r="C4923" s="0" t="s">
        <v>10884</v>
      </c>
      <c r="D4923" s="0" t="s">
        <v>30</v>
      </c>
      <c r="E4923" s="0" t="n">
        <v>5.07</v>
      </c>
    </row>
    <row r="4924" customFormat="false" ht="15" hidden="false" customHeight="false" outlineLevel="0" collapsed="false">
      <c r="A4924" s="0" t="n">
        <v>102595</v>
      </c>
      <c r="B4924" s="0" t="str">
        <f aca="false">A4924&amp;"U"</f>
        <v>102595U</v>
      </c>
      <c r="C4924" s="0" t="s">
        <v>10885</v>
      </c>
      <c r="D4924" s="0" t="s">
        <v>30</v>
      </c>
      <c r="E4924" s="0" t="n">
        <v>4.33</v>
      </c>
    </row>
    <row r="4925" customFormat="false" ht="15" hidden="false" customHeight="false" outlineLevel="0" collapsed="false">
      <c r="A4925" s="0" t="n">
        <v>102596</v>
      </c>
      <c r="B4925" s="0" t="str">
        <f aca="false">A4925&amp;"U"</f>
        <v>102596U</v>
      </c>
      <c r="C4925" s="0" t="s">
        <v>10886</v>
      </c>
      <c r="D4925" s="0" t="s">
        <v>30</v>
      </c>
      <c r="E4925" s="0" t="n">
        <v>5.56</v>
      </c>
    </row>
    <row r="4926" customFormat="false" ht="15" hidden="false" customHeight="false" outlineLevel="0" collapsed="false">
      <c r="A4926" s="0" t="n">
        <v>102597</v>
      </c>
      <c r="B4926" s="0" t="str">
        <f aca="false">A4926&amp;"U"</f>
        <v>102597U</v>
      </c>
      <c r="C4926" s="0" t="s">
        <v>10887</v>
      </c>
      <c r="D4926" s="0" t="s">
        <v>30</v>
      </c>
      <c r="E4926" s="0" t="n">
        <v>4.95</v>
      </c>
    </row>
    <row r="4927" customFormat="false" ht="15" hidden="false" customHeight="false" outlineLevel="0" collapsed="false">
      <c r="A4927" s="0" t="n">
        <v>102598</v>
      </c>
      <c r="B4927" s="0" t="str">
        <f aca="false">A4927&amp;"U"</f>
        <v>102598U</v>
      </c>
      <c r="C4927" s="0" t="s">
        <v>10888</v>
      </c>
      <c r="D4927" s="0" t="s">
        <v>30</v>
      </c>
      <c r="E4927" s="0" t="n">
        <v>6.19</v>
      </c>
    </row>
    <row r="4928" customFormat="false" ht="15" hidden="false" customHeight="false" outlineLevel="0" collapsed="false">
      <c r="A4928" s="0" t="n">
        <v>102599</v>
      </c>
      <c r="B4928" s="0" t="str">
        <f aca="false">A4928&amp;"U"</f>
        <v>102599U</v>
      </c>
      <c r="C4928" s="0" t="s">
        <v>10889</v>
      </c>
      <c r="D4928" s="0" t="s">
        <v>30</v>
      </c>
      <c r="E4928" s="0" t="n">
        <v>5.57</v>
      </c>
    </row>
    <row r="4929" customFormat="false" ht="15" hidden="false" customHeight="false" outlineLevel="0" collapsed="false">
      <c r="A4929" s="0" t="n">
        <v>102600</v>
      </c>
      <c r="B4929" s="0" t="str">
        <f aca="false">A4929&amp;"U"</f>
        <v>102600U</v>
      </c>
      <c r="C4929" s="0" t="s">
        <v>10890</v>
      </c>
      <c r="D4929" s="0" t="s">
        <v>30</v>
      </c>
      <c r="E4929" s="0" t="n">
        <v>6.81</v>
      </c>
    </row>
    <row r="4930" customFormat="false" ht="15" hidden="false" customHeight="false" outlineLevel="0" collapsed="false">
      <c r="A4930" s="0" t="n">
        <v>102601</v>
      </c>
      <c r="B4930" s="0" t="str">
        <f aca="false">A4930&amp;"U"</f>
        <v>102601U</v>
      </c>
      <c r="C4930" s="0" t="s">
        <v>10891</v>
      </c>
      <c r="D4930" s="0" t="s">
        <v>30</v>
      </c>
      <c r="E4930" s="0" t="n">
        <v>6.51</v>
      </c>
    </row>
    <row r="4931" customFormat="false" ht="15" hidden="false" customHeight="false" outlineLevel="0" collapsed="false">
      <c r="A4931" s="0" t="n">
        <v>102602</v>
      </c>
      <c r="B4931" s="0" t="str">
        <f aca="false">A4931&amp;"U"</f>
        <v>102602U</v>
      </c>
      <c r="C4931" s="0" t="s">
        <v>10892</v>
      </c>
      <c r="D4931" s="0" t="s">
        <v>30</v>
      </c>
      <c r="E4931" s="0" t="n">
        <v>7.75</v>
      </c>
    </row>
    <row r="4932" customFormat="false" ht="15" hidden="false" customHeight="false" outlineLevel="0" collapsed="false">
      <c r="A4932" s="0" t="n">
        <v>102603</v>
      </c>
      <c r="B4932" s="0" t="str">
        <f aca="false">A4932&amp;"U"</f>
        <v>102603U</v>
      </c>
      <c r="C4932" s="0" t="s">
        <v>10893</v>
      </c>
      <c r="D4932" s="0" t="s">
        <v>30</v>
      </c>
      <c r="E4932" s="0" t="n">
        <v>8.07</v>
      </c>
    </row>
    <row r="4933" customFormat="false" ht="15" hidden="false" customHeight="false" outlineLevel="0" collapsed="false">
      <c r="A4933" s="0" t="n">
        <v>102604</v>
      </c>
      <c r="B4933" s="0" t="str">
        <f aca="false">A4933&amp;"U"</f>
        <v>102604U</v>
      </c>
      <c r="C4933" s="0" t="s">
        <v>10894</v>
      </c>
      <c r="D4933" s="0" t="s">
        <v>30</v>
      </c>
      <c r="E4933" s="0" t="n">
        <v>9.31</v>
      </c>
    </row>
    <row r="4934" customFormat="false" ht="15" hidden="false" customHeight="false" outlineLevel="0" collapsed="false">
      <c r="A4934" s="0" t="n">
        <v>102605</v>
      </c>
      <c r="B4934" s="0" t="str">
        <f aca="false">A4934&amp;"U"</f>
        <v>102605U</v>
      </c>
      <c r="C4934" s="0" t="s">
        <v>10895</v>
      </c>
      <c r="D4934" s="0" t="s">
        <v>30</v>
      </c>
      <c r="E4934" s="0" t="n">
        <v>228.02</v>
      </c>
    </row>
    <row r="4935" customFormat="false" ht="15" hidden="false" customHeight="false" outlineLevel="0" collapsed="false">
      <c r="A4935" s="0" t="n">
        <v>102606</v>
      </c>
      <c r="B4935" s="0" t="str">
        <f aca="false">A4935&amp;"U"</f>
        <v>102606U</v>
      </c>
      <c r="C4935" s="0" t="s">
        <v>10896</v>
      </c>
      <c r="D4935" s="0" t="s">
        <v>30</v>
      </c>
      <c r="E4935" s="0" t="n">
        <v>389.02</v>
      </c>
    </row>
    <row r="4936" customFormat="false" ht="15" hidden="false" customHeight="false" outlineLevel="0" collapsed="false">
      <c r="A4936" s="0" t="n">
        <v>102607</v>
      </c>
      <c r="B4936" s="0" t="str">
        <f aca="false">A4936&amp;"U"</f>
        <v>102607U</v>
      </c>
      <c r="C4936" s="0" t="s">
        <v>10897</v>
      </c>
      <c r="D4936" s="0" t="s">
        <v>30</v>
      </c>
      <c r="E4936" s="0" t="n">
        <v>395.87</v>
      </c>
    </row>
    <row r="4937" customFormat="false" ht="15" hidden="false" customHeight="false" outlineLevel="0" collapsed="false">
      <c r="A4937" s="0" t="n">
        <v>102608</v>
      </c>
      <c r="B4937" s="0" t="str">
        <f aca="false">A4937&amp;"U"</f>
        <v>102608U</v>
      </c>
      <c r="C4937" s="0" t="s">
        <v>10898</v>
      </c>
      <c r="D4937" s="0" t="s">
        <v>30</v>
      </c>
      <c r="E4937" s="0" t="n">
        <v>799.83</v>
      </c>
    </row>
    <row r="4938" customFormat="false" ht="15" hidden="false" customHeight="false" outlineLevel="0" collapsed="false">
      <c r="A4938" s="0" t="n">
        <v>102609</v>
      </c>
      <c r="B4938" s="0" t="str">
        <f aca="false">A4938&amp;"U"</f>
        <v>102609U</v>
      </c>
      <c r="C4938" s="0" t="s">
        <v>10899</v>
      </c>
      <c r="D4938" s="0" t="s">
        <v>30</v>
      </c>
      <c r="E4938" s="0" t="n">
        <v>900.12</v>
      </c>
    </row>
    <row r="4939" customFormat="false" ht="15" hidden="false" customHeight="false" outlineLevel="0" collapsed="false">
      <c r="A4939" s="0" t="n">
        <v>102611</v>
      </c>
      <c r="B4939" s="0" t="str">
        <f aca="false">A4939&amp;"U"</f>
        <v>102611U</v>
      </c>
      <c r="C4939" s="0" t="s">
        <v>10900</v>
      </c>
      <c r="D4939" s="0" t="s">
        <v>30</v>
      </c>
      <c r="E4939" s="0" t="n">
        <v>462.55</v>
      </c>
    </row>
    <row r="4940" customFormat="false" ht="15" hidden="false" customHeight="false" outlineLevel="0" collapsed="false">
      <c r="A4940" s="0" t="n">
        <v>102613</v>
      </c>
      <c r="B4940" s="0" t="str">
        <f aca="false">A4940&amp;"U"</f>
        <v>102613U</v>
      </c>
      <c r="C4940" s="0" t="s">
        <v>10901</v>
      </c>
      <c r="D4940" s="0" t="s">
        <v>30</v>
      </c>
      <c r="E4940" s="0" t="n">
        <v>635.55</v>
      </c>
    </row>
    <row r="4941" customFormat="false" ht="15" hidden="false" customHeight="false" outlineLevel="0" collapsed="false">
      <c r="A4941" s="0" t="n">
        <v>102614</v>
      </c>
      <c r="B4941" s="0" t="str">
        <f aca="false">A4941&amp;"U"</f>
        <v>102614U</v>
      </c>
      <c r="C4941" s="0" t="s">
        <v>10902</v>
      </c>
      <c r="D4941" s="0" t="s">
        <v>30</v>
      </c>
      <c r="E4941" s="0" t="n">
        <v>1029.1</v>
      </c>
    </row>
    <row r="4942" customFormat="false" ht="15" hidden="false" customHeight="false" outlineLevel="0" collapsed="false">
      <c r="A4942" s="0" t="n">
        <v>102615</v>
      </c>
      <c r="B4942" s="0" t="str">
        <f aca="false">A4942&amp;"U"</f>
        <v>102615U</v>
      </c>
      <c r="C4942" s="0" t="s">
        <v>10903</v>
      </c>
      <c r="D4942" s="0" t="s">
        <v>30</v>
      </c>
      <c r="E4942" s="0" t="n">
        <v>1326.3</v>
      </c>
    </row>
    <row r="4943" customFormat="false" ht="15" hidden="false" customHeight="false" outlineLevel="0" collapsed="false">
      <c r="A4943" s="0" t="n">
        <v>102617</v>
      </c>
      <c r="B4943" s="0" t="str">
        <f aca="false">A4943&amp;"U"</f>
        <v>102617U</v>
      </c>
      <c r="C4943" s="0" t="s">
        <v>10904</v>
      </c>
      <c r="D4943" s="0" t="s">
        <v>30</v>
      </c>
      <c r="E4943" s="0" t="n">
        <v>3427.81</v>
      </c>
    </row>
    <row r="4944" customFormat="false" ht="15" hidden="false" customHeight="false" outlineLevel="0" collapsed="false">
      <c r="A4944" s="0" t="n">
        <v>102619</v>
      </c>
      <c r="B4944" s="0" t="str">
        <f aca="false">A4944&amp;"U"</f>
        <v>102619U</v>
      </c>
      <c r="C4944" s="0" t="s">
        <v>10905</v>
      </c>
      <c r="D4944" s="0" t="s">
        <v>30</v>
      </c>
      <c r="E4944" s="0" t="n">
        <v>6575.61</v>
      </c>
    </row>
    <row r="4945" customFormat="false" ht="15" hidden="false" customHeight="false" outlineLevel="0" collapsed="false">
      <c r="A4945" s="0" t="n">
        <v>102622</v>
      </c>
      <c r="B4945" s="0" t="str">
        <f aca="false">A4945&amp;"U"</f>
        <v>102622U</v>
      </c>
      <c r="C4945" s="0" t="s">
        <v>10906</v>
      </c>
      <c r="D4945" s="0" t="s">
        <v>30</v>
      </c>
      <c r="E4945" s="0" t="n">
        <v>581.06</v>
      </c>
    </row>
    <row r="4946" customFormat="false" ht="15" hidden="false" customHeight="false" outlineLevel="0" collapsed="false">
      <c r="A4946" s="0" t="n">
        <v>102623</v>
      </c>
      <c r="B4946" s="0" t="str">
        <f aca="false">A4946&amp;"U"</f>
        <v>102623U</v>
      </c>
      <c r="C4946" s="0" t="s">
        <v>10907</v>
      </c>
      <c r="D4946" s="0" t="s">
        <v>30</v>
      </c>
      <c r="E4946" s="0" t="n">
        <v>802.89</v>
      </c>
    </row>
    <row r="4947" customFormat="false" ht="15" hidden="false" customHeight="false" outlineLevel="0" collapsed="false">
      <c r="A4947" s="0" t="n">
        <v>89482</v>
      </c>
      <c r="B4947" s="0" t="str">
        <f aca="false">A4947&amp;"U"</f>
        <v>89482U</v>
      </c>
      <c r="C4947" s="0" t="s">
        <v>10908</v>
      </c>
      <c r="D4947" s="0" t="s">
        <v>30</v>
      </c>
      <c r="E4947" s="0" t="n">
        <v>37.11</v>
      </c>
    </row>
    <row r="4948" customFormat="false" ht="15" hidden="false" customHeight="false" outlineLevel="0" collapsed="false">
      <c r="A4948" s="0" t="n">
        <v>89491</v>
      </c>
      <c r="B4948" s="0" t="str">
        <f aca="false">A4948&amp;"U"</f>
        <v>89491U</v>
      </c>
      <c r="C4948" s="0" t="s">
        <v>10909</v>
      </c>
      <c r="D4948" s="0" t="s">
        <v>30</v>
      </c>
      <c r="E4948" s="0" t="n">
        <v>87.58</v>
      </c>
    </row>
    <row r="4949" customFormat="false" ht="15" hidden="false" customHeight="false" outlineLevel="0" collapsed="false">
      <c r="A4949" s="0" t="n">
        <v>89495</v>
      </c>
      <c r="B4949" s="0" t="str">
        <f aca="false">A4949&amp;"U"</f>
        <v>89495U</v>
      </c>
      <c r="C4949" s="0" t="s">
        <v>10910</v>
      </c>
      <c r="D4949" s="0" t="s">
        <v>30</v>
      </c>
      <c r="E4949" s="0" t="n">
        <v>15.78</v>
      </c>
    </row>
    <row r="4950" customFormat="false" ht="15" hidden="false" customHeight="false" outlineLevel="0" collapsed="false">
      <c r="A4950" s="0" t="n">
        <v>89707</v>
      </c>
      <c r="B4950" s="0" t="str">
        <f aca="false">A4950&amp;"U"</f>
        <v>89707U</v>
      </c>
      <c r="C4950" s="0" t="s">
        <v>10911</v>
      </c>
      <c r="D4950" s="0" t="s">
        <v>30</v>
      </c>
      <c r="E4950" s="0" t="n">
        <v>35.93</v>
      </c>
    </row>
    <row r="4951" customFormat="false" ht="15" hidden="false" customHeight="false" outlineLevel="0" collapsed="false">
      <c r="A4951" s="0" t="n">
        <v>89708</v>
      </c>
      <c r="B4951" s="0" t="str">
        <f aca="false">A4951&amp;"U"</f>
        <v>89708U</v>
      </c>
      <c r="C4951" s="0" t="s">
        <v>10912</v>
      </c>
      <c r="D4951" s="0" t="s">
        <v>30</v>
      </c>
      <c r="E4951" s="0" t="n">
        <v>82.11</v>
      </c>
    </row>
    <row r="4952" customFormat="false" ht="15" hidden="false" customHeight="false" outlineLevel="0" collapsed="false">
      <c r="A4952" s="0" t="n">
        <v>89709</v>
      </c>
      <c r="B4952" s="0" t="str">
        <f aca="false">A4952&amp;"U"</f>
        <v>89709U</v>
      </c>
      <c r="C4952" s="0" t="s">
        <v>10913</v>
      </c>
      <c r="D4952" s="0" t="s">
        <v>30</v>
      </c>
      <c r="E4952" s="0" t="n">
        <v>14.12</v>
      </c>
    </row>
    <row r="4953" customFormat="false" ht="15" hidden="false" customHeight="false" outlineLevel="0" collapsed="false">
      <c r="A4953" s="0" t="n">
        <v>89710</v>
      </c>
      <c r="B4953" s="0" t="str">
        <f aca="false">A4953&amp;"U"</f>
        <v>89710U</v>
      </c>
      <c r="C4953" s="0" t="s">
        <v>10914</v>
      </c>
      <c r="D4953" s="0" t="s">
        <v>30</v>
      </c>
      <c r="E4953" s="0" t="n">
        <v>11.83</v>
      </c>
    </row>
    <row r="4954" customFormat="false" ht="15" hidden="false" customHeight="false" outlineLevel="0" collapsed="false">
      <c r="A4954" s="0" t="n">
        <v>86872</v>
      </c>
      <c r="B4954" s="0" t="str">
        <f aca="false">A4954&amp;"U"</f>
        <v>86872U</v>
      </c>
      <c r="C4954" s="0" t="s">
        <v>10915</v>
      </c>
      <c r="D4954" s="0" t="s">
        <v>30</v>
      </c>
      <c r="E4954" s="0" t="n">
        <v>628.25</v>
      </c>
    </row>
    <row r="4955" customFormat="false" ht="15" hidden="false" customHeight="false" outlineLevel="0" collapsed="false">
      <c r="A4955" s="0" t="n">
        <v>86874</v>
      </c>
      <c r="B4955" s="0" t="str">
        <f aca="false">A4955&amp;"U"</f>
        <v>86874U</v>
      </c>
      <c r="C4955" s="0" t="s">
        <v>10916</v>
      </c>
      <c r="D4955" s="0" t="s">
        <v>30</v>
      </c>
      <c r="E4955" s="0" t="n">
        <v>440.2</v>
      </c>
    </row>
    <row r="4956" customFormat="false" ht="15" hidden="false" customHeight="false" outlineLevel="0" collapsed="false">
      <c r="A4956" s="0" t="n">
        <v>86875</v>
      </c>
      <c r="B4956" s="0" t="str">
        <f aca="false">A4956&amp;"U"</f>
        <v>86875U</v>
      </c>
      <c r="C4956" s="0" t="s">
        <v>10917</v>
      </c>
      <c r="D4956" s="0" t="s">
        <v>30</v>
      </c>
      <c r="E4956" s="0" t="n">
        <v>508.46</v>
      </c>
    </row>
    <row r="4957" customFormat="false" ht="15" hidden="false" customHeight="false" outlineLevel="0" collapsed="false">
      <c r="A4957" s="0" t="n">
        <v>86876</v>
      </c>
      <c r="B4957" s="0" t="str">
        <f aca="false">A4957&amp;"U"</f>
        <v>86876U</v>
      </c>
      <c r="C4957" s="0" t="s">
        <v>10918</v>
      </c>
      <c r="D4957" s="0" t="s">
        <v>30</v>
      </c>
      <c r="E4957" s="0" t="n">
        <v>288.95</v>
      </c>
    </row>
    <row r="4958" customFormat="false" ht="15" hidden="false" customHeight="false" outlineLevel="0" collapsed="false">
      <c r="A4958" s="0" t="n">
        <v>86877</v>
      </c>
      <c r="B4958" s="0" t="str">
        <f aca="false">A4958&amp;"U"</f>
        <v>86877U</v>
      </c>
      <c r="C4958" s="0" t="s">
        <v>10919</v>
      </c>
      <c r="D4958" s="0" t="s">
        <v>30</v>
      </c>
      <c r="E4958" s="0" t="n">
        <v>65.04</v>
      </c>
    </row>
    <row r="4959" customFormat="false" ht="15" hidden="false" customHeight="false" outlineLevel="0" collapsed="false">
      <c r="A4959" s="0" t="n">
        <v>86878</v>
      </c>
      <c r="B4959" s="0" t="str">
        <f aca="false">A4959&amp;"U"</f>
        <v>86878U</v>
      </c>
      <c r="C4959" s="0" t="s">
        <v>10920</v>
      </c>
      <c r="D4959" s="0" t="s">
        <v>30</v>
      </c>
      <c r="E4959" s="0" t="n">
        <v>70.17</v>
      </c>
    </row>
    <row r="4960" customFormat="false" ht="15" hidden="false" customHeight="false" outlineLevel="0" collapsed="false">
      <c r="A4960" s="0" t="n">
        <v>86879</v>
      </c>
      <c r="B4960" s="0" t="str">
        <f aca="false">A4960&amp;"U"</f>
        <v>86879U</v>
      </c>
      <c r="C4960" s="0" t="s">
        <v>10921</v>
      </c>
      <c r="D4960" s="0" t="s">
        <v>30</v>
      </c>
      <c r="E4960" s="0" t="n">
        <v>6.45</v>
      </c>
    </row>
    <row r="4961" customFormat="false" ht="15" hidden="false" customHeight="false" outlineLevel="0" collapsed="false">
      <c r="A4961" s="0" t="n">
        <v>86880</v>
      </c>
      <c r="B4961" s="0" t="str">
        <f aca="false">A4961&amp;"U"</f>
        <v>86880U</v>
      </c>
      <c r="C4961" s="0" t="s">
        <v>10922</v>
      </c>
      <c r="D4961" s="0" t="s">
        <v>30</v>
      </c>
      <c r="E4961" s="0" t="n">
        <v>17.85</v>
      </c>
    </row>
    <row r="4962" customFormat="false" ht="15" hidden="false" customHeight="false" outlineLevel="0" collapsed="false">
      <c r="A4962" s="0" t="n">
        <v>86881</v>
      </c>
      <c r="B4962" s="0" t="str">
        <f aca="false">A4962&amp;"U"</f>
        <v>86881U</v>
      </c>
      <c r="C4962" s="0" t="s">
        <v>10923</v>
      </c>
      <c r="D4962" s="0" t="s">
        <v>30</v>
      </c>
      <c r="E4962" s="0" t="n">
        <v>198.5</v>
      </c>
    </row>
    <row r="4963" customFormat="false" ht="15" hidden="false" customHeight="false" outlineLevel="0" collapsed="false">
      <c r="A4963" s="0" t="n">
        <v>86882</v>
      </c>
      <c r="B4963" s="0" t="str">
        <f aca="false">A4963&amp;"U"</f>
        <v>86882U</v>
      </c>
      <c r="C4963" s="0" t="s">
        <v>10924</v>
      </c>
      <c r="D4963" s="0" t="s">
        <v>30</v>
      </c>
      <c r="E4963" s="0" t="n">
        <v>18.31</v>
      </c>
    </row>
    <row r="4964" customFormat="false" ht="15" hidden="false" customHeight="false" outlineLevel="0" collapsed="false">
      <c r="A4964" s="0" t="n">
        <v>86883</v>
      </c>
      <c r="B4964" s="0" t="str">
        <f aca="false">A4964&amp;"U"</f>
        <v>86883U</v>
      </c>
      <c r="C4964" s="0" t="s">
        <v>10925</v>
      </c>
      <c r="D4964" s="0" t="s">
        <v>30</v>
      </c>
      <c r="E4964" s="0" t="n">
        <v>10.49</v>
      </c>
    </row>
    <row r="4965" customFormat="false" ht="15" hidden="false" customHeight="false" outlineLevel="0" collapsed="false">
      <c r="A4965" s="0" t="n">
        <v>86884</v>
      </c>
      <c r="B4965" s="0" t="str">
        <f aca="false">A4965&amp;"U"</f>
        <v>86884U</v>
      </c>
      <c r="C4965" s="0" t="s">
        <v>10926</v>
      </c>
      <c r="D4965" s="0" t="s">
        <v>30</v>
      </c>
      <c r="E4965" s="0" t="n">
        <v>7.94</v>
      </c>
    </row>
    <row r="4966" customFormat="false" ht="15" hidden="false" customHeight="false" outlineLevel="0" collapsed="false">
      <c r="A4966" s="0" t="n">
        <v>86885</v>
      </c>
      <c r="B4966" s="0" t="str">
        <f aca="false">A4966&amp;"U"</f>
        <v>86885U</v>
      </c>
      <c r="C4966" s="0" t="s">
        <v>10927</v>
      </c>
      <c r="D4966" s="0" t="s">
        <v>30</v>
      </c>
      <c r="E4966" s="0" t="n">
        <v>10.2</v>
      </c>
    </row>
    <row r="4967" customFormat="false" ht="15" hidden="false" customHeight="false" outlineLevel="0" collapsed="false">
      <c r="A4967" s="0" t="n">
        <v>86886</v>
      </c>
      <c r="B4967" s="0" t="str">
        <f aca="false">A4967&amp;"U"</f>
        <v>86886U</v>
      </c>
      <c r="C4967" s="0" t="s">
        <v>10928</v>
      </c>
      <c r="D4967" s="0" t="s">
        <v>30</v>
      </c>
      <c r="E4967" s="0" t="n">
        <v>48.08</v>
      </c>
    </row>
    <row r="4968" customFormat="false" ht="15" hidden="false" customHeight="false" outlineLevel="0" collapsed="false">
      <c r="A4968" s="0" t="n">
        <v>86887</v>
      </c>
      <c r="B4968" s="0" t="str">
        <f aca="false">A4968&amp;"U"</f>
        <v>86887U</v>
      </c>
      <c r="C4968" s="0" t="s">
        <v>10929</v>
      </c>
      <c r="D4968" s="0" t="s">
        <v>30</v>
      </c>
      <c r="E4968" s="0" t="n">
        <v>52.22</v>
      </c>
    </row>
    <row r="4969" customFormat="false" ht="15" hidden="false" customHeight="false" outlineLevel="0" collapsed="false">
      <c r="A4969" s="0" t="n">
        <v>86888</v>
      </c>
      <c r="B4969" s="0" t="str">
        <f aca="false">A4969&amp;"U"</f>
        <v>86888U</v>
      </c>
      <c r="C4969" s="0" t="s">
        <v>10930</v>
      </c>
      <c r="D4969" s="0" t="s">
        <v>30</v>
      </c>
      <c r="E4969" s="0" t="n">
        <v>426.31</v>
      </c>
    </row>
    <row r="4970" customFormat="false" ht="15" hidden="false" customHeight="false" outlineLevel="0" collapsed="false">
      <c r="A4970" s="0" t="n">
        <v>86889</v>
      </c>
      <c r="B4970" s="0" t="str">
        <f aca="false">A4970&amp;"U"</f>
        <v>86889U</v>
      </c>
      <c r="C4970" s="0" t="s">
        <v>10931</v>
      </c>
      <c r="D4970" s="0" t="s">
        <v>30</v>
      </c>
      <c r="E4970" s="0" t="n">
        <v>738.4</v>
      </c>
    </row>
    <row r="4971" customFormat="false" ht="15" hidden="false" customHeight="false" outlineLevel="0" collapsed="false">
      <c r="A4971" s="0" t="n">
        <v>86893</v>
      </c>
      <c r="B4971" s="0" t="str">
        <f aca="false">A4971&amp;"U"</f>
        <v>86893U</v>
      </c>
      <c r="C4971" s="0" t="s">
        <v>10932</v>
      </c>
      <c r="D4971" s="0" t="s">
        <v>30</v>
      </c>
      <c r="E4971" s="0" t="n">
        <v>674.95</v>
      </c>
    </row>
    <row r="4972" customFormat="false" ht="15" hidden="false" customHeight="false" outlineLevel="0" collapsed="false">
      <c r="A4972" s="0" t="n">
        <v>86894</v>
      </c>
      <c r="B4972" s="0" t="str">
        <f aca="false">A4972&amp;"U"</f>
        <v>86894U</v>
      </c>
      <c r="C4972" s="0" t="s">
        <v>10933</v>
      </c>
      <c r="D4972" s="0" t="s">
        <v>30</v>
      </c>
      <c r="E4972" s="0" t="n">
        <v>303.32</v>
      </c>
    </row>
    <row r="4973" customFormat="false" ht="15" hidden="false" customHeight="false" outlineLevel="0" collapsed="false">
      <c r="A4973" s="0" t="n">
        <v>86895</v>
      </c>
      <c r="B4973" s="0" t="str">
        <f aca="false">A4973&amp;"U"</f>
        <v>86895U</v>
      </c>
      <c r="C4973" s="0" t="s">
        <v>10934</v>
      </c>
      <c r="D4973" s="0" t="s">
        <v>30</v>
      </c>
      <c r="E4973" s="0" t="n">
        <v>357.02</v>
      </c>
    </row>
    <row r="4974" customFormat="false" ht="15" hidden="false" customHeight="false" outlineLevel="0" collapsed="false">
      <c r="A4974" s="0" t="n">
        <v>86899</v>
      </c>
      <c r="B4974" s="0" t="str">
        <f aca="false">A4974&amp;"U"</f>
        <v>86899U</v>
      </c>
      <c r="C4974" s="0" t="s">
        <v>10935</v>
      </c>
      <c r="D4974" s="0" t="s">
        <v>30</v>
      </c>
      <c r="E4974" s="0" t="n">
        <v>333.22</v>
      </c>
    </row>
    <row r="4975" customFormat="false" ht="15" hidden="false" customHeight="false" outlineLevel="0" collapsed="false">
      <c r="A4975" s="0" t="n">
        <v>86900</v>
      </c>
      <c r="B4975" s="0" t="str">
        <f aca="false">A4975&amp;"U"</f>
        <v>86900U</v>
      </c>
      <c r="C4975" s="0" t="s">
        <v>10936</v>
      </c>
      <c r="D4975" s="0" t="s">
        <v>30</v>
      </c>
      <c r="E4975" s="0" t="n">
        <v>211.84</v>
      </c>
    </row>
    <row r="4976" customFormat="false" ht="15" hidden="false" customHeight="false" outlineLevel="0" collapsed="false">
      <c r="A4976" s="0" t="n">
        <v>86901</v>
      </c>
      <c r="B4976" s="0" t="str">
        <f aca="false">A4976&amp;"U"</f>
        <v>86901U</v>
      </c>
      <c r="C4976" s="0" t="s">
        <v>10937</v>
      </c>
      <c r="D4976" s="0" t="s">
        <v>30</v>
      </c>
      <c r="E4976" s="0" t="n">
        <v>135.87</v>
      </c>
    </row>
    <row r="4977" customFormat="false" ht="15" hidden="false" customHeight="false" outlineLevel="0" collapsed="false">
      <c r="A4977" s="0" t="n">
        <v>86902</v>
      </c>
      <c r="B4977" s="0" t="str">
        <f aca="false">A4977&amp;"U"</f>
        <v>86902U</v>
      </c>
      <c r="C4977" s="0" t="s">
        <v>10938</v>
      </c>
      <c r="D4977" s="0" t="s">
        <v>30</v>
      </c>
      <c r="E4977" s="0" t="n">
        <v>272.27</v>
      </c>
    </row>
    <row r="4978" customFormat="false" ht="15" hidden="false" customHeight="false" outlineLevel="0" collapsed="false">
      <c r="A4978" s="0" t="n">
        <v>86903</v>
      </c>
      <c r="B4978" s="0" t="str">
        <f aca="false">A4978&amp;"U"</f>
        <v>86903U</v>
      </c>
      <c r="C4978" s="0" t="s">
        <v>10939</v>
      </c>
      <c r="D4978" s="0" t="s">
        <v>30</v>
      </c>
      <c r="E4978" s="0" t="n">
        <v>307.4</v>
      </c>
    </row>
    <row r="4979" customFormat="false" ht="15" hidden="false" customHeight="false" outlineLevel="0" collapsed="false">
      <c r="A4979" s="0" t="n">
        <v>86904</v>
      </c>
      <c r="B4979" s="0" t="str">
        <f aca="false">A4979&amp;"U"</f>
        <v>86904U</v>
      </c>
      <c r="C4979" s="0" t="s">
        <v>10940</v>
      </c>
      <c r="D4979" s="0" t="s">
        <v>30</v>
      </c>
      <c r="E4979" s="0" t="n">
        <v>128.2</v>
      </c>
    </row>
    <row r="4980" customFormat="false" ht="15" hidden="false" customHeight="false" outlineLevel="0" collapsed="false">
      <c r="A4980" s="0" t="n">
        <v>86905</v>
      </c>
      <c r="B4980" s="0" t="str">
        <f aca="false">A4980&amp;"U"</f>
        <v>86905U</v>
      </c>
      <c r="C4980" s="0" t="s">
        <v>10941</v>
      </c>
      <c r="D4980" s="0" t="s">
        <v>30</v>
      </c>
      <c r="E4980" s="0" t="n">
        <v>447.29</v>
      </c>
    </row>
    <row r="4981" customFormat="false" ht="15" hidden="false" customHeight="false" outlineLevel="0" collapsed="false">
      <c r="A4981" s="0" t="n">
        <v>86906</v>
      </c>
      <c r="B4981" s="0" t="str">
        <f aca="false">A4981&amp;"U"</f>
        <v>86906U</v>
      </c>
      <c r="C4981" s="0" t="s">
        <v>10942</v>
      </c>
      <c r="D4981" s="0" t="s">
        <v>30</v>
      </c>
      <c r="E4981" s="0" t="n">
        <v>82.66</v>
      </c>
    </row>
    <row r="4982" customFormat="false" ht="15" hidden="false" customHeight="false" outlineLevel="0" collapsed="false">
      <c r="A4982" s="0" t="n">
        <v>86908</v>
      </c>
      <c r="B4982" s="0" t="str">
        <f aca="false">A4982&amp;"U"</f>
        <v>86908U</v>
      </c>
      <c r="C4982" s="0" t="s">
        <v>10943</v>
      </c>
      <c r="D4982" s="0" t="s">
        <v>30</v>
      </c>
      <c r="E4982" s="0" t="n">
        <v>538.28</v>
      </c>
    </row>
    <row r="4983" customFormat="false" ht="15" hidden="false" customHeight="false" outlineLevel="0" collapsed="false">
      <c r="A4983" s="0" t="n">
        <v>86909</v>
      </c>
      <c r="B4983" s="0" t="str">
        <f aca="false">A4983&amp;"U"</f>
        <v>86909U</v>
      </c>
      <c r="C4983" s="0" t="s">
        <v>10944</v>
      </c>
      <c r="D4983" s="0" t="s">
        <v>30</v>
      </c>
      <c r="E4983" s="0" t="n">
        <v>143.55</v>
      </c>
    </row>
    <row r="4984" customFormat="false" ht="15" hidden="false" customHeight="false" outlineLevel="0" collapsed="false">
      <c r="A4984" s="0" t="n">
        <v>86910</v>
      </c>
      <c r="B4984" s="0" t="str">
        <f aca="false">A4984&amp;"U"</f>
        <v>86910U</v>
      </c>
      <c r="C4984" s="0" t="s">
        <v>10945</v>
      </c>
      <c r="D4984" s="0" t="s">
        <v>30</v>
      </c>
      <c r="E4984" s="0" t="n">
        <v>141.7</v>
      </c>
    </row>
    <row r="4985" customFormat="false" ht="15" hidden="false" customHeight="false" outlineLevel="0" collapsed="false">
      <c r="A4985" s="0" t="n">
        <v>86911</v>
      </c>
      <c r="B4985" s="0" t="str">
        <f aca="false">A4985&amp;"U"</f>
        <v>86911U</v>
      </c>
      <c r="C4985" s="0" t="s">
        <v>10946</v>
      </c>
      <c r="D4985" s="0" t="s">
        <v>30</v>
      </c>
      <c r="E4985" s="0" t="n">
        <v>96.7</v>
      </c>
    </row>
    <row r="4986" customFormat="false" ht="15" hidden="false" customHeight="false" outlineLevel="0" collapsed="false">
      <c r="A4986" s="0" t="n">
        <v>86913</v>
      </c>
      <c r="B4986" s="0" t="str">
        <f aca="false">A4986&amp;"U"</f>
        <v>86913U</v>
      </c>
      <c r="C4986" s="0" t="s">
        <v>10947</v>
      </c>
      <c r="D4986" s="0" t="s">
        <v>30</v>
      </c>
      <c r="E4986" s="0" t="n">
        <v>59.92</v>
      </c>
    </row>
    <row r="4987" customFormat="false" ht="15" hidden="false" customHeight="false" outlineLevel="0" collapsed="false">
      <c r="A4987" s="0" t="n">
        <v>86914</v>
      </c>
      <c r="B4987" s="0" t="str">
        <f aca="false">A4987&amp;"U"</f>
        <v>86914U</v>
      </c>
      <c r="C4987" s="0" t="s">
        <v>10948</v>
      </c>
      <c r="D4987" s="0" t="s">
        <v>30</v>
      </c>
      <c r="E4987" s="0" t="n">
        <v>108.41</v>
      </c>
    </row>
    <row r="4988" customFormat="false" ht="15" hidden="false" customHeight="false" outlineLevel="0" collapsed="false">
      <c r="A4988" s="0" t="n">
        <v>86915</v>
      </c>
      <c r="B4988" s="0" t="str">
        <f aca="false">A4988&amp;"U"</f>
        <v>86915U</v>
      </c>
      <c r="C4988" s="0" t="s">
        <v>10949</v>
      </c>
      <c r="D4988" s="0" t="s">
        <v>30</v>
      </c>
      <c r="E4988" s="0" t="n">
        <v>158.94</v>
      </c>
    </row>
    <row r="4989" customFormat="false" ht="15" hidden="false" customHeight="false" outlineLevel="0" collapsed="false">
      <c r="A4989" s="0" t="n">
        <v>86916</v>
      </c>
      <c r="B4989" s="0" t="str">
        <f aca="false">A4989&amp;"U"</f>
        <v>86916U</v>
      </c>
      <c r="C4989" s="0" t="s">
        <v>10950</v>
      </c>
      <c r="D4989" s="0" t="s">
        <v>30</v>
      </c>
      <c r="E4989" s="0" t="n">
        <v>30.3</v>
      </c>
    </row>
    <row r="4990" customFormat="false" ht="15" hidden="false" customHeight="false" outlineLevel="0" collapsed="false">
      <c r="A4990" s="0" t="n">
        <v>86919</v>
      </c>
      <c r="B4990" s="0" t="str">
        <f aca="false">A4990&amp;"U"</f>
        <v>86919U</v>
      </c>
      <c r="C4990" s="0" t="s">
        <v>10951</v>
      </c>
      <c r="D4990" s="0" t="s">
        <v>30</v>
      </c>
      <c r="E4990" s="0" t="n">
        <v>812.19</v>
      </c>
    </row>
    <row r="4991" customFormat="false" ht="15" hidden="false" customHeight="false" outlineLevel="0" collapsed="false">
      <c r="A4991" s="0" t="n">
        <v>86920</v>
      </c>
      <c r="B4991" s="0" t="str">
        <f aca="false">A4991&amp;"U"</f>
        <v>86920U</v>
      </c>
      <c r="C4991" s="0" t="s">
        <v>10952</v>
      </c>
      <c r="D4991" s="0" t="s">
        <v>30</v>
      </c>
      <c r="E4991" s="0" t="n">
        <v>705.11</v>
      </c>
    </row>
    <row r="4992" customFormat="false" ht="15" hidden="false" customHeight="false" outlineLevel="0" collapsed="false">
      <c r="A4992" s="0" t="n">
        <v>86921</v>
      </c>
      <c r="B4992" s="0" t="str">
        <f aca="false">A4992&amp;"U"</f>
        <v>86921U</v>
      </c>
      <c r="C4992" s="0" t="s">
        <v>10953</v>
      </c>
      <c r="D4992" s="0" t="s">
        <v>30</v>
      </c>
      <c r="E4992" s="0" t="n">
        <v>675.49</v>
      </c>
    </row>
    <row r="4993" customFormat="false" ht="15" hidden="false" customHeight="false" outlineLevel="0" collapsed="false">
      <c r="A4993" s="0" t="n">
        <v>86922</v>
      </c>
      <c r="B4993" s="0" t="str">
        <f aca="false">A4993&amp;"U"</f>
        <v>86922U</v>
      </c>
      <c r="C4993" s="0" t="s">
        <v>10954</v>
      </c>
      <c r="D4993" s="0" t="s">
        <v>30</v>
      </c>
      <c r="E4993" s="0" t="n">
        <v>812.15</v>
      </c>
    </row>
    <row r="4994" customFormat="false" ht="15" hidden="false" customHeight="false" outlineLevel="0" collapsed="false">
      <c r="A4994" s="0" t="n">
        <v>86923</v>
      </c>
      <c r="B4994" s="0" t="str">
        <f aca="false">A4994&amp;"U"</f>
        <v>86923U</v>
      </c>
      <c r="C4994" s="0" t="s">
        <v>10955</v>
      </c>
      <c r="D4994" s="0" t="s">
        <v>30</v>
      </c>
      <c r="E4994" s="0" t="n">
        <v>524.88</v>
      </c>
    </row>
    <row r="4995" customFormat="false" ht="15" hidden="false" customHeight="false" outlineLevel="0" collapsed="false">
      <c r="A4995" s="0" t="n">
        <v>86924</v>
      </c>
      <c r="B4995" s="0" t="str">
        <f aca="false">A4995&amp;"U"</f>
        <v>86924U</v>
      </c>
      <c r="C4995" s="0" t="s">
        <v>10956</v>
      </c>
      <c r="D4995" s="0" t="s">
        <v>30</v>
      </c>
      <c r="E4995" s="0" t="n">
        <v>495.26</v>
      </c>
    </row>
    <row r="4996" customFormat="false" ht="15" hidden="false" customHeight="false" outlineLevel="0" collapsed="false">
      <c r="A4996" s="0" t="n">
        <v>86925</v>
      </c>
      <c r="B4996" s="0" t="str">
        <f aca="false">A4996&amp;"U"</f>
        <v>86925U</v>
      </c>
      <c r="C4996" s="0" t="s">
        <v>10957</v>
      </c>
      <c r="D4996" s="0" t="s">
        <v>30</v>
      </c>
      <c r="E4996" s="0" t="n">
        <v>585.32</v>
      </c>
    </row>
    <row r="4997" customFormat="false" ht="15" hidden="false" customHeight="false" outlineLevel="0" collapsed="false">
      <c r="A4997" s="0" t="n">
        <v>86926</v>
      </c>
      <c r="B4997" s="0" t="str">
        <f aca="false">A4997&amp;"U"</f>
        <v>86926U</v>
      </c>
      <c r="C4997" s="0" t="s">
        <v>10958</v>
      </c>
      <c r="D4997" s="0" t="s">
        <v>30</v>
      </c>
      <c r="E4997" s="0" t="n">
        <v>555.7</v>
      </c>
    </row>
    <row r="4998" customFormat="false" ht="15" hidden="false" customHeight="false" outlineLevel="0" collapsed="false">
      <c r="A4998" s="0" t="n">
        <v>86927</v>
      </c>
      <c r="B4998" s="0" t="str">
        <f aca="false">A4998&amp;"U"</f>
        <v>86927U</v>
      </c>
      <c r="C4998" s="0" t="s">
        <v>10959</v>
      </c>
      <c r="D4998" s="0" t="s">
        <v>30</v>
      </c>
      <c r="E4998" s="0" t="n">
        <v>373.63</v>
      </c>
    </row>
    <row r="4999" customFormat="false" ht="15" hidden="false" customHeight="false" outlineLevel="0" collapsed="false">
      <c r="A4999" s="0" t="n">
        <v>86928</v>
      </c>
      <c r="B4999" s="0" t="str">
        <f aca="false">A4999&amp;"U"</f>
        <v>86928U</v>
      </c>
      <c r="C4999" s="0" t="s">
        <v>10960</v>
      </c>
      <c r="D4999" s="0" t="s">
        <v>30</v>
      </c>
      <c r="E4999" s="0" t="n">
        <v>344.01</v>
      </c>
    </row>
    <row r="5000" customFormat="false" ht="15" hidden="false" customHeight="false" outlineLevel="0" collapsed="false">
      <c r="A5000" s="0" t="n">
        <v>86929</v>
      </c>
      <c r="B5000" s="0" t="str">
        <f aca="false">A5000&amp;"U"</f>
        <v>86929U</v>
      </c>
      <c r="C5000" s="0" t="s">
        <v>10961</v>
      </c>
      <c r="D5000" s="0" t="s">
        <v>30</v>
      </c>
      <c r="E5000" s="0" t="n">
        <v>365.81</v>
      </c>
    </row>
    <row r="5001" customFormat="false" ht="15" hidden="false" customHeight="false" outlineLevel="0" collapsed="false">
      <c r="A5001" s="0" t="n">
        <v>86930</v>
      </c>
      <c r="B5001" s="0" t="str">
        <f aca="false">A5001&amp;"U"</f>
        <v>86930U</v>
      </c>
      <c r="C5001" s="0" t="s">
        <v>10962</v>
      </c>
      <c r="D5001" s="0" t="s">
        <v>30</v>
      </c>
      <c r="E5001" s="0" t="n">
        <v>336.19</v>
      </c>
    </row>
    <row r="5002" customFormat="false" ht="15" hidden="false" customHeight="false" outlineLevel="0" collapsed="false">
      <c r="A5002" s="0" t="n">
        <v>86931</v>
      </c>
      <c r="B5002" s="0" t="str">
        <f aca="false">A5002&amp;"U"</f>
        <v>86931U</v>
      </c>
      <c r="C5002" s="0" t="s">
        <v>10963</v>
      </c>
      <c r="D5002" s="0" t="s">
        <v>30</v>
      </c>
      <c r="E5002" s="0" t="n">
        <v>436.51</v>
      </c>
    </row>
    <row r="5003" customFormat="false" ht="15" hidden="false" customHeight="false" outlineLevel="0" collapsed="false">
      <c r="A5003" s="0" t="n">
        <v>86932</v>
      </c>
      <c r="B5003" s="0" t="str">
        <f aca="false">A5003&amp;"U"</f>
        <v>86932U</v>
      </c>
      <c r="C5003" s="0" t="s">
        <v>10964</v>
      </c>
      <c r="D5003" s="0" t="s">
        <v>30</v>
      </c>
      <c r="E5003" s="0" t="n">
        <v>478.53</v>
      </c>
    </row>
    <row r="5004" customFormat="false" ht="15" hidden="false" customHeight="false" outlineLevel="0" collapsed="false">
      <c r="A5004" s="0" t="n">
        <v>86933</v>
      </c>
      <c r="B5004" s="0" t="str">
        <f aca="false">A5004&amp;"U"</f>
        <v>86933U</v>
      </c>
      <c r="C5004" s="0" t="s">
        <v>10965</v>
      </c>
      <c r="D5004" s="0" t="s">
        <v>30</v>
      </c>
      <c r="E5004" s="0" t="n">
        <v>436.18</v>
      </c>
    </row>
    <row r="5005" customFormat="false" ht="15" hidden="false" customHeight="false" outlineLevel="0" collapsed="false">
      <c r="A5005" s="0" t="n">
        <v>86934</v>
      </c>
      <c r="B5005" s="0" t="str">
        <f aca="false">A5005&amp;"U"</f>
        <v>86934U</v>
      </c>
      <c r="C5005" s="0" t="s">
        <v>10966</v>
      </c>
      <c r="D5005" s="0" t="s">
        <v>30</v>
      </c>
      <c r="E5005" s="0" t="n">
        <v>428.36</v>
      </c>
    </row>
    <row r="5006" customFormat="false" ht="15" hidden="false" customHeight="false" outlineLevel="0" collapsed="false">
      <c r="A5006" s="0" t="n">
        <v>86935</v>
      </c>
      <c r="B5006" s="0" t="str">
        <f aca="false">A5006&amp;"U"</f>
        <v>86935U</v>
      </c>
      <c r="C5006" s="0" t="s">
        <v>10967</v>
      </c>
      <c r="D5006" s="0" t="s">
        <v>30</v>
      </c>
      <c r="E5006" s="0" t="n">
        <v>292.5</v>
      </c>
    </row>
    <row r="5007" customFormat="false" ht="15" hidden="false" customHeight="false" outlineLevel="0" collapsed="false">
      <c r="A5007" s="0" t="n">
        <v>86936</v>
      </c>
      <c r="B5007" s="0" t="str">
        <f aca="false">A5007&amp;"U"</f>
        <v>86936U</v>
      </c>
      <c r="C5007" s="0" t="s">
        <v>10968</v>
      </c>
      <c r="D5007" s="0" t="s">
        <v>30</v>
      </c>
      <c r="E5007" s="0" t="n">
        <v>480.51</v>
      </c>
    </row>
    <row r="5008" customFormat="false" ht="15" hidden="false" customHeight="false" outlineLevel="0" collapsed="false">
      <c r="A5008" s="0" t="n">
        <v>86937</v>
      </c>
      <c r="B5008" s="0" t="str">
        <f aca="false">A5008&amp;"U"</f>
        <v>86937U</v>
      </c>
      <c r="C5008" s="0" t="s">
        <v>10969</v>
      </c>
      <c r="D5008" s="0" t="s">
        <v>30</v>
      </c>
      <c r="E5008" s="0" t="n">
        <v>211.4</v>
      </c>
    </row>
    <row r="5009" customFormat="false" ht="15" hidden="false" customHeight="false" outlineLevel="0" collapsed="false">
      <c r="A5009" s="0" t="n">
        <v>86938</v>
      </c>
      <c r="B5009" s="0" t="str">
        <f aca="false">A5009&amp;"U"</f>
        <v>86938U</v>
      </c>
      <c r="C5009" s="0" t="s">
        <v>10970</v>
      </c>
      <c r="D5009" s="0" t="s">
        <v>30</v>
      </c>
      <c r="E5009" s="0" t="n">
        <v>399.41</v>
      </c>
    </row>
    <row r="5010" customFormat="false" ht="15" hidden="false" customHeight="false" outlineLevel="0" collapsed="false">
      <c r="A5010" s="0" t="n">
        <v>86939</v>
      </c>
      <c r="B5010" s="0" t="str">
        <f aca="false">A5010&amp;"U"</f>
        <v>86939U</v>
      </c>
      <c r="C5010" s="0" t="s">
        <v>10971</v>
      </c>
      <c r="D5010" s="0" t="s">
        <v>30</v>
      </c>
      <c r="E5010" s="0" t="n">
        <v>379.81</v>
      </c>
    </row>
    <row r="5011" customFormat="false" ht="15" hidden="false" customHeight="false" outlineLevel="0" collapsed="false">
      <c r="A5011" s="0" t="n">
        <v>86940</v>
      </c>
      <c r="B5011" s="0" t="str">
        <f aca="false">A5011&amp;"U"</f>
        <v>86940U</v>
      </c>
      <c r="C5011" s="0" t="s">
        <v>10972</v>
      </c>
      <c r="D5011" s="0" t="s">
        <v>30</v>
      </c>
      <c r="E5011" s="0" t="n">
        <v>1122.67</v>
      </c>
    </row>
    <row r="5012" customFormat="false" ht="15" hidden="false" customHeight="false" outlineLevel="0" collapsed="false">
      <c r="A5012" s="0" t="n">
        <v>86941</v>
      </c>
      <c r="B5012" s="0" t="str">
        <f aca="false">A5012&amp;"U"</f>
        <v>86941U</v>
      </c>
      <c r="C5012" s="0" t="s">
        <v>10973</v>
      </c>
      <c r="D5012" s="0" t="s">
        <v>30</v>
      </c>
      <c r="E5012" s="0" t="n">
        <v>782.1</v>
      </c>
    </row>
    <row r="5013" customFormat="false" ht="15" hidden="false" customHeight="false" outlineLevel="0" collapsed="false">
      <c r="A5013" s="0" t="n">
        <v>86942</v>
      </c>
      <c r="B5013" s="0" t="str">
        <f aca="false">A5013&amp;"U"</f>
        <v>86942U</v>
      </c>
      <c r="C5013" s="0" t="s">
        <v>10974</v>
      </c>
      <c r="D5013" s="0" t="s">
        <v>30</v>
      </c>
      <c r="E5013" s="0" t="n">
        <v>243.56</v>
      </c>
    </row>
    <row r="5014" customFormat="false" ht="15" hidden="false" customHeight="false" outlineLevel="0" collapsed="false">
      <c r="A5014" s="0" t="n">
        <v>86943</v>
      </c>
      <c r="B5014" s="0" t="str">
        <f aca="false">A5014&amp;"U"</f>
        <v>86943U</v>
      </c>
      <c r="C5014" s="0" t="s">
        <v>10975</v>
      </c>
      <c r="D5014" s="0" t="s">
        <v>30</v>
      </c>
      <c r="E5014" s="0" t="n">
        <v>235.74</v>
      </c>
    </row>
    <row r="5015" customFormat="false" ht="15" hidden="false" customHeight="false" outlineLevel="0" collapsed="false">
      <c r="A5015" s="0" t="n">
        <v>86947</v>
      </c>
      <c r="B5015" s="0" t="str">
        <f aca="false">A5015&amp;"U"</f>
        <v>86947U</v>
      </c>
      <c r="C5015" s="0" t="s">
        <v>10976</v>
      </c>
      <c r="D5015" s="0" t="s">
        <v>30</v>
      </c>
      <c r="E5015" s="0" t="n">
        <v>1284.36</v>
      </c>
    </row>
    <row r="5016" customFormat="false" ht="15" hidden="false" customHeight="false" outlineLevel="0" collapsed="false">
      <c r="A5016" s="0" t="n">
        <v>93396</v>
      </c>
      <c r="B5016" s="0" t="str">
        <f aca="false">A5016&amp;"U"</f>
        <v>93396U</v>
      </c>
      <c r="C5016" s="0" t="s">
        <v>10977</v>
      </c>
      <c r="D5016" s="0" t="s">
        <v>30</v>
      </c>
      <c r="E5016" s="0" t="n">
        <v>659.02</v>
      </c>
    </row>
    <row r="5017" customFormat="false" ht="15" hidden="false" customHeight="false" outlineLevel="0" collapsed="false">
      <c r="A5017" s="0" t="n">
        <v>93441</v>
      </c>
      <c r="B5017" s="0" t="str">
        <f aca="false">A5017&amp;"U"</f>
        <v>93441U</v>
      </c>
      <c r="C5017" s="0" t="s">
        <v>10978</v>
      </c>
      <c r="D5017" s="0" t="s">
        <v>30</v>
      </c>
      <c r="E5017" s="0" t="n">
        <v>1135.54</v>
      </c>
    </row>
    <row r="5018" customFormat="false" ht="15" hidden="false" customHeight="false" outlineLevel="0" collapsed="false">
      <c r="A5018" s="0" t="n">
        <v>93442</v>
      </c>
      <c r="B5018" s="0" t="str">
        <f aca="false">A5018&amp;"U"</f>
        <v>93442U</v>
      </c>
      <c r="C5018" s="0" t="s">
        <v>10979</v>
      </c>
      <c r="D5018" s="0" t="s">
        <v>30</v>
      </c>
      <c r="E5018" s="0" t="n">
        <v>1306.95</v>
      </c>
    </row>
    <row r="5019" customFormat="false" ht="15" hidden="false" customHeight="false" outlineLevel="0" collapsed="false">
      <c r="A5019" s="0" t="n">
        <v>95469</v>
      </c>
      <c r="B5019" s="0" t="str">
        <f aca="false">A5019&amp;"U"</f>
        <v>95469U</v>
      </c>
      <c r="C5019" s="0" t="s">
        <v>10980</v>
      </c>
      <c r="D5019" s="0" t="s">
        <v>30</v>
      </c>
      <c r="E5019" s="0" t="n">
        <v>259.23</v>
      </c>
    </row>
    <row r="5020" customFormat="false" ht="15" hidden="false" customHeight="false" outlineLevel="0" collapsed="false">
      <c r="A5020" s="0" t="n">
        <v>95470</v>
      </c>
      <c r="B5020" s="0" t="str">
        <f aca="false">A5020&amp;"U"</f>
        <v>95470U</v>
      </c>
      <c r="C5020" s="0" t="s">
        <v>10981</v>
      </c>
      <c r="D5020" s="0" t="s">
        <v>30</v>
      </c>
      <c r="E5020" s="0" t="n">
        <v>270.56</v>
      </c>
    </row>
    <row r="5021" customFormat="false" ht="15" hidden="false" customHeight="false" outlineLevel="0" collapsed="false">
      <c r="A5021" s="0" t="n">
        <v>95471</v>
      </c>
      <c r="B5021" s="0" t="str">
        <f aca="false">A5021&amp;"U"</f>
        <v>95471U</v>
      </c>
      <c r="C5021" s="0" t="s">
        <v>10982</v>
      </c>
      <c r="D5021" s="0" t="s">
        <v>30</v>
      </c>
      <c r="E5021" s="0" t="n">
        <v>670.63</v>
      </c>
    </row>
    <row r="5022" customFormat="false" ht="15" hidden="false" customHeight="false" outlineLevel="0" collapsed="false">
      <c r="A5022" s="0" t="n">
        <v>95472</v>
      </c>
      <c r="B5022" s="0" t="str">
        <f aca="false">A5022&amp;"U"</f>
        <v>95472U</v>
      </c>
      <c r="C5022" s="0" t="s">
        <v>10983</v>
      </c>
      <c r="D5022" s="0" t="s">
        <v>30</v>
      </c>
      <c r="E5022" s="0" t="n">
        <v>681.96</v>
      </c>
    </row>
    <row r="5023" customFormat="false" ht="15" hidden="false" customHeight="false" outlineLevel="0" collapsed="false">
      <c r="A5023" s="0" t="n">
        <v>95542</v>
      </c>
      <c r="B5023" s="0" t="str">
        <f aca="false">A5023&amp;"U"</f>
        <v>95542U</v>
      </c>
      <c r="C5023" s="0" t="s">
        <v>10984</v>
      </c>
      <c r="D5023" s="0" t="s">
        <v>30</v>
      </c>
      <c r="E5023" s="0" t="n">
        <v>26.87</v>
      </c>
    </row>
    <row r="5024" customFormat="false" ht="15" hidden="false" customHeight="false" outlineLevel="0" collapsed="false">
      <c r="A5024" s="0" t="n">
        <v>95543</v>
      </c>
      <c r="B5024" s="0" t="str">
        <f aca="false">A5024&amp;"U"</f>
        <v>95543U</v>
      </c>
      <c r="C5024" s="0" t="s">
        <v>10985</v>
      </c>
      <c r="D5024" s="0" t="s">
        <v>30</v>
      </c>
      <c r="E5024" s="0" t="n">
        <v>45.77</v>
      </c>
    </row>
    <row r="5025" customFormat="false" ht="15" hidden="false" customHeight="false" outlineLevel="0" collapsed="false">
      <c r="A5025" s="0" t="n">
        <v>95544</v>
      </c>
      <c r="B5025" s="0" t="str">
        <f aca="false">A5025&amp;"U"</f>
        <v>95544U</v>
      </c>
      <c r="C5025" s="0" t="s">
        <v>10986</v>
      </c>
      <c r="D5025" s="0" t="s">
        <v>30</v>
      </c>
      <c r="E5025" s="0" t="n">
        <v>32.44</v>
      </c>
    </row>
    <row r="5026" customFormat="false" ht="15" hidden="false" customHeight="false" outlineLevel="0" collapsed="false">
      <c r="A5026" s="0" t="n">
        <v>95545</v>
      </c>
      <c r="B5026" s="0" t="str">
        <f aca="false">A5026&amp;"U"</f>
        <v>95545U</v>
      </c>
      <c r="C5026" s="0" t="s">
        <v>10987</v>
      </c>
      <c r="D5026" s="0" t="s">
        <v>30</v>
      </c>
      <c r="E5026" s="0" t="n">
        <v>31.85</v>
      </c>
    </row>
    <row r="5027" customFormat="false" ht="15" hidden="false" customHeight="false" outlineLevel="0" collapsed="false">
      <c r="A5027" s="0" t="n">
        <v>95546</v>
      </c>
      <c r="B5027" s="0" t="str">
        <f aca="false">A5027&amp;"U"</f>
        <v>95546U</v>
      </c>
      <c r="C5027" s="0" t="s">
        <v>10988</v>
      </c>
      <c r="D5027" s="0" t="s">
        <v>30</v>
      </c>
      <c r="E5027" s="0" t="n">
        <v>113.79</v>
      </c>
    </row>
    <row r="5028" customFormat="false" ht="15" hidden="false" customHeight="false" outlineLevel="0" collapsed="false">
      <c r="A5028" s="0" t="n">
        <v>95547</v>
      </c>
      <c r="B5028" s="0" t="str">
        <f aca="false">A5028&amp;"U"</f>
        <v>95547U</v>
      </c>
      <c r="C5028" s="0" t="s">
        <v>10989</v>
      </c>
      <c r="D5028" s="0" t="s">
        <v>30</v>
      </c>
      <c r="E5028" s="0" t="n">
        <v>64.75</v>
      </c>
    </row>
    <row r="5029" customFormat="false" ht="15" hidden="false" customHeight="false" outlineLevel="0" collapsed="false">
      <c r="A5029" s="0" t="n">
        <v>100848</v>
      </c>
      <c r="B5029" s="0" t="str">
        <f aca="false">A5029&amp;"U"</f>
        <v>100848U</v>
      </c>
      <c r="C5029" s="0" t="s">
        <v>10990</v>
      </c>
      <c r="D5029" s="0" t="s">
        <v>30</v>
      </c>
      <c r="E5029" s="0" t="n">
        <v>481.86</v>
      </c>
    </row>
    <row r="5030" customFormat="false" ht="15" hidden="false" customHeight="false" outlineLevel="0" collapsed="false">
      <c r="A5030" s="0" t="n">
        <v>100849</v>
      </c>
      <c r="B5030" s="0" t="str">
        <f aca="false">A5030&amp;"U"</f>
        <v>100849U</v>
      </c>
      <c r="C5030" s="0" t="s">
        <v>10991</v>
      </c>
      <c r="D5030" s="0" t="s">
        <v>30</v>
      </c>
      <c r="E5030" s="0" t="n">
        <v>41.37</v>
      </c>
    </row>
    <row r="5031" customFormat="false" ht="15" hidden="false" customHeight="false" outlineLevel="0" collapsed="false">
      <c r="A5031" s="0" t="n">
        <v>100851</v>
      </c>
      <c r="B5031" s="0" t="str">
        <f aca="false">A5031&amp;"U"</f>
        <v>100851U</v>
      </c>
      <c r="C5031" s="0" t="s">
        <v>10992</v>
      </c>
      <c r="D5031" s="0" t="s">
        <v>30</v>
      </c>
      <c r="E5031" s="0" t="n">
        <v>83.2</v>
      </c>
    </row>
    <row r="5032" customFormat="false" ht="15" hidden="false" customHeight="false" outlineLevel="0" collapsed="false">
      <c r="A5032" s="0" t="n">
        <v>100852</v>
      </c>
      <c r="B5032" s="0" t="str">
        <f aca="false">A5032&amp;"U"</f>
        <v>100852U</v>
      </c>
      <c r="C5032" s="0" t="s">
        <v>10993</v>
      </c>
      <c r="D5032" s="0" t="s">
        <v>30</v>
      </c>
      <c r="E5032" s="0" t="n">
        <v>232.48</v>
      </c>
    </row>
    <row r="5033" customFormat="false" ht="15" hidden="false" customHeight="false" outlineLevel="0" collapsed="false">
      <c r="A5033" s="0" t="n">
        <v>100853</v>
      </c>
      <c r="B5033" s="0" t="str">
        <f aca="false">A5033&amp;"U"</f>
        <v>100853U</v>
      </c>
      <c r="C5033" s="0" t="s">
        <v>10994</v>
      </c>
      <c r="D5033" s="0" t="s">
        <v>30</v>
      </c>
      <c r="E5033" s="0" t="n">
        <v>379.57</v>
      </c>
    </row>
    <row r="5034" customFormat="false" ht="15" hidden="false" customHeight="false" outlineLevel="0" collapsed="false">
      <c r="A5034" s="0" t="n">
        <v>100854</v>
      </c>
      <c r="B5034" s="0" t="str">
        <f aca="false">A5034&amp;"U"</f>
        <v>100854U</v>
      </c>
      <c r="C5034" s="0" t="s">
        <v>10995</v>
      </c>
      <c r="D5034" s="0" t="s">
        <v>30</v>
      </c>
      <c r="E5034" s="0" t="n">
        <v>1992.88</v>
      </c>
    </row>
    <row r="5035" customFormat="false" ht="15" hidden="false" customHeight="false" outlineLevel="0" collapsed="false">
      <c r="A5035" s="0" t="n">
        <v>100855</v>
      </c>
      <c r="B5035" s="0" t="str">
        <f aca="false">A5035&amp;"U"</f>
        <v>100855U</v>
      </c>
      <c r="C5035" s="0" t="s">
        <v>10996</v>
      </c>
      <c r="D5035" s="0" t="s">
        <v>30</v>
      </c>
      <c r="E5035" s="0" t="n">
        <v>31.85</v>
      </c>
    </row>
    <row r="5036" customFormat="false" ht="15" hidden="false" customHeight="false" outlineLevel="0" collapsed="false">
      <c r="A5036" s="0" t="n">
        <v>100856</v>
      </c>
      <c r="B5036" s="0" t="str">
        <f aca="false">A5036&amp;"U"</f>
        <v>100856U</v>
      </c>
      <c r="C5036" s="0" t="s">
        <v>10997</v>
      </c>
      <c r="D5036" s="0" t="s">
        <v>30</v>
      </c>
      <c r="E5036" s="0" t="n">
        <v>41.56</v>
      </c>
    </row>
    <row r="5037" customFormat="false" ht="15" hidden="false" customHeight="false" outlineLevel="0" collapsed="false">
      <c r="A5037" s="0" t="n">
        <v>100857</v>
      </c>
      <c r="B5037" s="0" t="str">
        <f aca="false">A5037&amp;"U"</f>
        <v>100857U</v>
      </c>
      <c r="C5037" s="0" t="s">
        <v>10998</v>
      </c>
      <c r="D5037" s="0" t="s">
        <v>30</v>
      </c>
      <c r="E5037" s="0" t="n">
        <v>582.79</v>
      </c>
    </row>
    <row r="5038" customFormat="false" ht="15" hidden="false" customHeight="false" outlineLevel="0" collapsed="false">
      <c r="A5038" s="0" t="n">
        <v>100858</v>
      </c>
      <c r="B5038" s="0" t="str">
        <f aca="false">A5038&amp;"U"</f>
        <v>100858U</v>
      </c>
      <c r="C5038" s="0" t="s">
        <v>10999</v>
      </c>
      <c r="D5038" s="0" t="s">
        <v>30</v>
      </c>
      <c r="E5038" s="0" t="n">
        <v>614.79</v>
      </c>
    </row>
    <row r="5039" customFormat="false" ht="15" hidden="false" customHeight="false" outlineLevel="0" collapsed="false">
      <c r="A5039" s="0" t="n">
        <v>100859</v>
      </c>
      <c r="B5039" s="0" t="str">
        <f aca="false">A5039&amp;"U"</f>
        <v>100859U</v>
      </c>
      <c r="C5039" s="0" t="s">
        <v>11000</v>
      </c>
      <c r="D5039" s="0" t="s">
        <v>30</v>
      </c>
      <c r="E5039" s="0" t="n">
        <v>888.14</v>
      </c>
    </row>
    <row r="5040" customFormat="false" ht="15" hidden="false" customHeight="false" outlineLevel="0" collapsed="false">
      <c r="A5040" s="0" t="n">
        <v>100860</v>
      </c>
      <c r="B5040" s="0" t="str">
        <f aca="false">A5040&amp;"U"</f>
        <v>100860U</v>
      </c>
      <c r="C5040" s="0" t="s">
        <v>11001</v>
      </c>
      <c r="D5040" s="0" t="s">
        <v>30</v>
      </c>
      <c r="E5040" s="0" t="n">
        <v>82.59</v>
      </c>
    </row>
    <row r="5041" customFormat="false" ht="15" hidden="false" customHeight="false" outlineLevel="0" collapsed="false">
      <c r="A5041" s="0" t="n">
        <v>100861</v>
      </c>
      <c r="B5041" s="0" t="str">
        <f aca="false">A5041&amp;"U"</f>
        <v>100861U</v>
      </c>
      <c r="C5041" s="0" t="s">
        <v>11002</v>
      </c>
      <c r="D5041" s="0" t="s">
        <v>30</v>
      </c>
      <c r="E5041" s="0" t="n">
        <v>38.74</v>
      </c>
    </row>
    <row r="5042" customFormat="false" ht="15" hidden="false" customHeight="false" outlineLevel="0" collapsed="false">
      <c r="A5042" s="0" t="n">
        <v>100862</v>
      </c>
      <c r="B5042" s="0" t="str">
        <f aca="false">A5042&amp;"U"</f>
        <v>100862U</v>
      </c>
      <c r="C5042" s="0" t="s">
        <v>11003</v>
      </c>
      <c r="D5042" s="0" t="s">
        <v>30</v>
      </c>
      <c r="E5042" s="0" t="n">
        <v>43.15</v>
      </c>
    </row>
    <row r="5043" customFormat="false" ht="15" hidden="false" customHeight="false" outlineLevel="0" collapsed="false">
      <c r="A5043" s="0" t="n">
        <v>100863</v>
      </c>
      <c r="B5043" s="0" t="str">
        <f aca="false">A5043&amp;"U"</f>
        <v>100863U</v>
      </c>
      <c r="C5043" s="0" t="s">
        <v>11004</v>
      </c>
      <c r="D5043" s="0" t="s">
        <v>30</v>
      </c>
      <c r="E5043" s="0" t="n">
        <v>570.38</v>
      </c>
    </row>
    <row r="5044" customFormat="false" ht="15" hidden="false" customHeight="false" outlineLevel="0" collapsed="false">
      <c r="A5044" s="0" t="n">
        <v>100864</v>
      </c>
      <c r="B5044" s="0" t="str">
        <f aca="false">A5044&amp;"U"</f>
        <v>100864U</v>
      </c>
      <c r="C5044" s="0" t="s">
        <v>11005</v>
      </c>
      <c r="D5044" s="0" t="s">
        <v>30</v>
      </c>
      <c r="E5044" s="0" t="n">
        <v>628.14</v>
      </c>
    </row>
    <row r="5045" customFormat="false" ht="15" hidden="false" customHeight="false" outlineLevel="0" collapsed="false">
      <c r="A5045" s="0" t="n">
        <v>100865</v>
      </c>
      <c r="B5045" s="0" t="str">
        <f aca="false">A5045&amp;"U"</f>
        <v>100865U</v>
      </c>
      <c r="C5045" s="0" t="s">
        <v>11006</v>
      </c>
      <c r="D5045" s="0" t="s">
        <v>30</v>
      </c>
      <c r="E5045" s="0" t="n">
        <v>565.38</v>
      </c>
    </row>
    <row r="5046" customFormat="false" ht="15" hidden="false" customHeight="false" outlineLevel="0" collapsed="false">
      <c r="A5046" s="0" t="n">
        <v>100866</v>
      </c>
      <c r="B5046" s="0" t="str">
        <f aca="false">A5046&amp;"U"</f>
        <v>100866U</v>
      </c>
      <c r="C5046" s="0" t="s">
        <v>11007</v>
      </c>
      <c r="D5046" s="0" t="s">
        <v>30</v>
      </c>
      <c r="E5046" s="0" t="n">
        <v>291.68</v>
      </c>
    </row>
    <row r="5047" customFormat="false" ht="15" hidden="false" customHeight="false" outlineLevel="0" collapsed="false">
      <c r="A5047" s="0" t="n">
        <v>100867</v>
      </c>
      <c r="B5047" s="0" t="str">
        <f aca="false">A5047&amp;"U"</f>
        <v>100867U</v>
      </c>
      <c r="C5047" s="0" t="s">
        <v>11008</v>
      </c>
      <c r="D5047" s="0" t="s">
        <v>30</v>
      </c>
      <c r="E5047" s="0" t="n">
        <v>310.73</v>
      </c>
    </row>
    <row r="5048" customFormat="false" ht="15" hidden="false" customHeight="false" outlineLevel="0" collapsed="false">
      <c r="A5048" s="0" t="n">
        <v>100868</v>
      </c>
      <c r="B5048" s="0" t="str">
        <f aca="false">A5048&amp;"U"</f>
        <v>100868U</v>
      </c>
      <c r="C5048" s="0" t="s">
        <v>11009</v>
      </c>
      <c r="D5048" s="0" t="s">
        <v>30</v>
      </c>
      <c r="E5048" s="0" t="n">
        <v>323.4</v>
      </c>
    </row>
    <row r="5049" customFormat="false" ht="15" hidden="false" customHeight="false" outlineLevel="0" collapsed="false">
      <c r="A5049" s="0" t="n">
        <v>100869</v>
      </c>
      <c r="B5049" s="0" t="str">
        <f aca="false">A5049&amp;"U"</f>
        <v>100869U</v>
      </c>
      <c r="C5049" s="0" t="s">
        <v>11010</v>
      </c>
      <c r="D5049" s="0" t="s">
        <v>30</v>
      </c>
      <c r="E5049" s="0" t="n">
        <v>333.12</v>
      </c>
    </row>
    <row r="5050" customFormat="false" ht="15" hidden="false" customHeight="false" outlineLevel="0" collapsed="false">
      <c r="A5050" s="0" t="n">
        <v>100870</v>
      </c>
      <c r="B5050" s="0" t="str">
        <f aca="false">A5050&amp;"U"</f>
        <v>100870U</v>
      </c>
      <c r="C5050" s="0" t="s">
        <v>11011</v>
      </c>
      <c r="D5050" s="0" t="s">
        <v>30</v>
      </c>
      <c r="E5050" s="0" t="n">
        <v>255.71</v>
      </c>
    </row>
    <row r="5051" customFormat="false" ht="15" hidden="false" customHeight="false" outlineLevel="0" collapsed="false">
      <c r="A5051" s="0" t="n">
        <v>100871</v>
      </c>
      <c r="B5051" s="0" t="str">
        <f aca="false">A5051&amp;"U"</f>
        <v>100871U</v>
      </c>
      <c r="C5051" s="0" t="s">
        <v>11012</v>
      </c>
      <c r="D5051" s="0" t="s">
        <v>30</v>
      </c>
      <c r="E5051" s="0" t="n">
        <v>275.69</v>
      </c>
    </row>
    <row r="5052" customFormat="false" ht="15" hidden="false" customHeight="false" outlineLevel="0" collapsed="false">
      <c r="A5052" s="0" t="n">
        <v>100872</v>
      </c>
      <c r="B5052" s="0" t="str">
        <f aca="false">A5052&amp;"U"</f>
        <v>100872U</v>
      </c>
      <c r="C5052" s="0" t="s">
        <v>11013</v>
      </c>
      <c r="D5052" s="0" t="s">
        <v>30</v>
      </c>
      <c r="E5052" s="0" t="n">
        <v>288.45</v>
      </c>
    </row>
    <row r="5053" customFormat="false" ht="15" hidden="false" customHeight="false" outlineLevel="0" collapsed="false">
      <c r="A5053" s="0" t="n">
        <v>100873</v>
      </c>
      <c r="B5053" s="0" t="str">
        <f aca="false">A5053&amp;"U"</f>
        <v>100873U</v>
      </c>
      <c r="C5053" s="0" t="s">
        <v>11014</v>
      </c>
      <c r="D5053" s="0" t="s">
        <v>30</v>
      </c>
      <c r="E5053" s="0" t="n">
        <v>296.42</v>
      </c>
    </row>
    <row r="5054" customFormat="false" ht="15" hidden="false" customHeight="false" outlineLevel="0" collapsed="false">
      <c r="A5054" s="0" t="n">
        <v>100874</v>
      </c>
      <c r="B5054" s="0" t="str">
        <f aca="false">A5054&amp;"U"</f>
        <v>100874U</v>
      </c>
      <c r="C5054" s="0" t="s">
        <v>11015</v>
      </c>
      <c r="D5054" s="0" t="s">
        <v>30</v>
      </c>
      <c r="E5054" s="0" t="n">
        <v>291.68</v>
      </c>
    </row>
    <row r="5055" customFormat="false" ht="15" hidden="false" customHeight="false" outlineLevel="0" collapsed="false">
      <c r="A5055" s="0" t="n">
        <v>100875</v>
      </c>
      <c r="B5055" s="0" t="str">
        <f aca="false">A5055&amp;"U"</f>
        <v>100875U</v>
      </c>
      <c r="C5055" s="0" t="s">
        <v>11016</v>
      </c>
      <c r="D5055" s="0" t="s">
        <v>30</v>
      </c>
      <c r="E5055" s="0" t="n">
        <v>1042.47</v>
      </c>
    </row>
    <row r="5056" customFormat="false" ht="15" hidden="false" customHeight="false" outlineLevel="0" collapsed="false">
      <c r="A5056" s="0" t="n">
        <v>100878</v>
      </c>
      <c r="B5056" s="0" t="str">
        <f aca="false">A5056&amp;"U"</f>
        <v>100878U</v>
      </c>
      <c r="C5056" s="0" t="s">
        <v>11017</v>
      </c>
      <c r="D5056" s="0" t="s">
        <v>30</v>
      </c>
      <c r="E5056" s="0" t="n">
        <v>572.77</v>
      </c>
    </row>
    <row r="5057" customFormat="false" ht="15" hidden="false" customHeight="false" outlineLevel="0" collapsed="false">
      <c r="A5057" s="0" t="n">
        <v>98052</v>
      </c>
      <c r="B5057" s="0" t="str">
        <f aca="false">A5057&amp;"U"</f>
        <v>98052U</v>
      </c>
      <c r="C5057" s="0" t="s">
        <v>11018</v>
      </c>
      <c r="D5057" s="0" t="s">
        <v>30</v>
      </c>
      <c r="E5057" s="0" t="n">
        <v>1424.67</v>
      </c>
    </row>
    <row r="5058" customFormat="false" ht="15" hidden="false" customHeight="false" outlineLevel="0" collapsed="false">
      <c r="A5058" s="0" t="n">
        <v>98053</v>
      </c>
      <c r="B5058" s="0" t="str">
        <f aca="false">A5058&amp;"U"</f>
        <v>98053U</v>
      </c>
      <c r="C5058" s="0" t="s">
        <v>11019</v>
      </c>
      <c r="D5058" s="0" t="s">
        <v>30</v>
      </c>
      <c r="E5058" s="0" t="n">
        <v>1953.48</v>
      </c>
    </row>
    <row r="5059" customFormat="false" ht="15" hidden="false" customHeight="false" outlineLevel="0" collapsed="false">
      <c r="A5059" s="0" t="n">
        <v>98054</v>
      </c>
      <c r="B5059" s="0" t="str">
        <f aca="false">A5059&amp;"U"</f>
        <v>98054U</v>
      </c>
      <c r="C5059" s="0" t="s">
        <v>11020</v>
      </c>
      <c r="D5059" s="0" t="s">
        <v>30</v>
      </c>
      <c r="E5059" s="0" t="n">
        <v>3132.32</v>
      </c>
    </row>
    <row r="5060" customFormat="false" ht="15" hidden="false" customHeight="false" outlineLevel="0" collapsed="false">
      <c r="A5060" s="0" t="n">
        <v>98055</v>
      </c>
      <c r="B5060" s="0" t="str">
        <f aca="false">A5060&amp;"U"</f>
        <v>98055U</v>
      </c>
      <c r="C5060" s="0" t="s">
        <v>11021</v>
      </c>
      <c r="D5060" s="0" t="s">
        <v>30</v>
      </c>
      <c r="E5060" s="0" t="n">
        <v>4273.24</v>
      </c>
    </row>
    <row r="5061" customFormat="false" ht="15" hidden="false" customHeight="false" outlineLevel="0" collapsed="false">
      <c r="A5061" s="0" t="n">
        <v>98056</v>
      </c>
      <c r="B5061" s="0" t="str">
        <f aca="false">A5061&amp;"U"</f>
        <v>98056U</v>
      </c>
      <c r="C5061" s="0" t="s">
        <v>11022</v>
      </c>
      <c r="D5061" s="0" t="s">
        <v>30</v>
      </c>
      <c r="E5061" s="0" t="n">
        <v>4946.65</v>
      </c>
    </row>
    <row r="5062" customFormat="false" ht="15" hidden="false" customHeight="false" outlineLevel="0" collapsed="false">
      <c r="A5062" s="0" t="n">
        <v>98057</v>
      </c>
      <c r="B5062" s="0" t="str">
        <f aca="false">A5062&amp;"U"</f>
        <v>98057U</v>
      </c>
      <c r="C5062" s="0" t="s">
        <v>11023</v>
      </c>
      <c r="D5062" s="0" t="s">
        <v>30</v>
      </c>
      <c r="E5062" s="0" t="n">
        <v>5923.92</v>
      </c>
    </row>
    <row r="5063" customFormat="false" ht="15" hidden="false" customHeight="false" outlineLevel="0" collapsed="false">
      <c r="A5063" s="0" t="n">
        <v>98058</v>
      </c>
      <c r="B5063" s="0" t="str">
        <f aca="false">A5063&amp;"U"</f>
        <v>98058U</v>
      </c>
      <c r="C5063" s="0" t="s">
        <v>11024</v>
      </c>
      <c r="D5063" s="0" t="s">
        <v>30</v>
      </c>
      <c r="E5063" s="0" t="n">
        <v>1298.79</v>
      </c>
    </row>
    <row r="5064" customFormat="false" ht="15" hidden="false" customHeight="false" outlineLevel="0" collapsed="false">
      <c r="A5064" s="0" t="n">
        <v>98059</v>
      </c>
      <c r="B5064" s="0" t="str">
        <f aca="false">A5064&amp;"U"</f>
        <v>98059U</v>
      </c>
      <c r="C5064" s="0" t="s">
        <v>11025</v>
      </c>
      <c r="D5064" s="0" t="s">
        <v>30</v>
      </c>
      <c r="E5064" s="0" t="n">
        <v>2805.69</v>
      </c>
    </row>
    <row r="5065" customFormat="false" ht="15" hidden="false" customHeight="false" outlineLevel="0" collapsed="false">
      <c r="A5065" s="0" t="n">
        <v>98060</v>
      </c>
      <c r="B5065" s="0" t="str">
        <f aca="false">A5065&amp;"U"</f>
        <v>98060U</v>
      </c>
      <c r="C5065" s="0" t="s">
        <v>11026</v>
      </c>
      <c r="D5065" s="0" t="s">
        <v>30</v>
      </c>
      <c r="E5065" s="0" t="n">
        <v>3968.52</v>
      </c>
    </row>
    <row r="5066" customFormat="false" ht="15" hidden="false" customHeight="false" outlineLevel="0" collapsed="false">
      <c r="A5066" s="0" t="n">
        <v>98061</v>
      </c>
      <c r="B5066" s="0" t="str">
        <f aca="false">A5066&amp;"U"</f>
        <v>98061U</v>
      </c>
      <c r="C5066" s="0" t="s">
        <v>11027</v>
      </c>
      <c r="D5066" s="0" t="s">
        <v>30</v>
      </c>
      <c r="E5066" s="0" t="n">
        <v>5547.2</v>
      </c>
    </row>
    <row r="5067" customFormat="false" ht="15" hidden="false" customHeight="false" outlineLevel="0" collapsed="false">
      <c r="A5067" s="0" t="n">
        <v>98062</v>
      </c>
      <c r="B5067" s="0" t="str">
        <f aca="false">A5067&amp;"U"</f>
        <v>98062U</v>
      </c>
      <c r="C5067" s="0" t="s">
        <v>11028</v>
      </c>
      <c r="D5067" s="0" t="s">
        <v>30</v>
      </c>
      <c r="E5067" s="0" t="n">
        <v>2130.31</v>
      </c>
    </row>
    <row r="5068" customFormat="false" ht="15" hidden="false" customHeight="false" outlineLevel="0" collapsed="false">
      <c r="A5068" s="0" t="n">
        <v>98063</v>
      </c>
      <c r="B5068" s="0" t="str">
        <f aca="false">A5068&amp;"U"</f>
        <v>98063U</v>
      </c>
      <c r="C5068" s="0" t="s">
        <v>11029</v>
      </c>
      <c r="D5068" s="0" t="s">
        <v>30</v>
      </c>
      <c r="E5068" s="0" t="n">
        <v>3247.02</v>
      </c>
    </row>
    <row r="5069" customFormat="false" ht="15" hidden="false" customHeight="false" outlineLevel="0" collapsed="false">
      <c r="A5069" s="0" t="n">
        <v>98064</v>
      </c>
      <c r="B5069" s="0" t="str">
        <f aca="false">A5069&amp;"U"</f>
        <v>98064U</v>
      </c>
      <c r="C5069" s="0" t="s">
        <v>11030</v>
      </c>
      <c r="D5069" s="0" t="s">
        <v>30</v>
      </c>
      <c r="E5069" s="0" t="n">
        <v>3716</v>
      </c>
    </row>
    <row r="5070" customFormat="false" ht="15" hidden="false" customHeight="false" outlineLevel="0" collapsed="false">
      <c r="A5070" s="0" t="n">
        <v>98065</v>
      </c>
      <c r="B5070" s="0" t="str">
        <f aca="false">A5070&amp;"U"</f>
        <v>98065U</v>
      </c>
      <c r="C5070" s="0" t="s">
        <v>11031</v>
      </c>
      <c r="D5070" s="0" t="s">
        <v>30</v>
      </c>
      <c r="E5070" s="0" t="n">
        <v>5150.12</v>
      </c>
    </row>
    <row r="5071" customFormat="false" ht="15" hidden="false" customHeight="false" outlineLevel="0" collapsed="false">
      <c r="A5071" s="0" t="n">
        <v>98066</v>
      </c>
      <c r="B5071" s="0" t="str">
        <f aca="false">A5071&amp;"U"</f>
        <v>98066U</v>
      </c>
      <c r="C5071" s="0" t="s">
        <v>11032</v>
      </c>
      <c r="D5071" s="0" t="s">
        <v>30</v>
      </c>
      <c r="E5071" s="0" t="n">
        <v>4464.8</v>
      </c>
    </row>
    <row r="5072" customFormat="false" ht="15" hidden="false" customHeight="false" outlineLevel="0" collapsed="false">
      <c r="A5072" s="0" t="n">
        <v>98067</v>
      </c>
      <c r="B5072" s="0" t="str">
        <f aca="false">A5072&amp;"U"</f>
        <v>98067U</v>
      </c>
      <c r="C5072" s="0" t="s">
        <v>11033</v>
      </c>
      <c r="D5072" s="0" t="s">
        <v>30</v>
      </c>
      <c r="E5072" s="0" t="n">
        <v>5947.09</v>
      </c>
    </row>
    <row r="5073" customFormat="false" ht="15" hidden="false" customHeight="false" outlineLevel="0" collapsed="false">
      <c r="A5073" s="0" t="n">
        <v>98068</v>
      </c>
      <c r="B5073" s="0" t="str">
        <f aca="false">A5073&amp;"U"</f>
        <v>98068U</v>
      </c>
      <c r="C5073" s="0" t="s">
        <v>11034</v>
      </c>
      <c r="D5073" s="0" t="s">
        <v>30</v>
      </c>
      <c r="E5073" s="0" t="n">
        <v>8393.19</v>
      </c>
    </row>
    <row r="5074" customFormat="false" ht="15" hidden="false" customHeight="false" outlineLevel="0" collapsed="false">
      <c r="A5074" s="0" t="n">
        <v>98069</v>
      </c>
      <c r="B5074" s="0" t="str">
        <f aca="false">A5074&amp;"U"</f>
        <v>98069U</v>
      </c>
      <c r="C5074" s="0" t="s">
        <v>11035</v>
      </c>
      <c r="D5074" s="0" t="s">
        <v>30</v>
      </c>
      <c r="E5074" s="0" t="n">
        <v>11272.1</v>
      </c>
    </row>
    <row r="5075" customFormat="false" ht="15" hidden="false" customHeight="false" outlineLevel="0" collapsed="false">
      <c r="A5075" s="0" t="n">
        <v>98070</v>
      </c>
      <c r="B5075" s="0" t="str">
        <f aca="false">A5075&amp;"U"</f>
        <v>98070U</v>
      </c>
      <c r="C5075" s="0" t="s">
        <v>11036</v>
      </c>
      <c r="D5075" s="0" t="s">
        <v>30</v>
      </c>
      <c r="E5075" s="0" t="n">
        <v>12881.25</v>
      </c>
    </row>
    <row r="5076" customFormat="false" ht="15" hidden="false" customHeight="false" outlineLevel="0" collapsed="false">
      <c r="A5076" s="0" t="n">
        <v>98071</v>
      </c>
      <c r="B5076" s="0" t="str">
        <f aca="false">A5076&amp;"U"</f>
        <v>98071U</v>
      </c>
      <c r="C5076" s="0" t="s">
        <v>11037</v>
      </c>
      <c r="D5076" s="0" t="s">
        <v>30</v>
      </c>
      <c r="E5076" s="0" t="n">
        <v>14063.69</v>
      </c>
    </row>
    <row r="5077" customFormat="false" ht="15" hidden="false" customHeight="false" outlineLevel="0" collapsed="false">
      <c r="A5077" s="0" t="n">
        <v>98072</v>
      </c>
      <c r="B5077" s="0" t="str">
        <f aca="false">A5077&amp;"U"</f>
        <v>98072U</v>
      </c>
      <c r="C5077" s="0" t="s">
        <v>11038</v>
      </c>
      <c r="D5077" s="0" t="s">
        <v>30</v>
      </c>
      <c r="E5077" s="0" t="n">
        <v>3746.62</v>
      </c>
    </row>
    <row r="5078" customFormat="false" ht="15" hidden="false" customHeight="false" outlineLevel="0" collapsed="false">
      <c r="A5078" s="0" t="n">
        <v>98073</v>
      </c>
      <c r="B5078" s="0" t="str">
        <f aca="false">A5078&amp;"U"</f>
        <v>98073U</v>
      </c>
      <c r="C5078" s="0" t="s">
        <v>11039</v>
      </c>
      <c r="D5078" s="0" t="s">
        <v>30</v>
      </c>
      <c r="E5078" s="0" t="n">
        <v>5864.58</v>
      </c>
    </row>
    <row r="5079" customFormat="false" ht="15" hidden="false" customHeight="false" outlineLevel="0" collapsed="false">
      <c r="A5079" s="0" t="n">
        <v>98074</v>
      </c>
      <c r="B5079" s="0" t="str">
        <f aca="false">A5079&amp;"U"</f>
        <v>98074U</v>
      </c>
      <c r="C5079" s="0" t="s">
        <v>11040</v>
      </c>
      <c r="D5079" s="0" t="s">
        <v>30</v>
      </c>
      <c r="E5079" s="0" t="n">
        <v>9113.5</v>
      </c>
    </row>
    <row r="5080" customFormat="false" ht="15" hidden="false" customHeight="false" outlineLevel="0" collapsed="false">
      <c r="A5080" s="0" t="n">
        <v>98075</v>
      </c>
      <c r="B5080" s="0" t="str">
        <f aca="false">A5080&amp;"U"</f>
        <v>98075U</v>
      </c>
      <c r="C5080" s="0" t="s">
        <v>11041</v>
      </c>
      <c r="D5080" s="0" t="s">
        <v>30</v>
      </c>
      <c r="E5080" s="0" t="n">
        <v>11854.9</v>
      </c>
    </row>
    <row r="5081" customFormat="false" ht="15" hidden="false" customHeight="false" outlineLevel="0" collapsed="false">
      <c r="A5081" s="0" t="n">
        <v>98076</v>
      </c>
      <c r="B5081" s="0" t="str">
        <f aca="false">A5081&amp;"U"</f>
        <v>98076U</v>
      </c>
      <c r="C5081" s="0" t="s">
        <v>11042</v>
      </c>
      <c r="D5081" s="0" t="s">
        <v>30</v>
      </c>
      <c r="E5081" s="0" t="n">
        <v>13666.35</v>
      </c>
    </row>
    <row r="5082" customFormat="false" ht="15" hidden="false" customHeight="false" outlineLevel="0" collapsed="false">
      <c r="A5082" s="0" t="n">
        <v>98077</v>
      </c>
      <c r="B5082" s="0" t="str">
        <f aca="false">A5082&amp;"U"</f>
        <v>98077U</v>
      </c>
      <c r="C5082" s="0" t="s">
        <v>11043</v>
      </c>
      <c r="D5082" s="0" t="s">
        <v>30</v>
      </c>
      <c r="E5082" s="0" t="n">
        <v>16092.42</v>
      </c>
    </row>
    <row r="5083" customFormat="false" ht="15" hidden="false" customHeight="false" outlineLevel="0" collapsed="false">
      <c r="A5083" s="0" t="n">
        <v>98078</v>
      </c>
      <c r="B5083" s="0" t="str">
        <f aca="false">A5083&amp;"U"</f>
        <v>98078U</v>
      </c>
      <c r="C5083" s="0" t="s">
        <v>11044</v>
      </c>
      <c r="D5083" s="0" t="s">
        <v>30</v>
      </c>
      <c r="E5083" s="0" t="n">
        <v>4202.7</v>
      </c>
    </row>
    <row r="5084" customFormat="false" ht="15" hidden="false" customHeight="false" outlineLevel="0" collapsed="false">
      <c r="A5084" s="0" t="n">
        <v>98079</v>
      </c>
      <c r="B5084" s="0" t="str">
        <f aca="false">A5084&amp;"U"</f>
        <v>98079U</v>
      </c>
      <c r="C5084" s="0" t="s">
        <v>11045</v>
      </c>
      <c r="D5084" s="0" t="s">
        <v>30</v>
      </c>
      <c r="E5084" s="0" t="n">
        <v>7359.16</v>
      </c>
    </row>
    <row r="5085" customFormat="false" ht="15" hidden="false" customHeight="false" outlineLevel="0" collapsed="false">
      <c r="A5085" s="0" t="n">
        <v>98080</v>
      </c>
      <c r="B5085" s="0" t="str">
        <f aca="false">A5085&amp;"U"</f>
        <v>98080U</v>
      </c>
      <c r="C5085" s="0" t="s">
        <v>11046</v>
      </c>
      <c r="D5085" s="0" t="s">
        <v>30</v>
      </c>
      <c r="E5085" s="0" t="n">
        <v>9449.86</v>
      </c>
    </row>
    <row r="5086" customFormat="false" ht="15" hidden="false" customHeight="false" outlineLevel="0" collapsed="false">
      <c r="A5086" s="0" t="n">
        <v>98081</v>
      </c>
      <c r="B5086" s="0" t="str">
        <f aca="false">A5086&amp;"U"</f>
        <v>98081U</v>
      </c>
      <c r="C5086" s="0" t="s">
        <v>11047</v>
      </c>
      <c r="D5086" s="0" t="s">
        <v>30</v>
      </c>
      <c r="E5086" s="0" t="n">
        <v>13989.52</v>
      </c>
    </row>
    <row r="5087" customFormat="false" ht="15" hidden="false" customHeight="false" outlineLevel="0" collapsed="false">
      <c r="A5087" s="0" t="n">
        <v>98082</v>
      </c>
      <c r="B5087" s="0" t="str">
        <f aca="false">A5087&amp;"U"</f>
        <v>98082U</v>
      </c>
      <c r="C5087" s="0" t="s">
        <v>11048</v>
      </c>
      <c r="D5087" s="0" t="s">
        <v>30</v>
      </c>
      <c r="E5087" s="0" t="n">
        <v>3380.41</v>
      </c>
    </row>
    <row r="5088" customFormat="false" ht="15" hidden="false" customHeight="false" outlineLevel="0" collapsed="false">
      <c r="A5088" s="0" t="n">
        <v>98083</v>
      </c>
      <c r="B5088" s="0" t="str">
        <f aca="false">A5088&amp;"U"</f>
        <v>98083U</v>
      </c>
      <c r="C5088" s="0" t="s">
        <v>11049</v>
      </c>
      <c r="D5088" s="0" t="s">
        <v>30</v>
      </c>
      <c r="E5088" s="0" t="n">
        <v>4448.47</v>
      </c>
    </row>
    <row r="5089" customFormat="false" ht="15" hidden="false" customHeight="false" outlineLevel="0" collapsed="false">
      <c r="A5089" s="0" t="n">
        <v>98084</v>
      </c>
      <c r="B5089" s="0" t="str">
        <f aca="false">A5089&amp;"U"</f>
        <v>98084U</v>
      </c>
      <c r="C5089" s="0" t="s">
        <v>11050</v>
      </c>
      <c r="D5089" s="0" t="s">
        <v>30</v>
      </c>
      <c r="E5089" s="0" t="n">
        <v>6226.77</v>
      </c>
    </row>
    <row r="5090" customFormat="false" ht="15" hidden="false" customHeight="false" outlineLevel="0" collapsed="false">
      <c r="A5090" s="0" t="n">
        <v>98085</v>
      </c>
      <c r="B5090" s="0" t="str">
        <f aca="false">A5090&amp;"U"</f>
        <v>98085U</v>
      </c>
      <c r="C5090" s="0" t="s">
        <v>11051</v>
      </c>
      <c r="D5090" s="0" t="s">
        <v>30</v>
      </c>
      <c r="E5090" s="0" t="n">
        <v>8447.68</v>
      </c>
    </row>
    <row r="5091" customFormat="false" ht="15" hidden="false" customHeight="false" outlineLevel="0" collapsed="false">
      <c r="A5091" s="0" t="n">
        <v>98086</v>
      </c>
      <c r="B5091" s="0" t="str">
        <f aca="false">A5091&amp;"U"</f>
        <v>98086U</v>
      </c>
      <c r="C5091" s="0" t="s">
        <v>11052</v>
      </c>
      <c r="D5091" s="0" t="s">
        <v>30</v>
      </c>
      <c r="E5091" s="0" t="n">
        <v>9518.78</v>
      </c>
    </row>
    <row r="5092" customFormat="false" ht="15" hidden="false" customHeight="false" outlineLevel="0" collapsed="false">
      <c r="A5092" s="0" t="n">
        <v>98087</v>
      </c>
      <c r="B5092" s="0" t="str">
        <f aca="false">A5092&amp;"U"</f>
        <v>98087U</v>
      </c>
      <c r="C5092" s="0" t="s">
        <v>11053</v>
      </c>
      <c r="D5092" s="0" t="s">
        <v>30</v>
      </c>
      <c r="E5092" s="0" t="n">
        <v>10127.61</v>
      </c>
    </row>
    <row r="5093" customFormat="false" ht="15" hidden="false" customHeight="false" outlineLevel="0" collapsed="false">
      <c r="A5093" s="0" t="n">
        <v>98088</v>
      </c>
      <c r="B5093" s="0" t="str">
        <f aca="false">A5093&amp;"U"</f>
        <v>98088U</v>
      </c>
      <c r="C5093" s="0" t="s">
        <v>11054</v>
      </c>
      <c r="D5093" s="0" t="s">
        <v>30</v>
      </c>
      <c r="E5093" s="0" t="n">
        <v>2925.21</v>
      </c>
    </row>
    <row r="5094" customFormat="false" ht="15" hidden="false" customHeight="false" outlineLevel="0" collapsed="false">
      <c r="A5094" s="0" t="n">
        <v>98089</v>
      </c>
      <c r="B5094" s="0" t="str">
        <f aca="false">A5094&amp;"U"</f>
        <v>98089U</v>
      </c>
      <c r="C5094" s="0" t="s">
        <v>11055</v>
      </c>
      <c r="D5094" s="0" t="s">
        <v>30</v>
      </c>
      <c r="E5094" s="0" t="n">
        <v>4630.02</v>
      </c>
    </row>
    <row r="5095" customFormat="false" ht="15" hidden="false" customHeight="false" outlineLevel="0" collapsed="false">
      <c r="A5095" s="0" t="n">
        <v>98090</v>
      </c>
      <c r="B5095" s="0" t="str">
        <f aca="false">A5095&amp;"U"</f>
        <v>98090U</v>
      </c>
      <c r="C5095" s="0" t="s">
        <v>11056</v>
      </c>
      <c r="D5095" s="0" t="s">
        <v>30</v>
      </c>
      <c r="E5095" s="0" t="n">
        <v>7285.27</v>
      </c>
    </row>
    <row r="5096" customFormat="false" ht="15" hidden="false" customHeight="false" outlineLevel="0" collapsed="false">
      <c r="A5096" s="0" t="n">
        <v>98091</v>
      </c>
      <c r="B5096" s="0" t="str">
        <f aca="false">A5096&amp;"U"</f>
        <v>98091U</v>
      </c>
      <c r="C5096" s="0" t="s">
        <v>11057</v>
      </c>
      <c r="D5096" s="0" t="s">
        <v>30</v>
      </c>
      <c r="E5096" s="0" t="n">
        <v>9523.07</v>
      </c>
    </row>
    <row r="5097" customFormat="false" ht="15" hidden="false" customHeight="false" outlineLevel="0" collapsed="false">
      <c r="A5097" s="0" t="n">
        <v>98092</v>
      </c>
      <c r="B5097" s="0" t="str">
        <f aca="false">A5097&amp;"U"</f>
        <v>98092U</v>
      </c>
      <c r="C5097" s="0" t="s">
        <v>11058</v>
      </c>
      <c r="D5097" s="0" t="s">
        <v>30</v>
      </c>
      <c r="E5097" s="0" t="n">
        <v>11070.66</v>
      </c>
    </row>
    <row r="5098" customFormat="false" ht="15" hidden="false" customHeight="false" outlineLevel="0" collapsed="false">
      <c r="A5098" s="0" t="n">
        <v>98093</v>
      </c>
      <c r="B5098" s="0" t="str">
        <f aca="false">A5098&amp;"U"</f>
        <v>98093U</v>
      </c>
      <c r="C5098" s="0" t="s">
        <v>11059</v>
      </c>
      <c r="D5098" s="0" t="s">
        <v>30</v>
      </c>
      <c r="E5098" s="0" t="n">
        <v>13073.03</v>
      </c>
    </row>
    <row r="5099" customFormat="false" ht="15" hidden="false" customHeight="false" outlineLevel="0" collapsed="false">
      <c r="A5099" s="0" t="n">
        <v>98094</v>
      </c>
      <c r="B5099" s="0" t="str">
        <f aca="false">A5099&amp;"U"</f>
        <v>98094U</v>
      </c>
      <c r="C5099" s="0" t="s">
        <v>11060</v>
      </c>
      <c r="D5099" s="0" t="s">
        <v>30</v>
      </c>
      <c r="E5099" s="0" t="n">
        <v>2410.62</v>
      </c>
    </row>
    <row r="5100" customFormat="false" ht="15" hidden="false" customHeight="false" outlineLevel="0" collapsed="false">
      <c r="A5100" s="0" t="n">
        <v>98099</v>
      </c>
      <c r="B5100" s="0" t="str">
        <f aca="false">A5100&amp;"U"</f>
        <v>98099U</v>
      </c>
      <c r="C5100" s="0" t="s">
        <v>11061</v>
      </c>
      <c r="D5100" s="0" t="s">
        <v>30</v>
      </c>
      <c r="E5100" s="0" t="n">
        <v>4116.4</v>
      </c>
    </row>
    <row r="5101" customFormat="false" ht="15" hidden="false" customHeight="false" outlineLevel="0" collapsed="false">
      <c r="A5101" s="0" t="n">
        <v>98100</v>
      </c>
      <c r="B5101" s="0" t="str">
        <f aca="false">A5101&amp;"U"</f>
        <v>98100U</v>
      </c>
      <c r="C5101" s="0" t="s">
        <v>11062</v>
      </c>
      <c r="D5101" s="0" t="s">
        <v>30</v>
      </c>
      <c r="E5101" s="0" t="n">
        <v>5401.09</v>
      </c>
    </row>
    <row r="5102" customFormat="false" ht="15" hidden="false" customHeight="false" outlineLevel="0" collapsed="false">
      <c r="A5102" s="0" t="n">
        <v>98101</v>
      </c>
      <c r="B5102" s="0" t="str">
        <f aca="false">A5102&amp;"U"</f>
        <v>98101U</v>
      </c>
      <c r="C5102" s="0" t="s">
        <v>11063</v>
      </c>
      <c r="D5102" s="0" t="s">
        <v>30</v>
      </c>
      <c r="E5102" s="0" t="n">
        <v>7983.66</v>
      </c>
    </row>
    <row r="5103" customFormat="false" ht="15" hidden="false" customHeight="false" outlineLevel="0" collapsed="false">
      <c r="A5103" s="0" t="n">
        <v>98109</v>
      </c>
      <c r="B5103" s="0" t="str">
        <f aca="false">A5103&amp;"U"</f>
        <v>98109U</v>
      </c>
      <c r="C5103" s="0" t="s">
        <v>11064</v>
      </c>
      <c r="D5103" s="0" t="s">
        <v>30</v>
      </c>
      <c r="E5103" s="0" t="n">
        <v>701.98</v>
      </c>
    </row>
    <row r="5104" customFormat="false" ht="15" hidden="false" customHeight="false" outlineLevel="0" collapsed="false">
      <c r="A5104" s="0" t="n">
        <v>98110</v>
      </c>
      <c r="B5104" s="0" t="str">
        <f aca="false">A5104&amp;"U"</f>
        <v>98110U</v>
      </c>
      <c r="C5104" s="0" t="s">
        <v>11065</v>
      </c>
      <c r="D5104" s="0" t="s">
        <v>30</v>
      </c>
      <c r="E5104" s="0" t="n">
        <v>350.94</v>
      </c>
    </row>
    <row r="5105" customFormat="false" ht="15" hidden="false" customHeight="false" outlineLevel="0" collapsed="false">
      <c r="A5105" s="0" t="n">
        <v>98111</v>
      </c>
      <c r="B5105" s="0" t="str">
        <f aca="false">A5105&amp;"U"</f>
        <v>98111U</v>
      </c>
      <c r="C5105" s="0" t="s">
        <v>11066</v>
      </c>
      <c r="D5105" s="0" t="s">
        <v>30</v>
      </c>
      <c r="E5105" s="0" t="n">
        <v>47.62</v>
      </c>
    </row>
    <row r="5106" customFormat="false" ht="15" hidden="false" customHeight="false" outlineLevel="0" collapsed="false">
      <c r="A5106" s="0" t="n">
        <v>98112</v>
      </c>
      <c r="B5106" s="0" t="str">
        <f aca="false">A5106&amp;"U"</f>
        <v>98112U</v>
      </c>
      <c r="C5106" s="0" t="s">
        <v>11067</v>
      </c>
      <c r="D5106" s="0" t="s">
        <v>30</v>
      </c>
      <c r="E5106" s="0" t="n">
        <v>89.21</v>
      </c>
    </row>
    <row r="5107" customFormat="false" ht="15" hidden="false" customHeight="false" outlineLevel="0" collapsed="false">
      <c r="A5107" s="0" t="n">
        <v>98114</v>
      </c>
      <c r="B5107" s="0" t="str">
        <f aca="false">A5107&amp;"U"</f>
        <v>98114U</v>
      </c>
      <c r="C5107" s="0" t="s">
        <v>11068</v>
      </c>
      <c r="D5107" s="0" t="s">
        <v>30</v>
      </c>
      <c r="E5107" s="0" t="n">
        <v>704.07</v>
      </c>
    </row>
    <row r="5108" customFormat="false" ht="15" hidden="false" customHeight="false" outlineLevel="0" collapsed="false">
      <c r="A5108" s="0" t="n">
        <v>98115</v>
      </c>
      <c r="B5108" s="0" t="str">
        <f aca="false">A5108&amp;"U"</f>
        <v>98115U</v>
      </c>
      <c r="C5108" s="0" t="s">
        <v>11069</v>
      </c>
      <c r="D5108" s="0" t="s">
        <v>30</v>
      </c>
      <c r="E5108" s="0" t="n">
        <v>88</v>
      </c>
    </row>
    <row r="5109" customFormat="false" ht="15" hidden="false" customHeight="false" outlineLevel="0" collapsed="false">
      <c r="A5109" s="0" t="n">
        <v>89957</v>
      </c>
      <c r="B5109" s="0" t="str">
        <f aca="false">A5109&amp;"U"</f>
        <v>89957U</v>
      </c>
      <c r="C5109" s="0" t="s">
        <v>146</v>
      </c>
      <c r="D5109" s="0" t="s">
        <v>30</v>
      </c>
      <c r="E5109" s="0" t="n">
        <v>132.37</v>
      </c>
    </row>
    <row r="5110" customFormat="false" ht="15" hidden="false" customHeight="false" outlineLevel="0" collapsed="false">
      <c r="A5110" s="0" t="n">
        <v>89959</v>
      </c>
      <c r="B5110" s="0" t="str">
        <f aca="false">A5110&amp;"U"</f>
        <v>89959U</v>
      </c>
      <c r="C5110" s="0" t="s">
        <v>11070</v>
      </c>
      <c r="D5110" s="0" t="s">
        <v>30</v>
      </c>
      <c r="E5110" s="0" t="n">
        <v>214.1</v>
      </c>
    </row>
    <row r="5111" customFormat="false" ht="15" hidden="false" customHeight="false" outlineLevel="0" collapsed="false">
      <c r="A5111" s="0" t="n">
        <v>89349</v>
      </c>
      <c r="B5111" s="0" t="str">
        <f aca="false">A5111&amp;"U"</f>
        <v>89349U</v>
      </c>
      <c r="C5111" s="0" t="s">
        <v>11071</v>
      </c>
      <c r="D5111" s="0" t="s">
        <v>30</v>
      </c>
      <c r="E5111" s="0" t="n">
        <v>23.31</v>
      </c>
    </row>
    <row r="5112" customFormat="false" ht="15" hidden="false" customHeight="false" outlineLevel="0" collapsed="false">
      <c r="A5112" s="0" t="n">
        <v>89351</v>
      </c>
      <c r="B5112" s="0" t="str">
        <f aca="false">A5112&amp;"U"</f>
        <v>89351U</v>
      </c>
      <c r="C5112" s="0" t="s">
        <v>11072</v>
      </c>
      <c r="D5112" s="0" t="s">
        <v>30</v>
      </c>
      <c r="E5112" s="0" t="n">
        <v>28.81</v>
      </c>
    </row>
    <row r="5113" customFormat="false" ht="15" hidden="false" customHeight="false" outlineLevel="0" collapsed="false">
      <c r="A5113" s="0" t="n">
        <v>89352</v>
      </c>
      <c r="B5113" s="0" t="str">
        <f aca="false">A5113&amp;"U"</f>
        <v>89352U</v>
      </c>
      <c r="C5113" s="0" t="s">
        <v>11073</v>
      </c>
      <c r="D5113" s="0" t="s">
        <v>30</v>
      </c>
      <c r="E5113" s="0" t="n">
        <v>31.68</v>
      </c>
    </row>
    <row r="5114" customFormat="false" ht="15" hidden="false" customHeight="false" outlineLevel="0" collapsed="false">
      <c r="A5114" s="0" t="n">
        <v>89353</v>
      </c>
      <c r="B5114" s="0" t="str">
        <f aca="false">A5114&amp;"U"</f>
        <v>89353U</v>
      </c>
      <c r="C5114" s="0" t="s">
        <v>11074</v>
      </c>
      <c r="D5114" s="0" t="s">
        <v>30</v>
      </c>
      <c r="E5114" s="0" t="n">
        <v>34.8</v>
      </c>
    </row>
    <row r="5115" customFormat="false" ht="15" hidden="false" customHeight="false" outlineLevel="0" collapsed="false">
      <c r="A5115" s="0" t="n">
        <v>89354</v>
      </c>
      <c r="B5115" s="0" t="str">
        <f aca="false">A5115&amp;"U"</f>
        <v>89354U</v>
      </c>
      <c r="C5115" s="0" t="s">
        <v>11075</v>
      </c>
      <c r="D5115" s="0" t="s">
        <v>30</v>
      </c>
      <c r="E5115" s="0" t="n">
        <v>597.96</v>
      </c>
    </row>
    <row r="5116" customFormat="false" ht="15" hidden="false" customHeight="false" outlineLevel="0" collapsed="false">
      <c r="A5116" s="0" t="n">
        <v>89969</v>
      </c>
      <c r="B5116" s="0" t="str">
        <f aca="false">A5116&amp;"U"</f>
        <v>89969U</v>
      </c>
      <c r="C5116" s="0" t="s">
        <v>11076</v>
      </c>
      <c r="D5116" s="0" t="s">
        <v>30</v>
      </c>
      <c r="E5116" s="0" t="n">
        <v>39.96</v>
      </c>
    </row>
    <row r="5117" customFormat="false" ht="15" hidden="false" customHeight="false" outlineLevel="0" collapsed="false">
      <c r="A5117" s="0" t="n">
        <v>89970</v>
      </c>
      <c r="B5117" s="0" t="str">
        <f aca="false">A5117&amp;"U"</f>
        <v>89970U</v>
      </c>
      <c r="C5117" s="0" t="s">
        <v>11077</v>
      </c>
      <c r="D5117" s="0" t="s">
        <v>30</v>
      </c>
      <c r="E5117" s="0" t="n">
        <v>41.62</v>
      </c>
    </row>
    <row r="5118" customFormat="false" ht="15" hidden="false" customHeight="false" outlineLevel="0" collapsed="false">
      <c r="A5118" s="0" t="n">
        <v>89971</v>
      </c>
      <c r="B5118" s="0" t="str">
        <f aca="false">A5118&amp;"U"</f>
        <v>89971U</v>
      </c>
      <c r="C5118" s="0" t="s">
        <v>11078</v>
      </c>
      <c r="D5118" s="0" t="s">
        <v>30</v>
      </c>
      <c r="E5118" s="0" t="n">
        <v>41.44</v>
      </c>
    </row>
    <row r="5119" customFormat="false" ht="15" hidden="false" customHeight="false" outlineLevel="0" collapsed="false">
      <c r="A5119" s="0" t="n">
        <v>89972</v>
      </c>
      <c r="B5119" s="0" t="str">
        <f aca="false">A5119&amp;"U"</f>
        <v>89972U</v>
      </c>
      <c r="C5119" s="0" t="s">
        <v>11079</v>
      </c>
      <c r="D5119" s="0" t="s">
        <v>30</v>
      </c>
      <c r="E5119" s="0" t="n">
        <v>46.44</v>
      </c>
    </row>
    <row r="5120" customFormat="false" ht="15" hidden="false" customHeight="false" outlineLevel="0" collapsed="false">
      <c r="A5120" s="0" t="n">
        <v>89973</v>
      </c>
      <c r="B5120" s="0" t="str">
        <f aca="false">A5120&amp;"U"</f>
        <v>89973U</v>
      </c>
      <c r="C5120" s="0" t="s">
        <v>11080</v>
      </c>
      <c r="D5120" s="0" t="s">
        <v>30</v>
      </c>
      <c r="E5120" s="0" t="n">
        <v>786.13</v>
      </c>
    </row>
    <row r="5121" customFormat="false" ht="15" hidden="false" customHeight="false" outlineLevel="0" collapsed="false">
      <c r="A5121" s="0" t="n">
        <v>89974</v>
      </c>
      <c r="B5121" s="0" t="str">
        <f aca="false">A5121&amp;"U"</f>
        <v>89974U</v>
      </c>
      <c r="C5121" s="0" t="s">
        <v>11081</v>
      </c>
      <c r="D5121" s="0" t="s">
        <v>30</v>
      </c>
      <c r="E5121" s="0" t="n">
        <v>262.15</v>
      </c>
    </row>
    <row r="5122" customFormat="false" ht="15" hidden="false" customHeight="false" outlineLevel="0" collapsed="false">
      <c r="A5122" s="0" t="n">
        <v>89984</v>
      </c>
      <c r="B5122" s="0" t="str">
        <f aca="false">A5122&amp;"U"</f>
        <v>89984U</v>
      </c>
      <c r="C5122" s="0" t="s">
        <v>11082</v>
      </c>
      <c r="D5122" s="0" t="s">
        <v>30</v>
      </c>
      <c r="E5122" s="0" t="n">
        <v>74.79</v>
      </c>
    </row>
    <row r="5123" customFormat="false" ht="15" hidden="false" customHeight="false" outlineLevel="0" collapsed="false">
      <c r="A5123" s="0" t="n">
        <v>89985</v>
      </c>
      <c r="B5123" s="0" t="str">
        <f aca="false">A5123&amp;"U"</f>
        <v>89985U</v>
      </c>
      <c r="C5123" s="0" t="s">
        <v>11083</v>
      </c>
      <c r="D5123" s="0" t="s">
        <v>30</v>
      </c>
      <c r="E5123" s="0" t="n">
        <v>78.61</v>
      </c>
    </row>
    <row r="5124" customFormat="false" ht="15" hidden="false" customHeight="false" outlineLevel="0" collapsed="false">
      <c r="A5124" s="0" t="n">
        <v>89986</v>
      </c>
      <c r="B5124" s="0" t="str">
        <f aca="false">A5124&amp;"U"</f>
        <v>89986U</v>
      </c>
      <c r="C5124" s="0" t="s">
        <v>11084</v>
      </c>
      <c r="D5124" s="0" t="s">
        <v>30</v>
      </c>
      <c r="E5124" s="0" t="n">
        <v>72.87</v>
      </c>
    </row>
    <row r="5125" customFormat="false" ht="15" hidden="false" customHeight="false" outlineLevel="0" collapsed="false">
      <c r="A5125" s="0" t="n">
        <v>89987</v>
      </c>
      <c r="B5125" s="0" t="str">
        <f aca="false">A5125&amp;"U"</f>
        <v>89987U</v>
      </c>
      <c r="C5125" s="0" t="s">
        <v>11085</v>
      </c>
      <c r="D5125" s="0" t="s">
        <v>30</v>
      </c>
      <c r="E5125" s="0" t="n">
        <v>82.81</v>
      </c>
    </row>
    <row r="5126" customFormat="false" ht="15" hidden="false" customHeight="false" outlineLevel="0" collapsed="false">
      <c r="A5126" s="0" t="n">
        <v>90371</v>
      </c>
      <c r="B5126" s="0" t="str">
        <f aca="false">A5126&amp;"U"</f>
        <v>90371U</v>
      </c>
      <c r="C5126" s="0" t="s">
        <v>11086</v>
      </c>
      <c r="D5126" s="0" t="s">
        <v>30</v>
      </c>
      <c r="E5126" s="0" t="n">
        <v>22.37</v>
      </c>
    </row>
    <row r="5127" customFormat="false" ht="15" hidden="false" customHeight="false" outlineLevel="0" collapsed="false">
      <c r="A5127" s="0" t="n">
        <v>94489</v>
      </c>
      <c r="B5127" s="0" t="str">
        <f aca="false">A5127&amp;"U"</f>
        <v>94489U</v>
      </c>
      <c r="C5127" s="0" t="s">
        <v>11087</v>
      </c>
      <c r="D5127" s="0" t="s">
        <v>30</v>
      </c>
      <c r="E5127" s="0" t="n">
        <v>22.41</v>
      </c>
    </row>
    <row r="5128" customFormat="false" ht="15" hidden="false" customHeight="false" outlineLevel="0" collapsed="false">
      <c r="A5128" s="0" t="n">
        <v>94490</v>
      </c>
      <c r="B5128" s="0" t="str">
        <f aca="false">A5128&amp;"U"</f>
        <v>94490U</v>
      </c>
      <c r="C5128" s="0" t="s">
        <v>11088</v>
      </c>
      <c r="D5128" s="0" t="s">
        <v>30</v>
      </c>
      <c r="E5128" s="0" t="n">
        <v>33.05</v>
      </c>
    </row>
    <row r="5129" customFormat="false" ht="15" hidden="false" customHeight="false" outlineLevel="0" collapsed="false">
      <c r="A5129" s="0" t="n">
        <v>94491</v>
      </c>
      <c r="B5129" s="0" t="str">
        <f aca="false">A5129&amp;"U"</f>
        <v>94491U</v>
      </c>
      <c r="C5129" s="0" t="s">
        <v>11089</v>
      </c>
      <c r="D5129" s="0" t="s">
        <v>30</v>
      </c>
      <c r="E5129" s="0" t="n">
        <v>45.05</v>
      </c>
    </row>
    <row r="5130" customFormat="false" ht="15" hidden="false" customHeight="false" outlineLevel="0" collapsed="false">
      <c r="A5130" s="0" t="n">
        <v>94492</v>
      </c>
      <c r="B5130" s="0" t="str">
        <f aca="false">A5130&amp;"U"</f>
        <v>94492U</v>
      </c>
      <c r="C5130" s="0" t="s">
        <v>11090</v>
      </c>
      <c r="D5130" s="0" t="s">
        <v>30</v>
      </c>
      <c r="E5130" s="0" t="n">
        <v>46.31</v>
      </c>
    </row>
    <row r="5131" customFormat="false" ht="15" hidden="false" customHeight="false" outlineLevel="0" collapsed="false">
      <c r="A5131" s="0" t="n">
        <v>94493</v>
      </c>
      <c r="B5131" s="0" t="str">
        <f aca="false">A5131&amp;"U"</f>
        <v>94493U</v>
      </c>
      <c r="C5131" s="0" t="s">
        <v>11091</v>
      </c>
      <c r="D5131" s="0" t="s">
        <v>30</v>
      </c>
      <c r="E5131" s="0" t="n">
        <v>84.71</v>
      </c>
    </row>
    <row r="5132" customFormat="false" ht="15" hidden="false" customHeight="false" outlineLevel="0" collapsed="false">
      <c r="A5132" s="0" t="n">
        <v>94495</v>
      </c>
      <c r="B5132" s="0" t="str">
        <f aca="false">A5132&amp;"U"</f>
        <v>94495U</v>
      </c>
      <c r="C5132" s="0" t="s">
        <v>11092</v>
      </c>
      <c r="D5132" s="0" t="s">
        <v>30</v>
      </c>
      <c r="E5132" s="0" t="n">
        <v>53.88</v>
      </c>
    </row>
    <row r="5133" customFormat="false" ht="15" hidden="false" customHeight="false" outlineLevel="0" collapsed="false">
      <c r="A5133" s="0" t="n">
        <v>94496</v>
      </c>
      <c r="B5133" s="0" t="str">
        <f aca="false">A5133&amp;"U"</f>
        <v>94496U</v>
      </c>
      <c r="C5133" s="0" t="s">
        <v>11093</v>
      </c>
      <c r="D5133" s="0" t="s">
        <v>30</v>
      </c>
      <c r="E5133" s="0" t="n">
        <v>73.4</v>
      </c>
    </row>
    <row r="5134" customFormat="false" ht="15" hidden="false" customHeight="false" outlineLevel="0" collapsed="false">
      <c r="A5134" s="0" t="n">
        <v>94497</v>
      </c>
      <c r="B5134" s="0" t="str">
        <f aca="false">A5134&amp;"U"</f>
        <v>94497U</v>
      </c>
      <c r="C5134" s="0" t="s">
        <v>11094</v>
      </c>
      <c r="D5134" s="0" t="s">
        <v>30</v>
      </c>
      <c r="E5134" s="0" t="n">
        <v>92.96</v>
      </c>
    </row>
    <row r="5135" customFormat="false" ht="15" hidden="false" customHeight="false" outlineLevel="0" collapsed="false">
      <c r="A5135" s="0" t="n">
        <v>94498</v>
      </c>
      <c r="B5135" s="0" t="str">
        <f aca="false">A5135&amp;"U"</f>
        <v>94498U</v>
      </c>
      <c r="C5135" s="0" t="s">
        <v>11095</v>
      </c>
      <c r="D5135" s="0" t="s">
        <v>30</v>
      </c>
      <c r="E5135" s="0" t="n">
        <v>128.39</v>
      </c>
    </row>
    <row r="5136" customFormat="false" ht="15" hidden="false" customHeight="false" outlineLevel="0" collapsed="false">
      <c r="A5136" s="0" t="n">
        <v>94499</v>
      </c>
      <c r="B5136" s="0" t="str">
        <f aca="false">A5136&amp;"U"</f>
        <v>94499U</v>
      </c>
      <c r="C5136" s="0" t="s">
        <v>11096</v>
      </c>
      <c r="D5136" s="0" t="s">
        <v>30</v>
      </c>
      <c r="E5136" s="0" t="n">
        <v>256.09</v>
      </c>
    </row>
    <row r="5137" customFormat="false" ht="15" hidden="false" customHeight="false" outlineLevel="0" collapsed="false">
      <c r="A5137" s="0" t="n">
        <v>94500</v>
      </c>
      <c r="B5137" s="0" t="str">
        <f aca="false">A5137&amp;"U"</f>
        <v>94500U</v>
      </c>
      <c r="C5137" s="0" t="s">
        <v>11097</v>
      </c>
      <c r="D5137" s="0" t="s">
        <v>30</v>
      </c>
      <c r="E5137" s="0" t="n">
        <v>310.8</v>
      </c>
    </row>
    <row r="5138" customFormat="false" ht="15" hidden="false" customHeight="false" outlineLevel="0" collapsed="false">
      <c r="A5138" s="0" t="n">
        <v>94501</v>
      </c>
      <c r="B5138" s="0" t="str">
        <f aca="false">A5138&amp;"U"</f>
        <v>94501U</v>
      </c>
      <c r="C5138" s="0" t="s">
        <v>11098</v>
      </c>
      <c r="D5138" s="0" t="s">
        <v>30</v>
      </c>
      <c r="E5138" s="0" t="n">
        <v>628.78</v>
      </c>
    </row>
    <row r="5139" customFormat="false" ht="15" hidden="false" customHeight="false" outlineLevel="0" collapsed="false">
      <c r="A5139" s="0" t="n">
        <v>94792</v>
      </c>
      <c r="B5139" s="0" t="str">
        <f aca="false">A5139&amp;"U"</f>
        <v>94792U</v>
      </c>
      <c r="C5139" s="0" t="s">
        <v>11099</v>
      </c>
      <c r="D5139" s="0" t="s">
        <v>30</v>
      </c>
      <c r="E5139" s="0" t="n">
        <v>100.93</v>
      </c>
    </row>
    <row r="5140" customFormat="false" ht="15" hidden="false" customHeight="false" outlineLevel="0" collapsed="false">
      <c r="A5140" s="0" t="n">
        <v>94793</v>
      </c>
      <c r="B5140" s="0" t="str">
        <f aca="false">A5140&amp;"U"</f>
        <v>94793U</v>
      </c>
      <c r="C5140" s="0" t="s">
        <v>11100</v>
      </c>
      <c r="D5140" s="0" t="s">
        <v>30</v>
      </c>
      <c r="E5140" s="0" t="n">
        <v>138.41</v>
      </c>
    </row>
    <row r="5141" customFormat="false" ht="15" hidden="false" customHeight="false" outlineLevel="0" collapsed="false">
      <c r="A5141" s="0" t="n">
        <v>94794</v>
      </c>
      <c r="B5141" s="0" t="str">
        <f aca="false">A5141&amp;"U"</f>
        <v>94794U</v>
      </c>
      <c r="C5141" s="0" t="s">
        <v>11101</v>
      </c>
      <c r="D5141" s="0" t="s">
        <v>30</v>
      </c>
      <c r="E5141" s="0" t="n">
        <v>146.64</v>
      </c>
    </row>
    <row r="5142" customFormat="false" ht="15" hidden="false" customHeight="false" outlineLevel="0" collapsed="false">
      <c r="A5142" s="0" t="n">
        <v>94795</v>
      </c>
      <c r="B5142" s="0" t="str">
        <f aca="false">A5142&amp;"U"</f>
        <v>94795U</v>
      </c>
      <c r="C5142" s="0" t="s">
        <v>11102</v>
      </c>
      <c r="D5142" s="0" t="s">
        <v>30</v>
      </c>
      <c r="E5142" s="0" t="n">
        <v>64.19</v>
      </c>
    </row>
    <row r="5143" customFormat="false" ht="15" hidden="false" customHeight="false" outlineLevel="0" collapsed="false">
      <c r="A5143" s="0" t="n">
        <v>94796</v>
      </c>
      <c r="B5143" s="0" t="str">
        <f aca="false">A5143&amp;"U"</f>
        <v>94796U</v>
      </c>
      <c r="C5143" s="0" t="s">
        <v>11103</v>
      </c>
      <c r="D5143" s="0" t="s">
        <v>30</v>
      </c>
      <c r="E5143" s="0" t="n">
        <v>71.54</v>
      </c>
    </row>
    <row r="5144" customFormat="false" ht="15" hidden="false" customHeight="false" outlineLevel="0" collapsed="false">
      <c r="A5144" s="0" t="n">
        <v>94797</v>
      </c>
      <c r="B5144" s="0" t="str">
        <f aca="false">A5144&amp;"U"</f>
        <v>94797U</v>
      </c>
      <c r="C5144" s="0" t="s">
        <v>11104</v>
      </c>
      <c r="D5144" s="0" t="s">
        <v>30</v>
      </c>
      <c r="E5144" s="0" t="n">
        <v>154.08</v>
      </c>
    </row>
    <row r="5145" customFormat="false" ht="15" hidden="false" customHeight="false" outlineLevel="0" collapsed="false">
      <c r="A5145" s="0" t="n">
        <v>94798</v>
      </c>
      <c r="B5145" s="0" t="str">
        <f aca="false">A5145&amp;"U"</f>
        <v>94798U</v>
      </c>
      <c r="C5145" s="0" t="s">
        <v>11105</v>
      </c>
      <c r="D5145" s="0" t="s">
        <v>30</v>
      </c>
      <c r="E5145" s="0" t="n">
        <v>258.9</v>
      </c>
    </row>
    <row r="5146" customFormat="false" ht="15" hidden="false" customHeight="false" outlineLevel="0" collapsed="false">
      <c r="A5146" s="0" t="n">
        <v>94799</v>
      </c>
      <c r="B5146" s="0" t="str">
        <f aca="false">A5146&amp;"U"</f>
        <v>94799U</v>
      </c>
      <c r="C5146" s="0" t="s">
        <v>11106</v>
      </c>
      <c r="D5146" s="0" t="s">
        <v>30</v>
      </c>
      <c r="E5146" s="0" t="n">
        <v>316.72</v>
      </c>
    </row>
    <row r="5147" customFormat="false" ht="15" hidden="false" customHeight="false" outlineLevel="0" collapsed="false">
      <c r="A5147" s="0" t="n">
        <v>94800</v>
      </c>
      <c r="B5147" s="0" t="str">
        <f aca="false">A5147&amp;"U"</f>
        <v>94800U</v>
      </c>
      <c r="C5147" s="0" t="s">
        <v>11107</v>
      </c>
      <c r="D5147" s="0" t="s">
        <v>30</v>
      </c>
      <c r="E5147" s="0" t="n">
        <v>406.51</v>
      </c>
    </row>
    <row r="5148" customFormat="false" ht="15" hidden="false" customHeight="false" outlineLevel="0" collapsed="false">
      <c r="A5148" s="0" t="n">
        <v>95248</v>
      </c>
      <c r="B5148" s="0" t="str">
        <f aca="false">A5148&amp;"U"</f>
        <v>95248U</v>
      </c>
      <c r="C5148" s="0" t="s">
        <v>11108</v>
      </c>
      <c r="D5148" s="0" t="s">
        <v>30</v>
      </c>
      <c r="E5148" s="0" t="n">
        <v>46.01</v>
      </c>
    </row>
    <row r="5149" customFormat="false" ht="15" hidden="false" customHeight="false" outlineLevel="0" collapsed="false">
      <c r="A5149" s="0" t="n">
        <v>95249</v>
      </c>
      <c r="B5149" s="0" t="str">
        <f aca="false">A5149&amp;"U"</f>
        <v>95249U</v>
      </c>
      <c r="C5149" s="0" t="s">
        <v>11109</v>
      </c>
      <c r="D5149" s="0" t="s">
        <v>30</v>
      </c>
      <c r="E5149" s="0" t="n">
        <v>54.2</v>
      </c>
    </row>
    <row r="5150" customFormat="false" ht="15" hidden="false" customHeight="false" outlineLevel="0" collapsed="false">
      <c r="A5150" s="0" t="n">
        <v>95250</v>
      </c>
      <c r="B5150" s="0" t="str">
        <f aca="false">A5150&amp;"U"</f>
        <v>95250U</v>
      </c>
      <c r="C5150" s="0" t="s">
        <v>11110</v>
      </c>
      <c r="D5150" s="0" t="s">
        <v>30</v>
      </c>
      <c r="E5150" s="0" t="n">
        <v>73.15</v>
      </c>
    </row>
    <row r="5151" customFormat="false" ht="15" hidden="false" customHeight="false" outlineLevel="0" collapsed="false">
      <c r="A5151" s="0" t="n">
        <v>95251</v>
      </c>
      <c r="B5151" s="0" t="str">
        <f aca="false">A5151&amp;"U"</f>
        <v>95251U</v>
      </c>
      <c r="C5151" s="0" t="s">
        <v>11111</v>
      </c>
      <c r="D5151" s="0" t="s">
        <v>30</v>
      </c>
      <c r="E5151" s="0" t="n">
        <v>108.22</v>
      </c>
    </row>
    <row r="5152" customFormat="false" ht="15" hidden="false" customHeight="false" outlineLevel="0" collapsed="false">
      <c r="A5152" s="0" t="n">
        <v>95252</v>
      </c>
      <c r="B5152" s="0" t="str">
        <f aca="false">A5152&amp;"U"</f>
        <v>95252U</v>
      </c>
      <c r="C5152" s="0" t="s">
        <v>11112</v>
      </c>
      <c r="D5152" s="0" t="s">
        <v>30</v>
      </c>
      <c r="E5152" s="0" t="n">
        <v>131.17</v>
      </c>
    </row>
    <row r="5153" customFormat="false" ht="15" hidden="false" customHeight="false" outlineLevel="0" collapsed="false">
      <c r="A5153" s="0" t="n">
        <v>95253</v>
      </c>
      <c r="B5153" s="0" t="str">
        <f aca="false">A5153&amp;"U"</f>
        <v>95253U</v>
      </c>
      <c r="C5153" s="0" t="s">
        <v>11113</v>
      </c>
      <c r="D5153" s="0" t="s">
        <v>30</v>
      </c>
      <c r="E5153" s="0" t="n">
        <v>199.59</v>
      </c>
    </row>
    <row r="5154" customFormat="false" ht="15" hidden="false" customHeight="false" outlineLevel="0" collapsed="false">
      <c r="A5154" s="0" t="n">
        <v>99619</v>
      </c>
      <c r="B5154" s="0" t="str">
        <f aca="false">A5154&amp;"U"</f>
        <v>99619U</v>
      </c>
      <c r="C5154" s="0" t="s">
        <v>11114</v>
      </c>
      <c r="D5154" s="0" t="s">
        <v>30</v>
      </c>
      <c r="E5154" s="0" t="n">
        <v>66.52</v>
      </c>
    </row>
    <row r="5155" customFormat="false" ht="15" hidden="false" customHeight="false" outlineLevel="0" collapsed="false">
      <c r="A5155" s="0" t="n">
        <v>99620</v>
      </c>
      <c r="B5155" s="0" t="str">
        <f aca="false">A5155&amp;"U"</f>
        <v>99620U</v>
      </c>
      <c r="C5155" s="0" t="s">
        <v>11115</v>
      </c>
      <c r="D5155" s="0" t="s">
        <v>30</v>
      </c>
      <c r="E5155" s="0" t="n">
        <v>90.36</v>
      </c>
    </row>
    <row r="5156" customFormat="false" ht="15" hidden="false" customHeight="false" outlineLevel="0" collapsed="false">
      <c r="A5156" s="0" t="n">
        <v>99621</v>
      </c>
      <c r="B5156" s="0" t="str">
        <f aca="false">A5156&amp;"U"</f>
        <v>99621U</v>
      </c>
      <c r="C5156" s="0" t="s">
        <v>11116</v>
      </c>
      <c r="D5156" s="0" t="s">
        <v>30</v>
      </c>
      <c r="E5156" s="0" t="n">
        <v>134.42</v>
      </c>
    </row>
    <row r="5157" customFormat="false" ht="15" hidden="false" customHeight="false" outlineLevel="0" collapsed="false">
      <c r="A5157" s="0" t="n">
        <v>99622</v>
      </c>
      <c r="B5157" s="0" t="str">
        <f aca="false">A5157&amp;"U"</f>
        <v>99622U</v>
      </c>
      <c r="C5157" s="0" t="s">
        <v>11117</v>
      </c>
      <c r="D5157" s="0" t="s">
        <v>30</v>
      </c>
      <c r="E5157" s="0" t="n">
        <v>151.7</v>
      </c>
    </row>
    <row r="5158" customFormat="false" ht="15" hidden="false" customHeight="false" outlineLevel="0" collapsed="false">
      <c r="A5158" s="0" t="n">
        <v>99623</v>
      </c>
      <c r="B5158" s="0" t="str">
        <f aca="false">A5158&amp;"U"</f>
        <v>99623U</v>
      </c>
      <c r="C5158" s="0" t="s">
        <v>11118</v>
      </c>
      <c r="D5158" s="0" t="s">
        <v>30</v>
      </c>
      <c r="E5158" s="0" t="n">
        <v>211.36</v>
      </c>
    </row>
    <row r="5159" customFormat="false" ht="15" hidden="false" customHeight="false" outlineLevel="0" collapsed="false">
      <c r="A5159" s="0" t="n">
        <v>99624</v>
      </c>
      <c r="B5159" s="0" t="str">
        <f aca="false">A5159&amp;"U"</f>
        <v>99624U</v>
      </c>
      <c r="C5159" s="0" t="s">
        <v>11119</v>
      </c>
      <c r="D5159" s="0" t="s">
        <v>30</v>
      </c>
      <c r="E5159" s="0" t="n">
        <v>300.96</v>
      </c>
    </row>
    <row r="5160" customFormat="false" ht="15" hidden="false" customHeight="false" outlineLevel="0" collapsed="false">
      <c r="A5160" s="0" t="n">
        <v>99625</v>
      </c>
      <c r="B5160" s="0" t="str">
        <f aca="false">A5160&amp;"U"</f>
        <v>99625U</v>
      </c>
      <c r="C5160" s="0" t="s">
        <v>11120</v>
      </c>
      <c r="D5160" s="0" t="s">
        <v>30</v>
      </c>
      <c r="E5160" s="0" t="n">
        <v>413.3</v>
      </c>
    </row>
    <row r="5161" customFormat="false" ht="15" hidden="false" customHeight="false" outlineLevel="0" collapsed="false">
      <c r="A5161" s="0" t="n">
        <v>99626</v>
      </c>
      <c r="B5161" s="0" t="str">
        <f aca="false">A5161&amp;"U"</f>
        <v>99626U</v>
      </c>
      <c r="C5161" s="0" t="s">
        <v>11121</v>
      </c>
      <c r="D5161" s="0" t="s">
        <v>30</v>
      </c>
      <c r="E5161" s="0" t="n">
        <v>634.52</v>
      </c>
    </row>
    <row r="5162" customFormat="false" ht="15" hidden="false" customHeight="false" outlineLevel="0" collapsed="false">
      <c r="A5162" s="0" t="n">
        <v>99627</v>
      </c>
      <c r="B5162" s="0" t="str">
        <f aca="false">A5162&amp;"U"</f>
        <v>99627U</v>
      </c>
      <c r="C5162" s="0" t="s">
        <v>11122</v>
      </c>
      <c r="D5162" s="0" t="s">
        <v>30</v>
      </c>
      <c r="E5162" s="0" t="n">
        <v>40.21</v>
      </c>
    </row>
    <row r="5163" customFormat="false" ht="15" hidden="false" customHeight="false" outlineLevel="0" collapsed="false">
      <c r="A5163" s="0" t="n">
        <v>99628</v>
      </c>
      <c r="B5163" s="0" t="str">
        <f aca="false">A5163&amp;"U"</f>
        <v>99628U</v>
      </c>
      <c r="C5163" s="0" t="s">
        <v>11123</v>
      </c>
      <c r="D5163" s="0" t="s">
        <v>30</v>
      </c>
      <c r="E5163" s="0" t="n">
        <v>44.26</v>
      </c>
    </row>
    <row r="5164" customFormat="false" ht="15" hidden="false" customHeight="false" outlineLevel="0" collapsed="false">
      <c r="A5164" s="0" t="n">
        <v>99629</v>
      </c>
      <c r="B5164" s="0" t="str">
        <f aca="false">A5164&amp;"U"</f>
        <v>99629U</v>
      </c>
      <c r="C5164" s="0" t="s">
        <v>11124</v>
      </c>
      <c r="D5164" s="0" t="s">
        <v>30</v>
      </c>
      <c r="E5164" s="0" t="n">
        <v>49.5</v>
      </c>
    </row>
    <row r="5165" customFormat="false" ht="15" hidden="false" customHeight="false" outlineLevel="0" collapsed="false">
      <c r="A5165" s="0" t="n">
        <v>99630</v>
      </c>
      <c r="B5165" s="0" t="str">
        <f aca="false">A5165&amp;"U"</f>
        <v>99630U</v>
      </c>
      <c r="C5165" s="0" t="s">
        <v>11125</v>
      </c>
      <c r="D5165" s="0" t="s">
        <v>30</v>
      </c>
      <c r="E5165" s="0" t="n">
        <v>73.4</v>
      </c>
    </row>
    <row r="5166" customFormat="false" ht="15" hidden="false" customHeight="false" outlineLevel="0" collapsed="false">
      <c r="A5166" s="0" t="n">
        <v>99631</v>
      </c>
      <c r="B5166" s="0" t="str">
        <f aca="false">A5166&amp;"U"</f>
        <v>99631U</v>
      </c>
      <c r="C5166" s="0" t="s">
        <v>11126</v>
      </c>
      <c r="D5166" s="0" t="s">
        <v>30</v>
      </c>
      <c r="E5166" s="0" t="n">
        <v>85.76</v>
      </c>
    </row>
    <row r="5167" customFormat="false" ht="15" hidden="false" customHeight="false" outlineLevel="0" collapsed="false">
      <c r="A5167" s="0" t="n">
        <v>99632</v>
      </c>
      <c r="B5167" s="0" t="str">
        <f aca="false">A5167&amp;"U"</f>
        <v>99632U</v>
      </c>
      <c r="C5167" s="0" t="s">
        <v>11127</v>
      </c>
      <c r="D5167" s="0" t="s">
        <v>30</v>
      </c>
      <c r="E5167" s="0" t="n">
        <v>123.18</v>
      </c>
    </row>
    <row r="5168" customFormat="false" ht="15" hidden="false" customHeight="false" outlineLevel="0" collapsed="false">
      <c r="A5168" s="0" t="n">
        <v>99633</v>
      </c>
      <c r="B5168" s="0" t="str">
        <f aca="false">A5168&amp;"U"</f>
        <v>99633U</v>
      </c>
      <c r="C5168" s="0" t="s">
        <v>11128</v>
      </c>
      <c r="D5168" s="0" t="s">
        <v>30</v>
      </c>
      <c r="E5168" s="0" t="n">
        <v>262.43</v>
      </c>
    </row>
    <row r="5169" customFormat="false" ht="15" hidden="false" customHeight="false" outlineLevel="0" collapsed="false">
      <c r="A5169" s="0" t="n">
        <v>99634</v>
      </c>
      <c r="B5169" s="0" t="str">
        <f aca="false">A5169&amp;"U"</f>
        <v>99634U</v>
      </c>
      <c r="C5169" s="0" t="s">
        <v>11129</v>
      </c>
      <c r="D5169" s="0" t="s">
        <v>30</v>
      </c>
      <c r="E5169" s="0" t="n">
        <v>444.69</v>
      </c>
    </row>
    <row r="5170" customFormat="false" ht="15" hidden="false" customHeight="false" outlineLevel="0" collapsed="false">
      <c r="A5170" s="0" t="n">
        <v>99635</v>
      </c>
      <c r="B5170" s="0" t="str">
        <f aca="false">A5170&amp;"U"</f>
        <v>99635U</v>
      </c>
      <c r="C5170" s="0" t="s">
        <v>11130</v>
      </c>
      <c r="D5170" s="0" t="s">
        <v>30</v>
      </c>
      <c r="E5170" s="0" t="n">
        <v>298.62</v>
      </c>
    </row>
    <row r="5171" customFormat="false" ht="15" hidden="false" customHeight="false" outlineLevel="0" collapsed="false">
      <c r="A5171" s="0" t="n">
        <v>103008</v>
      </c>
      <c r="B5171" s="0" t="str">
        <f aca="false">A5171&amp;"U"</f>
        <v>103008U</v>
      </c>
      <c r="C5171" s="0" t="s">
        <v>11131</v>
      </c>
      <c r="D5171" s="0" t="s">
        <v>30</v>
      </c>
      <c r="E5171" s="0" t="n">
        <v>54.13</v>
      </c>
    </row>
    <row r="5172" customFormat="false" ht="15" hidden="false" customHeight="false" outlineLevel="0" collapsed="false">
      <c r="A5172" s="0" t="n">
        <v>103009</v>
      </c>
      <c r="B5172" s="0" t="str">
        <f aca="false">A5172&amp;"U"</f>
        <v>103009U</v>
      </c>
      <c r="C5172" s="0" t="s">
        <v>11132</v>
      </c>
      <c r="D5172" s="0" t="s">
        <v>30</v>
      </c>
      <c r="E5172" s="0" t="n">
        <v>193.72</v>
      </c>
    </row>
    <row r="5173" customFormat="false" ht="15" hidden="false" customHeight="false" outlineLevel="0" collapsed="false">
      <c r="A5173" s="0" t="n">
        <v>103010</v>
      </c>
      <c r="B5173" s="0" t="str">
        <f aca="false">A5173&amp;"U"</f>
        <v>103010U</v>
      </c>
      <c r="C5173" s="0" t="s">
        <v>11133</v>
      </c>
      <c r="D5173" s="0" t="s">
        <v>30</v>
      </c>
      <c r="E5173" s="0" t="n">
        <v>41.04</v>
      </c>
    </row>
    <row r="5174" customFormat="false" ht="15" hidden="false" customHeight="false" outlineLevel="0" collapsed="false">
      <c r="A5174" s="0" t="n">
        <v>103011</v>
      </c>
      <c r="B5174" s="0" t="str">
        <f aca="false">A5174&amp;"U"</f>
        <v>103011U</v>
      </c>
      <c r="C5174" s="0" t="s">
        <v>11134</v>
      </c>
      <c r="D5174" s="0" t="s">
        <v>30</v>
      </c>
      <c r="E5174" s="0" t="n">
        <v>45.92</v>
      </c>
    </row>
    <row r="5175" customFormat="false" ht="15" hidden="false" customHeight="false" outlineLevel="0" collapsed="false">
      <c r="A5175" s="0" t="n">
        <v>103012</v>
      </c>
      <c r="B5175" s="0" t="str">
        <f aca="false">A5175&amp;"U"</f>
        <v>103012U</v>
      </c>
      <c r="C5175" s="0" t="s">
        <v>11135</v>
      </c>
      <c r="D5175" s="0" t="s">
        <v>30</v>
      </c>
      <c r="E5175" s="0" t="n">
        <v>72.21</v>
      </c>
    </row>
    <row r="5176" customFormat="false" ht="15" hidden="false" customHeight="false" outlineLevel="0" collapsed="false">
      <c r="A5176" s="0" t="n">
        <v>103013</v>
      </c>
      <c r="B5176" s="0" t="str">
        <f aca="false">A5176&amp;"U"</f>
        <v>103013U</v>
      </c>
      <c r="C5176" s="0" t="s">
        <v>11136</v>
      </c>
      <c r="D5176" s="0" t="s">
        <v>30</v>
      </c>
      <c r="E5176" s="0" t="n">
        <v>78.02</v>
      </c>
    </row>
    <row r="5177" customFormat="false" ht="15" hidden="false" customHeight="false" outlineLevel="0" collapsed="false">
      <c r="A5177" s="0" t="n">
        <v>103014</v>
      </c>
      <c r="B5177" s="0" t="str">
        <f aca="false">A5177&amp;"U"</f>
        <v>103014U</v>
      </c>
      <c r="C5177" s="0" t="s">
        <v>11137</v>
      </c>
      <c r="D5177" s="0" t="s">
        <v>30</v>
      </c>
      <c r="E5177" s="0" t="n">
        <v>116.99</v>
      </c>
    </row>
    <row r="5178" customFormat="false" ht="15" hidden="false" customHeight="false" outlineLevel="0" collapsed="false">
      <c r="A5178" s="0" t="n">
        <v>103015</v>
      </c>
      <c r="B5178" s="0" t="str">
        <f aca="false">A5178&amp;"U"</f>
        <v>103015U</v>
      </c>
      <c r="C5178" s="0" t="s">
        <v>11138</v>
      </c>
      <c r="D5178" s="0" t="s">
        <v>30</v>
      </c>
      <c r="E5178" s="0" t="n">
        <v>205.95</v>
      </c>
    </row>
    <row r="5179" customFormat="false" ht="15" hidden="false" customHeight="false" outlineLevel="0" collapsed="false">
      <c r="A5179" s="0" t="n">
        <v>103016</v>
      </c>
      <c r="B5179" s="0" t="str">
        <f aca="false">A5179&amp;"U"</f>
        <v>103016U</v>
      </c>
      <c r="C5179" s="0" t="s">
        <v>11139</v>
      </c>
      <c r="D5179" s="0" t="s">
        <v>30</v>
      </c>
      <c r="E5179" s="0" t="n">
        <v>281.22</v>
      </c>
    </row>
    <row r="5180" customFormat="false" ht="15" hidden="false" customHeight="false" outlineLevel="0" collapsed="false">
      <c r="A5180" s="0" t="n">
        <v>103017</v>
      </c>
      <c r="B5180" s="0" t="str">
        <f aca="false">A5180&amp;"U"</f>
        <v>103017U</v>
      </c>
      <c r="C5180" s="0" t="s">
        <v>11140</v>
      </c>
      <c r="D5180" s="0" t="s">
        <v>30</v>
      </c>
      <c r="E5180" s="0" t="n">
        <v>489.28</v>
      </c>
    </row>
    <row r="5181" customFormat="false" ht="15" hidden="false" customHeight="false" outlineLevel="0" collapsed="false">
      <c r="A5181" s="0" t="n">
        <v>103018</v>
      </c>
      <c r="B5181" s="0" t="str">
        <f aca="false">A5181&amp;"U"</f>
        <v>103018U</v>
      </c>
      <c r="C5181" s="0" t="s">
        <v>11141</v>
      </c>
      <c r="D5181" s="0" t="s">
        <v>30</v>
      </c>
      <c r="E5181" s="0" t="n">
        <v>244.05</v>
      </c>
    </row>
    <row r="5182" customFormat="false" ht="15" hidden="false" customHeight="false" outlineLevel="0" collapsed="false">
      <c r="A5182" s="0" t="n">
        <v>103019</v>
      </c>
      <c r="B5182" s="0" t="str">
        <f aca="false">A5182&amp;"U"</f>
        <v>103019U</v>
      </c>
      <c r="C5182" s="0" t="s">
        <v>11142</v>
      </c>
      <c r="D5182" s="0" t="s">
        <v>30</v>
      </c>
      <c r="E5182" s="0" t="n">
        <v>263.44</v>
      </c>
    </row>
    <row r="5183" customFormat="false" ht="15" hidden="false" customHeight="false" outlineLevel="0" collapsed="false">
      <c r="A5183" s="0" t="n">
        <v>103029</v>
      </c>
      <c r="B5183" s="0" t="str">
        <f aca="false">A5183&amp;"U"</f>
        <v>103029U</v>
      </c>
      <c r="C5183" s="0" t="s">
        <v>11143</v>
      </c>
      <c r="D5183" s="0" t="s">
        <v>30</v>
      </c>
      <c r="E5183" s="0" t="n">
        <v>39.8</v>
      </c>
    </row>
    <row r="5184" customFormat="false" ht="15" hidden="false" customHeight="false" outlineLevel="0" collapsed="false">
      <c r="A5184" s="0" t="n">
        <v>103036</v>
      </c>
      <c r="B5184" s="0" t="str">
        <f aca="false">A5184&amp;"U"</f>
        <v>103036U</v>
      </c>
      <c r="C5184" s="0" t="s">
        <v>11144</v>
      </c>
      <c r="D5184" s="0" t="s">
        <v>30</v>
      </c>
      <c r="E5184" s="0" t="n">
        <v>17.86</v>
      </c>
    </row>
    <row r="5185" customFormat="false" ht="15" hidden="false" customHeight="false" outlineLevel="0" collapsed="false">
      <c r="A5185" s="0" t="n">
        <v>103037</v>
      </c>
      <c r="B5185" s="0" t="str">
        <f aca="false">A5185&amp;"U"</f>
        <v>103037U</v>
      </c>
      <c r="C5185" s="0" t="s">
        <v>11145</v>
      </c>
      <c r="D5185" s="0" t="s">
        <v>30</v>
      </c>
      <c r="E5185" s="0" t="n">
        <v>35.21</v>
      </c>
    </row>
    <row r="5186" customFormat="false" ht="15" hidden="false" customHeight="false" outlineLevel="0" collapsed="false">
      <c r="A5186" s="0" t="n">
        <v>103038</v>
      </c>
      <c r="B5186" s="0" t="str">
        <f aca="false">A5186&amp;"U"</f>
        <v>103038U</v>
      </c>
      <c r="C5186" s="0" t="s">
        <v>11146</v>
      </c>
      <c r="D5186" s="0" t="s">
        <v>30</v>
      </c>
      <c r="E5186" s="0" t="n">
        <v>47.14</v>
      </c>
    </row>
    <row r="5187" customFormat="false" ht="15" hidden="false" customHeight="false" outlineLevel="0" collapsed="false">
      <c r="A5187" s="0" t="n">
        <v>103039</v>
      </c>
      <c r="B5187" s="0" t="str">
        <f aca="false">A5187&amp;"U"</f>
        <v>103039U</v>
      </c>
      <c r="C5187" s="0" t="s">
        <v>11147</v>
      </c>
      <c r="D5187" s="0" t="s">
        <v>30</v>
      </c>
      <c r="E5187" s="0" t="n">
        <v>51.54</v>
      </c>
    </row>
    <row r="5188" customFormat="false" ht="15" hidden="false" customHeight="false" outlineLevel="0" collapsed="false">
      <c r="A5188" s="0" t="n">
        <v>103040</v>
      </c>
      <c r="B5188" s="0" t="str">
        <f aca="false">A5188&amp;"U"</f>
        <v>103040U</v>
      </c>
      <c r="C5188" s="0" t="s">
        <v>11148</v>
      </c>
      <c r="D5188" s="0" t="s">
        <v>30</v>
      </c>
      <c r="E5188" s="0" t="n">
        <v>76.32</v>
      </c>
    </row>
    <row r="5189" customFormat="false" ht="15" hidden="false" customHeight="false" outlineLevel="0" collapsed="false">
      <c r="A5189" s="0" t="n">
        <v>103041</v>
      </c>
      <c r="B5189" s="0" t="str">
        <f aca="false">A5189&amp;"U"</f>
        <v>103041U</v>
      </c>
      <c r="C5189" s="0" t="s">
        <v>11149</v>
      </c>
      <c r="D5189" s="0" t="s">
        <v>30</v>
      </c>
      <c r="E5189" s="0" t="n">
        <v>14.96</v>
      </c>
    </row>
    <row r="5190" customFormat="false" ht="15" hidden="false" customHeight="false" outlineLevel="0" collapsed="false">
      <c r="A5190" s="0" t="n">
        <v>103042</v>
      </c>
      <c r="B5190" s="0" t="str">
        <f aca="false">A5190&amp;"U"</f>
        <v>103042U</v>
      </c>
      <c r="C5190" s="0" t="s">
        <v>11150</v>
      </c>
      <c r="D5190" s="0" t="s">
        <v>30</v>
      </c>
      <c r="E5190" s="0" t="n">
        <v>18.61</v>
      </c>
    </row>
    <row r="5191" customFormat="false" ht="15" hidden="false" customHeight="false" outlineLevel="0" collapsed="false">
      <c r="A5191" s="0" t="n">
        <v>103043</v>
      </c>
      <c r="B5191" s="0" t="str">
        <f aca="false">A5191&amp;"U"</f>
        <v>103043U</v>
      </c>
      <c r="C5191" s="0" t="s">
        <v>11151</v>
      </c>
      <c r="D5191" s="0" t="s">
        <v>30</v>
      </c>
      <c r="E5191" s="0" t="n">
        <v>17.21</v>
      </c>
    </row>
    <row r="5192" customFormat="false" ht="15" hidden="false" customHeight="false" outlineLevel="0" collapsed="false">
      <c r="A5192" s="0" t="n">
        <v>103044</v>
      </c>
      <c r="B5192" s="0" t="str">
        <f aca="false">A5192&amp;"U"</f>
        <v>103044U</v>
      </c>
      <c r="C5192" s="0" t="s">
        <v>11152</v>
      </c>
      <c r="D5192" s="0" t="s">
        <v>30</v>
      </c>
      <c r="E5192" s="0" t="n">
        <v>23.29</v>
      </c>
    </row>
    <row r="5193" customFormat="false" ht="15" hidden="false" customHeight="false" outlineLevel="0" collapsed="false">
      <c r="A5193" s="0" t="n">
        <v>103045</v>
      </c>
      <c r="B5193" s="0" t="str">
        <f aca="false">A5193&amp;"U"</f>
        <v>103045U</v>
      </c>
      <c r="C5193" s="0" t="s">
        <v>11153</v>
      </c>
      <c r="D5193" s="0" t="s">
        <v>30</v>
      </c>
      <c r="E5193" s="0" t="n">
        <v>7.57</v>
      </c>
    </row>
    <row r="5194" customFormat="false" ht="15" hidden="false" customHeight="false" outlineLevel="0" collapsed="false">
      <c r="A5194" s="0" t="n">
        <v>103046</v>
      </c>
      <c r="B5194" s="0" t="str">
        <f aca="false">A5194&amp;"U"</f>
        <v>103046U</v>
      </c>
      <c r="C5194" s="0" t="s">
        <v>11154</v>
      </c>
      <c r="D5194" s="0" t="s">
        <v>30</v>
      </c>
      <c r="E5194" s="0" t="n">
        <v>17.66</v>
      </c>
    </row>
    <row r="5195" customFormat="false" ht="15" hidden="false" customHeight="false" outlineLevel="0" collapsed="false">
      <c r="A5195" s="0" t="n">
        <v>103047</v>
      </c>
      <c r="B5195" s="0" t="str">
        <f aca="false">A5195&amp;"U"</f>
        <v>103047U</v>
      </c>
      <c r="C5195" s="0" t="s">
        <v>11155</v>
      </c>
      <c r="D5195" s="0" t="s">
        <v>30</v>
      </c>
      <c r="E5195" s="0" t="n">
        <v>18.31</v>
      </c>
    </row>
    <row r="5196" customFormat="false" ht="15" hidden="false" customHeight="false" outlineLevel="0" collapsed="false">
      <c r="A5196" s="0" t="n">
        <v>103048</v>
      </c>
      <c r="B5196" s="0" t="str">
        <f aca="false">A5196&amp;"U"</f>
        <v>103048U</v>
      </c>
      <c r="C5196" s="0" t="s">
        <v>11156</v>
      </c>
      <c r="D5196" s="0" t="s">
        <v>30</v>
      </c>
      <c r="E5196" s="0" t="n">
        <v>13.85</v>
      </c>
    </row>
    <row r="5197" customFormat="false" ht="15" hidden="false" customHeight="false" outlineLevel="0" collapsed="false">
      <c r="A5197" s="0" t="n">
        <v>103049</v>
      </c>
      <c r="B5197" s="0" t="str">
        <f aca="false">A5197&amp;"U"</f>
        <v>103049U</v>
      </c>
      <c r="C5197" s="0" t="s">
        <v>11157</v>
      </c>
      <c r="D5197" s="0" t="s">
        <v>30</v>
      </c>
      <c r="E5197" s="0" t="n">
        <v>14.97</v>
      </c>
    </row>
    <row r="5198" customFormat="false" ht="15" hidden="false" customHeight="false" outlineLevel="0" collapsed="false">
      <c r="A5198" s="0" t="n">
        <v>103050</v>
      </c>
      <c r="B5198" s="0" t="str">
        <f aca="false">A5198&amp;"U"</f>
        <v>103050U</v>
      </c>
      <c r="C5198" s="0" t="s">
        <v>11158</v>
      </c>
      <c r="D5198" s="0" t="s">
        <v>30</v>
      </c>
      <c r="E5198" s="0" t="n">
        <v>21.09</v>
      </c>
    </row>
    <row r="5199" customFormat="false" ht="15" hidden="false" customHeight="false" outlineLevel="0" collapsed="false">
      <c r="A5199" s="0" t="n">
        <v>103051</v>
      </c>
      <c r="B5199" s="0" t="str">
        <f aca="false">A5199&amp;"U"</f>
        <v>103051U</v>
      </c>
      <c r="C5199" s="0" t="s">
        <v>11159</v>
      </c>
      <c r="D5199" s="0" t="s">
        <v>30</v>
      </c>
      <c r="E5199" s="0" t="n">
        <v>25.9</v>
      </c>
    </row>
    <row r="5200" customFormat="false" ht="15" hidden="false" customHeight="false" outlineLevel="0" collapsed="false">
      <c r="A5200" s="0" t="n">
        <v>103052</v>
      </c>
      <c r="B5200" s="0" t="str">
        <f aca="false">A5200&amp;"U"</f>
        <v>103052U</v>
      </c>
      <c r="C5200" s="0" t="s">
        <v>11160</v>
      </c>
      <c r="D5200" s="0" t="s">
        <v>30</v>
      </c>
      <c r="E5200" s="0" t="n">
        <v>36.78</v>
      </c>
    </row>
    <row r="5201" customFormat="false" ht="15" hidden="false" customHeight="false" outlineLevel="0" collapsed="false">
      <c r="A5201" s="0" t="n">
        <v>95634</v>
      </c>
      <c r="B5201" s="0" t="str">
        <f aca="false">A5201&amp;"U"</f>
        <v>95634U</v>
      </c>
      <c r="C5201" s="0" t="s">
        <v>11161</v>
      </c>
      <c r="D5201" s="0" t="s">
        <v>30</v>
      </c>
      <c r="E5201" s="0" t="n">
        <v>187.17</v>
      </c>
    </row>
    <row r="5202" customFormat="false" ht="15" hidden="false" customHeight="false" outlineLevel="0" collapsed="false">
      <c r="A5202" s="0" t="n">
        <v>95635</v>
      </c>
      <c r="B5202" s="0" t="str">
        <f aca="false">A5202&amp;"U"</f>
        <v>95635U</v>
      </c>
      <c r="C5202" s="0" t="s">
        <v>11162</v>
      </c>
      <c r="D5202" s="0" t="s">
        <v>30</v>
      </c>
      <c r="E5202" s="0" t="n">
        <v>198.13</v>
      </c>
    </row>
    <row r="5203" customFormat="false" ht="15" hidden="false" customHeight="false" outlineLevel="0" collapsed="false">
      <c r="A5203" s="0" t="n">
        <v>95636</v>
      </c>
      <c r="B5203" s="0" t="str">
        <f aca="false">A5203&amp;"U"</f>
        <v>95636U</v>
      </c>
      <c r="C5203" s="0" t="s">
        <v>11163</v>
      </c>
      <c r="D5203" s="0" t="s">
        <v>30</v>
      </c>
      <c r="E5203" s="0" t="n">
        <v>346.38</v>
      </c>
    </row>
    <row r="5204" customFormat="false" ht="15" hidden="false" customHeight="false" outlineLevel="0" collapsed="false">
      <c r="A5204" s="0" t="n">
        <v>95637</v>
      </c>
      <c r="B5204" s="0" t="str">
        <f aca="false">A5204&amp;"U"</f>
        <v>95637U</v>
      </c>
      <c r="C5204" s="0" t="s">
        <v>11164</v>
      </c>
      <c r="D5204" s="0" t="s">
        <v>30</v>
      </c>
      <c r="E5204" s="0" t="n">
        <v>531.58</v>
      </c>
    </row>
    <row r="5205" customFormat="false" ht="15" hidden="false" customHeight="false" outlineLevel="0" collapsed="false">
      <c r="A5205" s="0" t="n">
        <v>95638</v>
      </c>
      <c r="B5205" s="0" t="str">
        <f aca="false">A5205&amp;"U"</f>
        <v>95638U</v>
      </c>
      <c r="C5205" s="0" t="s">
        <v>11165</v>
      </c>
      <c r="D5205" s="0" t="s">
        <v>30</v>
      </c>
      <c r="E5205" s="0" t="n">
        <v>649.14</v>
      </c>
    </row>
    <row r="5206" customFormat="false" ht="15" hidden="false" customHeight="false" outlineLevel="0" collapsed="false">
      <c r="A5206" s="0" t="n">
        <v>95639</v>
      </c>
      <c r="B5206" s="0" t="str">
        <f aca="false">A5206&amp;"U"</f>
        <v>95639U</v>
      </c>
      <c r="C5206" s="0" t="s">
        <v>11166</v>
      </c>
      <c r="D5206" s="0" t="s">
        <v>30</v>
      </c>
      <c r="E5206" s="0" t="n">
        <v>849.57</v>
      </c>
    </row>
    <row r="5207" customFormat="false" ht="15" hidden="false" customHeight="false" outlineLevel="0" collapsed="false">
      <c r="A5207" s="0" t="n">
        <v>95641</v>
      </c>
      <c r="B5207" s="0" t="str">
        <f aca="false">A5207&amp;"U"</f>
        <v>95641U</v>
      </c>
      <c r="C5207" s="0" t="s">
        <v>11167</v>
      </c>
      <c r="D5207" s="0" t="s">
        <v>30</v>
      </c>
      <c r="E5207" s="0" t="n">
        <v>299.3</v>
      </c>
    </row>
    <row r="5208" customFormat="false" ht="15" hidden="false" customHeight="false" outlineLevel="0" collapsed="false">
      <c r="A5208" s="0" t="n">
        <v>95642</v>
      </c>
      <c r="B5208" s="0" t="str">
        <f aca="false">A5208&amp;"U"</f>
        <v>95642U</v>
      </c>
      <c r="C5208" s="0" t="s">
        <v>11168</v>
      </c>
      <c r="D5208" s="0" t="s">
        <v>30</v>
      </c>
      <c r="E5208" s="0" t="n">
        <v>441.8</v>
      </c>
    </row>
    <row r="5209" customFormat="false" ht="15" hidden="false" customHeight="false" outlineLevel="0" collapsed="false">
      <c r="A5209" s="0" t="n">
        <v>95643</v>
      </c>
      <c r="B5209" s="0" t="str">
        <f aca="false">A5209&amp;"U"</f>
        <v>95643U</v>
      </c>
      <c r="C5209" s="0" t="s">
        <v>11169</v>
      </c>
      <c r="D5209" s="0" t="s">
        <v>30</v>
      </c>
      <c r="E5209" s="0" t="n">
        <v>577.49</v>
      </c>
    </row>
    <row r="5210" customFormat="false" ht="15" hidden="false" customHeight="false" outlineLevel="0" collapsed="false">
      <c r="A5210" s="0" t="n">
        <v>95644</v>
      </c>
      <c r="B5210" s="0" t="str">
        <f aca="false">A5210&amp;"U"</f>
        <v>95644U</v>
      </c>
      <c r="C5210" s="0" t="s">
        <v>11170</v>
      </c>
      <c r="D5210" s="0" t="s">
        <v>30</v>
      </c>
      <c r="E5210" s="0" t="n">
        <v>226.08</v>
      </c>
    </row>
    <row r="5211" customFormat="false" ht="15" hidden="false" customHeight="false" outlineLevel="0" collapsed="false">
      <c r="A5211" s="0" t="n">
        <v>95645</v>
      </c>
      <c r="B5211" s="0" t="str">
        <f aca="false">A5211&amp;"U"</f>
        <v>95645U</v>
      </c>
      <c r="C5211" s="0" t="s">
        <v>11171</v>
      </c>
      <c r="D5211" s="0" t="s">
        <v>30</v>
      </c>
      <c r="E5211" s="0" t="n">
        <v>412.02</v>
      </c>
    </row>
    <row r="5212" customFormat="false" ht="15" hidden="false" customHeight="false" outlineLevel="0" collapsed="false">
      <c r="A5212" s="0" t="n">
        <v>95646</v>
      </c>
      <c r="B5212" s="0" t="str">
        <f aca="false">A5212&amp;"U"</f>
        <v>95646U</v>
      </c>
      <c r="C5212" s="0" t="s">
        <v>11172</v>
      </c>
      <c r="D5212" s="0" t="s">
        <v>30</v>
      </c>
      <c r="E5212" s="0" t="n">
        <v>614.18</v>
      </c>
    </row>
    <row r="5213" customFormat="false" ht="15" hidden="false" customHeight="false" outlineLevel="0" collapsed="false">
      <c r="A5213" s="0" t="n">
        <v>95647</v>
      </c>
      <c r="B5213" s="0" t="str">
        <f aca="false">A5213&amp;"U"</f>
        <v>95647U</v>
      </c>
      <c r="C5213" s="0" t="s">
        <v>11173</v>
      </c>
      <c r="D5213" s="0" t="s">
        <v>30</v>
      </c>
      <c r="E5213" s="0" t="n">
        <v>804.68</v>
      </c>
    </row>
    <row r="5214" customFormat="false" ht="15" hidden="false" customHeight="false" outlineLevel="0" collapsed="false">
      <c r="A5214" s="0" t="n">
        <v>95673</v>
      </c>
      <c r="B5214" s="0" t="str">
        <f aca="false">A5214&amp;"U"</f>
        <v>95673U</v>
      </c>
      <c r="C5214" s="0" t="s">
        <v>11174</v>
      </c>
      <c r="D5214" s="0" t="s">
        <v>30</v>
      </c>
      <c r="E5214" s="0" t="n">
        <v>133.6</v>
      </c>
    </row>
    <row r="5215" customFormat="false" ht="15" hidden="false" customHeight="false" outlineLevel="0" collapsed="false">
      <c r="A5215" s="0" t="n">
        <v>95674</v>
      </c>
      <c r="B5215" s="0" t="str">
        <f aca="false">A5215&amp;"U"</f>
        <v>95674U</v>
      </c>
      <c r="C5215" s="0" t="s">
        <v>11175</v>
      </c>
      <c r="D5215" s="0" t="s">
        <v>30</v>
      </c>
      <c r="E5215" s="0" t="n">
        <v>142.08</v>
      </c>
    </row>
    <row r="5216" customFormat="false" ht="15" hidden="false" customHeight="false" outlineLevel="0" collapsed="false">
      <c r="A5216" s="0" t="n">
        <v>95675</v>
      </c>
      <c r="B5216" s="0" t="str">
        <f aca="false">A5216&amp;"U"</f>
        <v>95675U</v>
      </c>
      <c r="C5216" s="0" t="s">
        <v>11176</v>
      </c>
      <c r="D5216" s="0" t="s">
        <v>30</v>
      </c>
      <c r="E5216" s="0" t="n">
        <v>173.8</v>
      </c>
    </row>
    <row r="5217" customFormat="false" ht="15" hidden="false" customHeight="false" outlineLevel="0" collapsed="false">
      <c r="A5217" s="0" t="n">
        <v>95676</v>
      </c>
      <c r="B5217" s="0" t="str">
        <f aca="false">A5217&amp;"U"</f>
        <v>95676U</v>
      </c>
      <c r="C5217" s="0" t="s">
        <v>11177</v>
      </c>
      <c r="D5217" s="0" t="s">
        <v>30</v>
      </c>
      <c r="E5217" s="0" t="n">
        <v>82.91</v>
      </c>
    </row>
    <row r="5218" customFormat="false" ht="15" hidden="false" customHeight="false" outlineLevel="0" collapsed="false">
      <c r="A5218" s="0" t="n">
        <v>97741</v>
      </c>
      <c r="B5218" s="0" t="str">
        <f aca="false">A5218&amp;"U"</f>
        <v>97741U</v>
      </c>
      <c r="C5218" s="0" t="s">
        <v>11178</v>
      </c>
      <c r="D5218" s="0" t="s">
        <v>30</v>
      </c>
      <c r="E5218" s="0" t="n">
        <v>169.08</v>
      </c>
    </row>
    <row r="5219" customFormat="false" ht="15" hidden="false" customHeight="false" outlineLevel="0" collapsed="false">
      <c r="A5219" s="0" t="n">
        <v>90436</v>
      </c>
      <c r="B5219" s="0" t="str">
        <f aca="false">A5219&amp;"U"</f>
        <v>90436U</v>
      </c>
      <c r="C5219" s="0" t="s">
        <v>11179</v>
      </c>
      <c r="D5219" s="0" t="s">
        <v>30</v>
      </c>
      <c r="E5219" s="0" t="n">
        <v>12.62</v>
      </c>
    </row>
    <row r="5220" customFormat="false" ht="15" hidden="false" customHeight="false" outlineLevel="0" collapsed="false">
      <c r="A5220" s="0" t="n">
        <v>90437</v>
      </c>
      <c r="B5220" s="0" t="str">
        <f aca="false">A5220&amp;"U"</f>
        <v>90437U</v>
      </c>
      <c r="C5220" s="0" t="s">
        <v>11180</v>
      </c>
      <c r="D5220" s="0" t="s">
        <v>30</v>
      </c>
      <c r="E5220" s="0" t="n">
        <v>30.67</v>
      </c>
    </row>
    <row r="5221" customFormat="false" ht="15" hidden="false" customHeight="false" outlineLevel="0" collapsed="false">
      <c r="A5221" s="0" t="n">
        <v>90438</v>
      </c>
      <c r="B5221" s="0" t="str">
        <f aca="false">A5221&amp;"U"</f>
        <v>90438U</v>
      </c>
      <c r="C5221" s="0" t="s">
        <v>11181</v>
      </c>
      <c r="D5221" s="0" t="s">
        <v>30</v>
      </c>
      <c r="E5221" s="0" t="n">
        <v>43.96</v>
      </c>
    </row>
    <row r="5222" customFormat="false" ht="15" hidden="false" customHeight="false" outlineLevel="0" collapsed="false">
      <c r="A5222" s="0" t="n">
        <v>90439</v>
      </c>
      <c r="B5222" s="0" t="str">
        <f aca="false">A5222&amp;"U"</f>
        <v>90439U</v>
      </c>
      <c r="C5222" s="0" t="s">
        <v>11182</v>
      </c>
      <c r="D5222" s="0" t="s">
        <v>30</v>
      </c>
      <c r="E5222" s="0" t="n">
        <v>53.17</v>
      </c>
    </row>
    <row r="5223" customFormat="false" ht="15" hidden="false" customHeight="false" outlineLevel="0" collapsed="false">
      <c r="A5223" s="0" t="n">
        <v>90440</v>
      </c>
      <c r="B5223" s="0" t="str">
        <f aca="false">A5223&amp;"U"</f>
        <v>90440U</v>
      </c>
      <c r="C5223" s="0" t="s">
        <v>11183</v>
      </c>
      <c r="D5223" s="0" t="s">
        <v>30</v>
      </c>
      <c r="E5223" s="0" t="n">
        <v>85.15</v>
      </c>
    </row>
    <row r="5224" customFormat="false" ht="15" hidden="false" customHeight="false" outlineLevel="0" collapsed="false">
      <c r="A5224" s="0" t="n">
        <v>90441</v>
      </c>
      <c r="B5224" s="0" t="str">
        <f aca="false">A5224&amp;"U"</f>
        <v>90441U</v>
      </c>
      <c r="C5224" s="0" t="s">
        <v>11184</v>
      </c>
      <c r="D5224" s="0" t="s">
        <v>30</v>
      </c>
      <c r="E5224" s="0" t="n">
        <v>108.76</v>
      </c>
    </row>
    <row r="5225" customFormat="false" ht="15" hidden="false" customHeight="false" outlineLevel="0" collapsed="false">
      <c r="A5225" s="0" t="n">
        <v>90443</v>
      </c>
      <c r="B5225" s="0" t="str">
        <f aca="false">A5225&amp;"U"</f>
        <v>90443U</v>
      </c>
      <c r="C5225" s="0" t="s">
        <v>11185</v>
      </c>
      <c r="D5225" s="0" t="s">
        <v>78</v>
      </c>
      <c r="E5225" s="0" t="n">
        <v>11.47</v>
      </c>
    </row>
    <row r="5226" customFormat="false" ht="15" hidden="false" customHeight="false" outlineLevel="0" collapsed="false">
      <c r="A5226" s="0" t="n">
        <v>90444</v>
      </c>
      <c r="B5226" s="0" t="str">
        <f aca="false">A5226&amp;"U"</f>
        <v>90444U</v>
      </c>
      <c r="C5226" s="0" t="s">
        <v>11186</v>
      </c>
      <c r="D5226" s="0" t="s">
        <v>78</v>
      </c>
      <c r="E5226" s="0" t="n">
        <v>22.81</v>
      </c>
    </row>
    <row r="5227" customFormat="false" ht="15" hidden="false" customHeight="false" outlineLevel="0" collapsed="false">
      <c r="A5227" s="0" t="n">
        <v>90445</v>
      </c>
      <c r="B5227" s="0" t="str">
        <f aca="false">A5227&amp;"U"</f>
        <v>90445U</v>
      </c>
      <c r="C5227" s="0" t="s">
        <v>11187</v>
      </c>
      <c r="D5227" s="0" t="s">
        <v>78</v>
      </c>
      <c r="E5227" s="0" t="n">
        <v>24.36</v>
      </c>
    </row>
    <row r="5228" customFormat="false" ht="15" hidden="false" customHeight="false" outlineLevel="0" collapsed="false">
      <c r="A5228" s="0" t="n">
        <v>90446</v>
      </c>
      <c r="B5228" s="0" t="str">
        <f aca="false">A5228&amp;"U"</f>
        <v>90446U</v>
      </c>
      <c r="C5228" s="0" t="s">
        <v>11188</v>
      </c>
      <c r="D5228" s="0" t="s">
        <v>78</v>
      </c>
      <c r="E5228" s="0" t="n">
        <v>26.46</v>
      </c>
    </row>
    <row r="5229" customFormat="false" ht="15" hidden="false" customHeight="false" outlineLevel="0" collapsed="false">
      <c r="A5229" s="0" t="n">
        <v>90447</v>
      </c>
      <c r="B5229" s="0" t="str">
        <f aca="false">A5229&amp;"U"</f>
        <v>90447U</v>
      </c>
      <c r="C5229" s="0" t="s">
        <v>11189</v>
      </c>
      <c r="D5229" s="0" t="s">
        <v>78</v>
      </c>
      <c r="E5229" s="0" t="n">
        <v>5.73</v>
      </c>
    </row>
    <row r="5230" customFormat="false" ht="15" hidden="false" customHeight="false" outlineLevel="0" collapsed="false">
      <c r="A5230" s="0" t="n">
        <v>90451</v>
      </c>
      <c r="B5230" s="0" t="str">
        <f aca="false">A5230&amp;"U"</f>
        <v>90451U</v>
      </c>
      <c r="C5230" s="0" t="s">
        <v>11190</v>
      </c>
      <c r="D5230" s="0" t="s">
        <v>30</v>
      </c>
      <c r="E5230" s="0" t="n">
        <v>3.9</v>
      </c>
    </row>
    <row r="5231" customFormat="false" ht="15" hidden="false" customHeight="false" outlineLevel="0" collapsed="false">
      <c r="A5231" s="0" t="n">
        <v>90452</v>
      </c>
      <c r="B5231" s="0" t="str">
        <f aca="false">A5231&amp;"U"</f>
        <v>90452U</v>
      </c>
      <c r="C5231" s="0" t="s">
        <v>11191</v>
      </c>
      <c r="D5231" s="0" t="s">
        <v>30</v>
      </c>
      <c r="E5231" s="0" t="n">
        <v>15.69</v>
      </c>
    </row>
    <row r="5232" customFormat="false" ht="15" hidden="false" customHeight="false" outlineLevel="0" collapsed="false">
      <c r="A5232" s="0" t="n">
        <v>90453</v>
      </c>
      <c r="B5232" s="0" t="str">
        <f aca="false">A5232&amp;"U"</f>
        <v>90453U</v>
      </c>
      <c r="C5232" s="0" t="s">
        <v>11192</v>
      </c>
      <c r="D5232" s="0" t="s">
        <v>30</v>
      </c>
      <c r="E5232" s="0" t="n">
        <v>2.79</v>
      </c>
    </row>
    <row r="5233" customFormat="false" ht="15" hidden="false" customHeight="false" outlineLevel="0" collapsed="false">
      <c r="A5233" s="0" t="n">
        <v>90454</v>
      </c>
      <c r="B5233" s="0" t="str">
        <f aca="false">A5233&amp;"U"</f>
        <v>90454U</v>
      </c>
      <c r="C5233" s="0" t="s">
        <v>11193</v>
      </c>
      <c r="D5233" s="0" t="s">
        <v>30</v>
      </c>
      <c r="E5233" s="0" t="n">
        <v>5.13</v>
      </c>
    </row>
    <row r="5234" customFormat="false" ht="15" hidden="false" customHeight="false" outlineLevel="0" collapsed="false">
      <c r="A5234" s="0" t="n">
        <v>90455</v>
      </c>
      <c r="B5234" s="0" t="str">
        <f aca="false">A5234&amp;"U"</f>
        <v>90455U</v>
      </c>
      <c r="C5234" s="0" t="s">
        <v>11194</v>
      </c>
      <c r="D5234" s="0" t="s">
        <v>30</v>
      </c>
      <c r="E5234" s="0" t="n">
        <v>6.63</v>
      </c>
    </row>
    <row r="5235" customFormat="false" ht="15" hidden="false" customHeight="false" outlineLevel="0" collapsed="false">
      <c r="A5235" s="0" t="n">
        <v>90456</v>
      </c>
      <c r="B5235" s="0" t="str">
        <f aca="false">A5235&amp;"U"</f>
        <v>90456U</v>
      </c>
      <c r="C5235" s="0" t="s">
        <v>11195</v>
      </c>
      <c r="D5235" s="0" t="s">
        <v>30</v>
      </c>
      <c r="E5235" s="0" t="n">
        <v>3.68</v>
      </c>
    </row>
    <row r="5236" customFormat="false" ht="15" hidden="false" customHeight="false" outlineLevel="0" collapsed="false">
      <c r="A5236" s="0" t="n">
        <v>90457</v>
      </c>
      <c r="B5236" s="0" t="str">
        <f aca="false">A5236&amp;"U"</f>
        <v>90457U</v>
      </c>
      <c r="C5236" s="0" t="s">
        <v>11196</v>
      </c>
      <c r="D5236" s="0" t="s">
        <v>30</v>
      </c>
      <c r="E5236" s="0" t="n">
        <v>8.4</v>
      </c>
    </row>
    <row r="5237" customFormat="false" ht="15" hidden="false" customHeight="false" outlineLevel="0" collapsed="false">
      <c r="A5237" s="0" t="n">
        <v>90458</v>
      </c>
      <c r="B5237" s="0" t="str">
        <f aca="false">A5237&amp;"U"</f>
        <v>90458U</v>
      </c>
      <c r="C5237" s="0" t="s">
        <v>11197</v>
      </c>
      <c r="D5237" s="0" t="s">
        <v>30</v>
      </c>
      <c r="E5237" s="0" t="n">
        <v>23.83</v>
      </c>
    </row>
    <row r="5238" customFormat="false" ht="15" hidden="false" customHeight="false" outlineLevel="0" collapsed="false">
      <c r="A5238" s="0" t="n">
        <v>90459</v>
      </c>
      <c r="B5238" s="0" t="str">
        <f aca="false">A5238&amp;"U"</f>
        <v>90459U</v>
      </c>
      <c r="C5238" s="0" t="s">
        <v>11198</v>
      </c>
      <c r="D5238" s="0" t="s">
        <v>30</v>
      </c>
      <c r="E5238" s="0" t="n">
        <v>33.61</v>
      </c>
    </row>
    <row r="5239" customFormat="false" ht="15" hidden="false" customHeight="false" outlineLevel="0" collapsed="false">
      <c r="A5239" s="0" t="n">
        <v>90460</v>
      </c>
      <c r="B5239" s="0" t="str">
        <f aca="false">A5239&amp;"U"</f>
        <v>90460U</v>
      </c>
      <c r="C5239" s="0" t="s">
        <v>11199</v>
      </c>
      <c r="D5239" s="0" t="s">
        <v>78</v>
      </c>
      <c r="E5239" s="0" t="n">
        <v>11</v>
      </c>
    </row>
    <row r="5240" customFormat="false" ht="15" hidden="false" customHeight="false" outlineLevel="0" collapsed="false">
      <c r="A5240" s="0" t="n">
        <v>90461</v>
      </c>
      <c r="B5240" s="0" t="str">
        <f aca="false">A5240&amp;"U"</f>
        <v>90461U</v>
      </c>
      <c r="C5240" s="0" t="s">
        <v>11200</v>
      </c>
      <c r="D5240" s="0" t="s">
        <v>78</v>
      </c>
      <c r="E5240" s="0" t="n">
        <v>7.04</v>
      </c>
    </row>
    <row r="5241" customFormat="false" ht="15" hidden="false" customHeight="false" outlineLevel="0" collapsed="false">
      <c r="A5241" s="0" t="n">
        <v>90462</v>
      </c>
      <c r="B5241" s="0" t="str">
        <f aca="false">A5241&amp;"U"</f>
        <v>90462U</v>
      </c>
      <c r="C5241" s="0" t="s">
        <v>11201</v>
      </c>
      <c r="D5241" s="0" t="s">
        <v>78</v>
      </c>
      <c r="E5241" s="0" t="n">
        <v>1.47</v>
      </c>
    </row>
    <row r="5242" customFormat="false" ht="15" hidden="false" customHeight="false" outlineLevel="0" collapsed="false">
      <c r="A5242" s="0" t="n">
        <v>90463</v>
      </c>
      <c r="B5242" s="0" t="str">
        <f aca="false">A5242&amp;"U"</f>
        <v>90463U</v>
      </c>
      <c r="C5242" s="0" t="s">
        <v>11202</v>
      </c>
      <c r="D5242" s="0" t="s">
        <v>78</v>
      </c>
      <c r="E5242" s="0" t="n">
        <v>1.26</v>
      </c>
    </row>
    <row r="5243" customFormat="false" ht="15" hidden="false" customHeight="false" outlineLevel="0" collapsed="false">
      <c r="A5243" s="0" t="n">
        <v>90466</v>
      </c>
      <c r="B5243" s="0" t="str">
        <f aca="false">A5243&amp;"U"</f>
        <v>90466U</v>
      </c>
      <c r="C5243" s="0" t="s">
        <v>11203</v>
      </c>
      <c r="D5243" s="0" t="s">
        <v>78</v>
      </c>
      <c r="E5243" s="0" t="n">
        <v>11.78</v>
      </c>
    </row>
    <row r="5244" customFormat="false" ht="15" hidden="false" customHeight="false" outlineLevel="0" collapsed="false">
      <c r="A5244" s="0" t="n">
        <v>90467</v>
      </c>
      <c r="B5244" s="0" t="str">
        <f aca="false">A5244&amp;"U"</f>
        <v>90467U</v>
      </c>
      <c r="C5244" s="0" t="s">
        <v>11204</v>
      </c>
      <c r="D5244" s="0" t="s">
        <v>78</v>
      </c>
      <c r="E5244" s="0" t="n">
        <v>18.67</v>
      </c>
    </row>
    <row r="5245" customFormat="false" ht="15" hidden="false" customHeight="false" outlineLevel="0" collapsed="false">
      <c r="A5245" s="0" t="n">
        <v>90468</v>
      </c>
      <c r="B5245" s="0" t="str">
        <f aca="false">A5245&amp;"U"</f>
        <v>90468U</v>
      </c>
      <c r="C5245" s="0" t="s">
        <v>11205</v>
      </c>
      <c r="D5245" s="0" t="s">
        <v>78</v>
      </c>
      <c r="E5245" s="0" t="n">
        <v>5.34</v>
      </c>
    </row>
    <row r="5246" customFormat="false" ht="15" hidden="false" customHeight="false" outlineLevel="0" collapsed="false">
      <c r="A5246" s="0" t="n">
        <v>90469</v>
      </c>
      <c r="B5246" s="0" t="str">
        <f aca="false">A5246&amp;"U"</f>
        <v>90469U</v>
      </c>
      <c r="C5246" s="0" t="s">
        <v>11206</v>
      </c>
      <c r="D5246" s="0" t="s">
        <v>78</v>
      </c>
      <c r="E5246" s="0" t="n">
        <v>8.59</v>
      </c>
    </row>
    <row r="5247" customFormat="false" ht="15" hidden="false" customHeight="false" outlineLevel="0" collapsed="false">
      <c r="A5247" s="0" t="n">
        <v>90470</v>
      </c>
      <c r="B5247" s="0" t="str">
        <f aca="false">A5247&amp;"U"</f>
        <v>90470U</v>
      </c>
      <c r="C5247" s="0" t="s">
        <v>11207</v>
      </c>
      <c r="D5247" s="0" t="s">
        <v>78</v>
      </c>
      <c r="E5247" s="0" t="n">
        <v>11.93</v>
      </c>
    </row>
    <row r="5248" customFormat="false" ht="15" hidden="false" customHeight="false" outlineLevel="0" collapsed="false">
      <c r="A5248" s="0" t="n">
        <v>91166</v>
      </c>
      <c r="B5248" s="0" t="str">
        <f aca="false">A5248&amp;"U"</f>
        <v>91166U</v>
      </c>
      <c r="C5248" s="0" t="s">
        <v>11208</v>
      </c>
      <c r="D5248" s="0" t="s">
        <v>78</v>
      </c>
      <c r="E5248" s="0" t="n">
        <v>3.4</v>
      </c>
    </row>
    <row r="5249" customFormat="false" ht="15" hidden="false" customHeight="false" outlineLevel="0" collapsed="false">
      <c r="A5249" s="0" t="n">
        <v>91167</v>
      </c>
      <c r="B5249" s="0" t="str">
        <f aca="false">A5249&amp;"U"</f>
        <v>91167U</v>
      </c>
      <c r="C5249" s="0" t="s">
        <v>11209</v>
      </c>
      <c r="D5249" s="0" t="s">
        <v>78</v>
      </c>
      <c r="E5249" s="0" t="n">
        <v>10.35</v>
      </c>
    </row>
    <row r="5250" customFormat="false" ht="15" hidden="false" customHeight="false" outlineLevel="0" collapsed="false">
      <c r="A5250" s="0" t="n">
        <v>91168</v>
      </c>
      <c r="B5250" s="0" t="str">
        <f aca="false">A5250&amp;"U"</f>
        <v>91168U</v>
      </c>
      <c r="C5250" s="0" t="s">
        <v>11210</v>
      </c>
      <c r="D5250" s="0" t="s">
        <v>78</v>
      </c>
      <c r="E5250" s="0" t="n">
        <v>7.83</v>
      </c>
    </row>
    <row r="5251" customFormat="false" ht="15" hidden="false" customHeight="false" outlineLevel="0" collapsed="false">
      <c r="A5251" s="0" t="n">
        <v>91169</v>
      </c>
      <c r="B5251" s="0" t="str">
        <f aca="false">A5251&amp;"U"</f>
        <v>91169U</v>
      </c>
      <c r="C5251" s="0" t="s">
        <v>11211</v>
      </c>
      <c r="D5251" s="0" t="s">
        <v>78</v>
      </c>
      <c r="E5251" s="0" t="n">
        <v>9.3</v>
      </c>
    </row>
    <row r="5252" customFormat="false" ht="15" hidden="false" customHeight="false" outlineLevel="0" collapsed="false">
      <c r="A5252" s="0" t="n">
        <v>91170</v>
      </c>
      <c r="B5252" s="0" t="str">
        <f aca="false">A5252&amp;"U"</f>
        <v>91170U</v>
      </c>
      <c r="C5252" s="0" t="s">
        <v>11212</v>
      </c>
      <c r="D5252" s="0" t="s">
        <v>78</v>
      </c>
      <c r="E5252" s="0" t="n">
        <v>2.66</v>
      </c>
    </row>
    <row r="5253" customFormat="false" ht="15" hidden="false" customHeight="false" outlineLevel="0" collapsed="false">
      <c r="A5253" s="0" t="n">
        <v>91171</v>
      </c>
      <c r="B5253" s="0" t="str">
        <f aca="false">A5253&amp;"U"</f>
        <v>91171U</v>
      </c>
      <c r="C5253" s="0" t="s">
        <v>11213</v>
      </c>
      <c r="D5253" s="0" t="s">
        <v>78</v>
      </c>
      <c r="E5253" s="0" t="n">
        <v>3.34</v>
      </c>
    </row>
    <row r="5254" customFormat="false" ht="15" hidden="false" customHeight="false" outlineLevel="0" collapsed="false">
      <c r="A5254" s="0" t="n">
        <v>91172</v>
      </c>
      <c r="B5254" s="0" t="str">
        <f aca="false">A5254&amp;"U"</f>
        <v>91172U</v>
      </c>
      <c r="C5254" s="0" t="s">
        <v>11214</v>
      </c>
      <c r="D5254" s="0" t="s">
        <v>78</v>
      </c>
      <c r="E5254" s="0" t="n">
        <v>4.91</v>
      </c>
    </row>
    <row r="5255" customFormat="false" ht="15" hidden="false" customHeight="false" outlineLevel="0" collapsed="false">
      <c r="A5255" s="0" t="n">
        <v>91173</v>
      </c>
      <c r="B5255" s="0" t="str">
        <f aca="false">A5255&amp;"U"</f>
        <v>91173U</v>
      </c>
      <c r="C5255" s="0" t="s">
        <v>11215</v>
      </c>
      <c r="D5255" s="0" t="s">
        <v>78</v>
      </c>
      <c r="E5255" s="0" t="n">
        <v>1.35</v>
      </c>
    </row>
    <row r="5256" customFormat="false" ht="15" hidden="false" customHeight="false" outlineLevel="0" collapsed="false">
      <c r="A5256" s="0" t="n">
        <v>91174</v>
      </c>
      <c r="B5256" s="0" t="str">
        <f aca="false">A5256&amp;"U"</f>
        <v>91174U</v>
      </c>
      <c r="C5256" s="0" t="s">
        <v>11216</v>
      </c>
      <c r="D5256" s="0" t="s">
        <v>78</v>
      </c>
      <c r="E5256" s="0" t="n">
        <v>2.65</v>
      </c>
    </row>
    <row r="5257" customFormat="false" ht="15" hidden="false" customHeight="false" outlineLevel="0" collapsed="false">
      <c r="A5257" s="0" t="n">
        <v>91175</v>
      </c>
      <c r="B5257" s="0" t="str">
        <f aca="false">A5257&amp;"U"</f>
        <v>91175U</v>
      </c>
      <c r="C5257" s="0" t="s">
        <v>11217</v>
      </c>
      <c r="D5257" s="0" t="s">
        <v>78</v>
      </c>
      <c r="E5257" s="0" t="n">
        <v>4.32</v>
      </c>
    </row>
    <row r="5258" customFormat="false" ht="15" hidden="false" customHeight="false" outlineLevel="0" collapsed="false">
      <c r="A5258" s="0" t="n">
        <v>91176</v>
      </c>
      <c r="B5258" s="0" t="str">
        <f aca="false">A5258&amp;"U"</f>
        <v>91176U</v>
      </c>
      <c r="C5258" s="0" t="s">
        <v>11218</v>
      </c>
      <c r="D5258" s="0" t="s">
        <v>78</v>
      </c>
      <c r="E5258" s="0" t="n">
        <v>24.84</v>
      </c>
    </row>
    <row r="5259" customFormat="false" ht="15" hidden="false" customHeight="false" outlineLevel="0" collapsed="false">
      <c r="A5259" s="0" t="n">
        <v>91177</v>
      </c>
      <c r="B5259" s="0" t="str">
        <f aca="false">A5259&amp;"U"</f>
        <v>91177U</v>
      </c>
      <c r="C5259" s="0" t="s">
        <v>11219</v>
      </c>
      <c r="D5259" s="0" t="s">
        <v>78</v>
      </c>
      <c r="E5259" s="0" t="n">
        <v>11.97</v>
      </c>
    </row>
    <row r="5260" customFormat="false" ht="15" hidden="false" customHeight="false" outlineLevel="0" collapsed="false">
      <c r="A5260" s="0" t="n">
        <v>91178</v>
      </c>
      <c r="B5260" s="0" t="str">
        <f aca="false">A5260&amp;"U"</f>
        <v>91178U</v>
      </c>
      <c r="C5260" s="0" t="s">
        <v>11220</v>
      </c>
      <c r="D5260" s="0" t="s">
        <v>78</v>
      </c>
      <c r="E5260" s="0" t="n">
        <v>13.38</v>
      </c>
    </row>
    <row r="5261" customFormat="false" ht="15" hidden="false" customHeight="false" outlineLevel="0" collapsed="false">
      <c r="A5261" s="0" t="n">
        <v>91179</v>
      </c>
      <c r="B5261" s="0" t="str">
        <f aca="false">A5261&amp;"U"</f>
        <v>91179U</v>
      </c>
      <c r="C5261" s="0" t="s">
        <v>11221</v>
      </c>
      <c r="D5261" s="0" t="s">
        <v>78</v>
      </c>
      <c r="E5261" s="0" t="n">
        <v>6.38</v>
      </c>
    </row>
    <row r="5262" customFormat="false" ht="15" hidden="false" customHeight="false" outlineLevel="0" collapsed="false">
      <c r="A5262" s="0" t="n">
        <v>91180</v>
      </c>
      <c r="B5262" s="0" t="str">
        <f aca="false">A5262&amp;"U"</f>
        <v>91180U</v>
      </c>
      <c r="C5262" s="0" t="s">
        <v>11222</v>
      </c>
      <c r="D5262" s="0" t="s">
        <v>78</v>
      </c>
      <c r="E5262" s="0" t="n">
        <v>5.71</v>
      </c>
    </row>
    <row r="5263" customFormat="false" ht="15" hidden="false" customHeight="false" outlineLevel="0" collapsed="false">
      <c r="A5263" s="0" t="n">
        <v>91181</v>
      </c>
      <c r="B5263" s="0" t="str">
        <f aca="false">A5263&amp;"U"</f>
        <v>91181U</v>
      </c>
      <c r="C5263" s="0" t="s">
        <v>11223</v>
      </c>
      <c r="D5263" s="0" t="s">
        <v>78</v>
      </c>
      <c r="E5263" s="0" t="n">
        <v>6.41</v>
      </c>
    </row>
    <row r="5264" customFormat="false" ht="15" hidden="false" customHeight="false" outlineLevel="0" collapsed="false">
      <c r="A5264" s="0" t="n">
        <v>91182</v>
      </c>
      <c r="B5264" s="0" t="str">
        <f aca="false">A5264&amp;"U"</f>
        <v>91182U</v>
      </c>
      <c r="C5264" s="0" t="s">
        <v>11224</v>
      </c>
      <c r="D5264" s="0" t="s">
        <v>78</v>
      </c>
      <c r="E5264" s="0" t="n">
        <v>24.77</v>
      </c>
    </row>
    <row r="5265" customFormat="false" ht="15" hidden="false" customHeight="false" outlineLevel="0" collapsed="false">
      <c r="A5265" s="0" t="n">
        <v>91183</v>
      </c>
      <c r="B5265" s="0" t="str">
        <f aca="false">A5265&amp;"U"</f>
        <v>91183U</v>
      </c>
      <c r="C5265" s="0" t="s">
        <v>11225</v>
      </c>
      <c r="D5265" s="0" t="s">
        <v>78</v>
      </c>
      <c r="E5265" s="0" t="n">
        <v>12.16</v>
      </c>
    </row>
    <row r="5266" customFormat="false" ht="15" hidden="false" customHeight="false" outlineLevel="0" collapsed="false">
      <c r="A5266" s="0" t="n">
        <v>91184</v>
      </c>
      <c r="B5266" s="0" t="str">
        <f aca="false">A5266&amp;"U"</f>
        <v>91184U</v>
      </c>
      <c r="C5266" s="0" t="s">
        <v>11226</v>
      </c>
      <c r="D5266" s="0" t="s">
        <v>78</v>
      </c>
      <c r="E5266" s="0" t="n">
        <v>11.3</v>
      </c>
    </row>
    <row r="5267" customFormat="false" ht="15" hidden="false" customHeight="false" outlineLevel="0" collapsed="false">
      <c r="A5267" s="0" t="n">
        <v>91185</v>
      </c>
      <c r="B5267" s="0" t="str">
        <f aca="false">A5267&amp;"U"</f>
        <v>91185U</v>
      </c>
      <c r="C5267" s="0" t="s">
        <v>11227</v>
      </c>
      <c r="D5267" s="0" t="s">
        <v>78</v>
      </c>
      <c r="E5267" s="0" t="n">
        <v>6.35</v>
      </c>
    </row>
    <row r="5268" customFormat="false" ht="15" hidden="false" customHeight="false" outlineLevel="0" collapsed="false">
      <c r="A5268" s="0" t="n">
        <v>91186</v>
      </c>
      <c r="B5268" s="0" t="str">
        <f aca="false">A5268&amp;"U"</f>
        <v>91186U</v>
      </c>
      <c r="C5268" s="0" t="s">
        <v>11228</v>
      </c>
      <c r="D5268" s="0" t="s">
        <v>78</v>
      </c>
      <c r="E5268" s="0" t="n">
        <v>5.18</v>
      </c>
    </row>
    <row r="5269" customFormat="false" ht="15" hidden="false" customHeight="false" outlineLevel="0" collapsed="false">
      <c r="A5269" s="0" t="n">
        <v>91187</v>
      </c>
      <c r="B5269" s="0" t="str">
        <f aca="false">A5269&amp;"U"</f>
        <v>91187U</v>
      </c>
      <c r="C5269" s="0" t="s">
        <v>11229</v>
      </c>
      <c r="D5269" s="0" t="s">
        <v>78</v>
      </c>
      <c r="E5269" s="0" t="n">
        <v>5.96</v>
      </c>
    </row>
    <row r="5270" customFormat="false" ht="15" hidden="false" customHeight="false" outlineLevel="0" collapsed="false">
      <c r="A5270" s="0" t="n">
        <v>91188</v>
      </c>
      <c r="B5270" s="0" t="str">
        <f aca="false">A5270&amp;"U"</f>
        <v>91188U</v>
      </c>
      <c r="C5270" s="0" t="s">
        <v>11230</v>
      </c>
      <c r="D5270" s="0" t="s">
        <v>30</v>
      </c>
      <c r="E5270" s="0" t="n">
        <v>6.47</v>
      </c>
    </row>
    <row r="5271" customFormat="false" ht="15" hidden="false" customHeight="false" outlineLevel="0" collapsed="false">
      <c r="A5271" s="0" t="n">
        <v>91189</v>
      </c>
      <c r="B5271" s="0" t="str">
        <f aca="false">A5271&amp;"U"</f>
        <v>91189U</v>
      </c>
      <c r="C5271" s="0" t="s">
        <v>11231</v>
      </c>
      <c r="D5271" s="0" t="s">
        <v>30</v>
      </c>
      <c r="E5271" s="0" t="n">
        <v>46.35</v>
      </c>
    </row>
    <row r="5272" customFormat="false" ht="15" hidden="false" customHeight="false" outlineLevel="0" collapsed="false">
      <c r="A5272" s="0" t="n">
        <v>91190</v>
      </c>
      <c r="B5272" s="0" t="str">
        <f aca="false">A5272&amp;"U"</f>
        <v>91190U</v>
      </c>
      <c r="C5272" s="0" t="s">
        <v>11232</v>
      </c>
      <c r="D5272" s="0" t="s">
        <v>30</v>
      </c>
      <c r="E5272" s="0" t="n">
        <v>4.55</v>
      </c>
    </row>
    <row r="5273" customFormat="false" ht="15" hidden="false" customHeight="false" outlineLevel="0" collapsed="false">
      <c r="A5273" s="0" t="n">
        <v>91191</v>
      </c>
      <c r="B5273" s="0" t="str">
        <f aca="false">A5273&amp;"U"</f>
        <v>91191U</v>
      </c>
      <c r="C5273" s="0" t="s">
        <v>11233</v>
      </c>
      <c r="D5273" s="0" t="s">
        <v>30</v>
      </c>
      <c r="E5273" s="0" t="n">
        <v>4.82</v>
      </c>
    </row>
    <row r="5274" customFormat="false" ht="15" hidden="false" customHeight="false" outlineLevel="0" collapsed="false">
      <c r="A5274" s="0" t="n">
        <v>91192</v>
      </c>
      <c r="B5274" s="0" t="str">
        <f aca="false">A5274&amp;"U"</f>
        <v>91192U</v>
      </c>
      <c r="C5274" s="0" t="s">
        <v>11234</v>
      </c>
      <c r="D5274" s="0" t="s">
        <v>30</v>
      </c>
      <c r="E5274" s="0" t="n">
        <v>5.33</v>
      </c>
    </row>
    <row r="5275" customFormat="false" ht="15" hidden="false" customHeight="false" outlineLevel="0" collapsed="false">
      <c r="A5275" s="0" t="n">
        <v>91222</v>
      </c>
      <c r="B5275" s="0" t="str">
        <f aca="false">A5275&amp;"U"</f>
        <v>91222U</v>
      </c>
      <c r="C5275" s="0" t="s">
        <v>11235</v>
      </c>
      <c r="D5275" s="0" t="s">
        <v>78</v>
      </c>
      <c r="E5275" s="0" t="n">
        <v>12.35</v>
      </c>
    </row>
    <row r="5276" customFormat="false" ht="15" hidden="false" customHeight="false" outlineLevel="0" collapsed="false">
      <c r="A5276" s="0" t="n">
        <v>94480</v>
      </c>
      <c r="B5276" s="0" t="str">
        <f aca="false">A5276&amp;"U"</f>
        <v>94480U</v>
      </c>
      <c r="C5276" s="0" t="s">
        <v>11236</v>
      </c>
      <c r="D5276" s="0" t="s">
        <v>30</v>
      </c>
      <c r="E5276" s="0" t="n">
        <v>2420.96</v>
      </c>
    </row>
    <row r="5277" customFormat="false" ht="15" hidden="false" customHeight="false" outlineLevel="0" collapsed="false">
      <c r="A5277" s="0" t="n">
        <v>94481</v>
      </c>
      <c r="B5277" s="0" t="str">
        <f aca="false">A5277&amp;"U"</f>
        <v>94481U</v>
      </c>
      <c r="C5277" s="0" t="s">
        <v>11237</v>
      </c>
      <c r="D5277" s="0" t="s">
        <v>30</v>
      </c>
      <c r="E5277" s="0" t="n">
        <v>1695.85</v>
      </c>
    </row>
    <row r="5278" customFormat="false" ht="15" hidden="false" customHeight="false" outlineLevel="0" collapsed="false">
      <c r="A5278" s="0" t="n">
        <v>94482</v>
      </c>
      <c r="B5278" s="0" t="str">
        <f aca="false">A5278&amp;"U"</f>
        <v>94482U</v>
      </c>
      <c r="C5278" s="0" t="s">
        <v>11238</v>
      </c>
      <c r="D5278" s="0" t="s">
        <v>30</v>
      </c>
      <c r="E5278" s="0" t="n">
        <v>1326.71</v>
      </c>
    </row>
    <row r="5279" customFormat="false" ht="15" hidden="false" customHeight="false" outlineLevel="0" collapsed="false">
      <c r="A5279" s="0" t="n">
        <v>94483</v>
      </c>
      <c r="B5279" s="0" t="str">
        <f aca="false">A5279&amp;"U"</f>
        <v>94483U</v>
      </c>
      <c r="C5279" s="0" t="s">
        <v>11239</v>
      </c>
      <c r="D5279" s="0" t="s">
        <v>30</v>
      </c>
      <c r="E5279" s="0" t="n">
        <v>1109.72</v>
      </c>
    </row>
    <row r="5280" customFormat="false" ht="15" hidden="false" customHeight="false" outlineLevel="0" collapsed="false">
      <c r="A5280" s="0" t="n">
        <v>95541</v>
      </c>
      <c r="B5280" s="0" t="str">
        <f aca="false">A5280&amp;"U"</f>
        <v>95541U</v>
      </c>
      <c r="C5280" s="0" t="s">
        <v>11240</v>
      </c>
      <c r="D5280" s="0" t="s">
        <v>30</v>
      </c>
      <c r="E5280" s="0" t="n">
        <v>4.09</v>
      </c>
    </row>
    <row r="5281" customFormat="false" ht="15" hidden="false" customHeight="false" outlineLevel="0" collapsed="false">
      <c r="A5281" s="0" t="n">
        <v>96559</v>
      </c>
      <c r="B5281" s="0" t="str">
        <f aca="false">A5281&amp;"U"</f>
        <v>96559U</v>
      </c>
      <c r="C5281" s="0" t="s">
        <v>11241</v>
      </c>
      <c r="D5281" s="0" t="s">
        <v>74</v>
      </c>
      <c r="E5281" s="0" t="n">
        <v>30.53</v>
      </c>
    </row>
    <row r="5282" customFormat="false" ht="15" hidden="false" customHeight="false" outlineLevel="0" collapsed="false">
      <c r="A5282" s="0" t="n">
        <v>96560</v>
      </c>
      <c r="B5282" s="0" t="str">
        <f aca="false">A5282&amp;"U"</f>
        <v>96560U</v>
      </c>
      <c r="C5282" s="0" t="s">
        <v>11242</v>
      </c>
      <c r="D5282" s="0" t="s">
        <v>74</v>
      </c>
      <c r="E5282" s="0" t="n">
        <v>20.56</v>
      </c>
    </row>
    <row r="5283" customFormat="false" ht="15" hidden="false" customHeight="false" outlineLevel="0" collapsed="false">
      <c r="A5283" s="0" t="n">
        <v>96561</v>
      </c>
      <c r="B5283" s="0" t="str">
        <f aca="false">A5283&amp;"U"</f>
        <v>96561U</v>
      </c>
      <c r="C5283" s="0" t="s">
        <v>11243</v>
      </c>
      <c r="D5283" s="0" t="s">
        <v>74</v>
      </c>
      <c r="E5283" s="0" t="n">
        <v>15.32</v>
      </c>
    </row>
    <row r="5284" customFormat="false" ht="15" hidden="false" customHeight="false" outlineLevel="0" collapsed="false">
      <c r="A5284" s="0" t="n">
        <v>96562</v>
      </c>
      <c r="B5284" s="0" t="str">
        <f aca="false">A5284&amp;"U"</f>
        <v>96562U</v>
      </c>
      <c r="C5284" s="0" t="s">
        <v>11244</v>
      </c>
      <c r="D5284" s="0" t="s">
        <v>78</v>
      </c>
      <c r="E5284" s="0" t="n">
        <v>18.94</v>
      </c>
    </row>
    <row r="5285" customFormat="false" ht="15" hidden="false" customHeight="false" outlineLevel="0" collapsed="false">
      <c r="A5285" s="0" t="n">
        <v>96563</v>
      </c>
      <c r="B5285" s="0" t="str">
        <f aca="false">A5285&amp;"U"</f>
        <v>96563U</v>
      </c>
      <c r="C5285" s="0" t="s">
        <v>11245</v>
      </c>
      <c r="D5285" s="0" t="s">
        <v>78</v>
      </c>
      <c r="E5285" s="0" t="n">
        <v>24.22</v>
      </c>
    </row>
    <row r="5286" customFormat="false" ht="15" hidden="false" customHeight="false" outlineLevel="0" collapsed="false">
      <c r="A5286" s="0" t="n">
        <v>101802</v>
      </c>
      <c r="B5286" s="0" t="str">
        <f aca="false">A5286&amp;"U"</f>
        <v>101802U</v>
      </c>
      <c r="C5286" s="0" t="s">
        <v>11246</v>
      </c>
      <c r="D5286" s="0" t="s">
        <v>30</v>
      </c>
      <c r="E5286" s="0" t="n">
        <v>1563.2</v>
      </c>
    </row>
    <row r="5287" customFormat="false" ht="15" hidden="false" customHeight="false" outlineLevel="0" collapsed="false">
      <c r="A5287" s="0" t="n">
        <v>101803</v>
      </c>
      <c r="B5287" s="0" t="str">
        <f aca="false">A5287&amp;"U"</f>
        <v>101803U</v>
      </c>
      <c r="C5287" s="0" t="s">
        <v>11247</v>
      </c>
      <c r="D5287" s="0" t="s">
        <v>30</v>
      </c>
      <c r="E5287" s="0" t="n">
        <v>986.07</v>
      </c>
    </row>
    <row r="5288" customFormat="false" ht="15" hidden="false" customHeight="false" outlineLevel="0" collapsed="false">
      <c r="A5288" s="0" t="n">
        <v>101804</v>
      </c>
      <c r="B5288" s="0" t="str">
        <f aca="false">A5288&amp;"U"</f>
        <v>101804U</v>
      </c>
      <c r="C5288" s="0" t="s">
        <v>11248</v>
      </c>
      <c r="D5288" s="0" t="s">
        <v>30</v>
      </c>
      <c r="E5288" s="0" t="n">
        <v>1250.32</v>
      </c>
    </row>
    <row r="5289" customFormat="false" ht="15" hidden="false" customHeight="false" outlineLevel="0" collapsed="false">
      <c r="A5289" s="0" t="n">
        <v>101805</v>
      </c>
      <c r="B5289" s="0" t="str">
        <f aca="false">A5289&amp;"U"</f>
        <v>101805U</v>
      </c>
      <c r="C5289" s="0" t="s">
        <v>11249</v>
      </c>
      <c r="D5289" s="0" t="s">
        <v>30</v>
      </c>
      <c r="E5289" s="0" t="n">
        <v>1592.8</v>
      </c>
    </row>
    <row r="5290" customFormat="false" ht="15" hidden="false" customHeight="false" outlineLevel="0" collapsed="false">
      <c r="A5290" s="0" t="n">
        <v>102111</v>
      </c>
      <c r="B5290" s="0" t="str">
        <f aca="false">A5290&amp;"U"</f>
        <v>102111U</v>
      </c>
      <c r="C5290" s="0" t="s">
        <v>11250</v>
      </c>
      <c r="D5290" s="0" t="s">
        <v>30</v>
      </c>
      <c r="E5290" s="0" t="n">
        <v>1230.31</v>
      </c>
    </row>
    <row r="5291" customFormat="false" ht="15" hidden="false" customHeight="false" outlineLevel="0" collapsed="false">
      <c r="A5291" s="0" t="n">
        <v>102112</v>
      </c>
      <c r="B5291" s="0" t="str">
        <f aca="false">A5291&amp;"U"</f>
        <v>102112U</v>
      </c>
      <c r="C5291" s="0" t="s">
        <v>11251</v>
      </c>
      <c r="D5291" s="0" t="s">
        <v>30</v>
      </c>
      <c r="E5291" s="0" t="n">
        <v>113.51</v>
      </c>
    </row>
    <row r="5292" customFormat="false" ht="15" hidden="false" customHeight="false" outlineLevel="0" collapsed="false">
      <c r="A5292" s="0" t="n">
        <v>102113</v>
      </c>
      <c r="B5292" s="0" t="str">
        <f aca="false">A5292&amp;"U"</f>
        <v>102113U</v>
      </c>
      <c r="C5292" s="0" t="s">
        <v>11252</v>
      </c>
      <c r="D5292" s="0" t="s">
        <v>30</v>
      </c>
      <c r="E5292" s="0" t="n">
        <v>1998.93</v>
      </c>
    </row>
    <row r="5293" customFormat="false" ht="15" hidden="false" customHeight="false" outlineLevel="0" collapsed="false">
      <c r="A5293" s="0" t="n">
        <v>102114</v>
      </c>
      <c r="B5293" s="0" t="str">
        <f aca="false">A5293&amp;"U"</f>
        <v>102114U</v>
      </c>
      <c r="C5293" s="0" t="s">
        <v>11253</v>
      </c>
      <c r="D5293" s="0" t="s">
        <v>30</v>
      </c>
      <c r="E5293" s="0" t="n">
        <v>116.38</v>
      </c>
    </row>
    <row r="5294" customFormat="false" ht="15" hidden="false" customHeight="false" outlineLevel="0" collapsed="false">
      <c r="A5294" s="0" t="n">
        <v>102115</v>
      </c>
      <c r="B5294" s="0" t="str">
        <f aca="false">A5294&amp;"U"</f>
        <v>102115U</v>
      </c>
      <c r="C5294" s="0" t="s">
        <v>11254</v>
      </c>
      <c r="D5294" s="0" t="s">
        <v>30</v>
      </c>
      <c r="E5294" s="0" t="n">
        <v>3511.89</v>
      </c>
    </row>
    <row r="5295" customFormat="false" ht="15" hidden="false" customHeight="false" outlineLevel="0" collapsed="false">
      <c r="A5295" s="0" t="n">
        <v>102116</v>
      </c>
      <c r="B5295" s="0" t="str">
        <f aca="false">A5295&amp;"U"</f>
        <v>102116U</v>
      </c>
      <c r="C5295" s="0" t="s">
        <v>11255</v>
      </c>
      <c r="D5295" s="0" t="s">
        <v>30</v>
      </c>
      <c r="E5295" s="0" t="n">
        <v>2137.92</v>
      </c>
    </row>
    <row r="5296" customFormat="false" ht="15" hidden="false" customHeight="false" outlineLevel="0" collapsed="false">
      <c r="A5296" s="0" t="n">
        <v>102117</v>
      </c>
      <c r="B5296" s="0" t="str">
        <f aca="false">A5296&amp;"U"</f>
        <v>102117U</v>
      </c>
      <c r="C5296" s="0" t="s">
        <v>11256</v>
      </c>
      <c r="D5296" s="0" t="s">
        <v>30</v>
      </c>
      <c r="E5296" s="0" t="n">
        <v>119.83</v>
      </c>
    </row>
    <row r="5297" customFormat="false" ht="15" hidden="false" customHeight="false" outlineLevel="0" collapsed="false">
      <c r="A5297" s="0" t="n">
        <v>102118</v>
      </c>
      <c r="B5297" s="0" t="str">
        <f aca="false">A5297&amp;"U"</f>
        <v>102118U</v>
      </c>
      <c r="C5297" s="0" t="s">
        <v>11257</v>
      </c>
      <c r="D5297" s="0" t="s">
        <v>30</v>
      </c>
      <c r="E5297" s="0" t="n">
        <v>2938.71</v>
      </c>
    </row>
    <row r="5298" customFormat="false" ht="15" hidden="false" customHeight="false" outlineLevel="0" collapsed="false">
      <c r="A5298" s="0" t="n">
        <v>102119</v>
      </c>
      <c r="B5298" s="0" t="str">
        <f aca="false">A5298&amp;"U"</f>
        <v>102119U</v>
      </c>
      <c r="C5298" s="0" t="s">
        <v>11258</v>
      </c>
      <c r="D5298" s="0" t="s">
        <v>30</v>
      </c>
      <c r="E5298" s="0" t="n">
        <v>122.83</v>
      </c>
    </row>
    <row r="5299" customFormat="false" ht="15" hidden="false" customHeight="false" outlineLevel="0" collapsed="false">
      <c r="A5299" s="0" t="n">
        <v>102121</v>
      </c>
      <c r="B5299" s="0" t="str">
        <f aca="false">A5299&amp;"U"</f>
        <v>102121U</v>
      </c>
      <c r="C5299" s="0" t="s">
        <v>11259</v>
      </c>
      <c r="D5299" s="0" t="s">
        <v>30</v>
      </c>
      <c r="E5299" s="0" t="n">
        <v>154.03</v>
      </c>
    </row>
    <row r="5300" customFormat="false" ht="15" hidden="false" customHeight="false" outlineLevel="0" collapsed="false">
      <c r="A5300" s="0" t="n">
        <v>102122</v>
      </c>
      <c r="B5300" s="0" t="str">
        <f aca="false">A5300&amp;"U"</f>
        <v>102122U</v>
      </c>
      <c r="C5300" s="0" t="s">
        <v>11260</v>
      </c>
      <c r="D5300" s="0" t="s">
        <v>30</v>
      </c>
      <c r="E5300" s="0" t="n">
        <v>10094.1</v>
      </c>
    </row>
    <row r="5301" customFormat="false" ht="15" hidden="false" customHeight="false" outlineLevel="0" collapsed="false">
      <c r="A5301" s="0" t="n">
        <v>102123</v>
      </c>
      <c r="B5301" s="0" t="str">
        <f aca="false">A5301&amp;"U"</f>
        <v>102123U</v>
      </c>
      <c r="C5301" s="0" t="s">
        <v>11261</v>
      </c>
      <c r="D5301" s="0" t="s">
        <v>30</v>
      </c>
      <c r="E5301" s="0" t="n">
        <v>162.92</v>
      </c>
    </row>
    <row r="5302" customFormat="false" ht="15" hidden="false" customHeight="false" outlineLevel="0" collapsed="false">
      <c r="A5302" s="0" t="n">
        <v>102136</v>
      </c>
      <c r="B5302" s="0" t="str">
        <f aca="false">A5302&amp;"U"</f>
        <v>102136U</v>
      </c>
      <c r="C5302" s="0" t="s">
        <v>11262</v>
      </c>
      <c r="D5302" s="0" t="s">
        <v>30</v>
      </c>
      <c r="E5302" s="0" t="n">
        <v>59.58</v>
      </c>
    </row>
    <row r="5303" customFormat="false" ht="15" hidden="false" customHeight="false" outlineLevel="0" collapsed="false">
      <c r="A5303" s="0" t="n">
        <v>102137</v>
      </c>
      <c r="B5303" s="0" t="str">
        <f aca="false">A5303&amp;"U"</f>
        <v>102137U</v>
      </c>
      <c r="C5303" s="0" t="s">
        <v>11263</v>
      </c>
      <c r="D5303" s="0" t="s">
        <v>30</v>
      </c>
      <c r="E5303" s="0" t="n">
        <v>68.09</v>
      </c>
    </row>
    <row r="5304" customFormat="false" ht="15" hidden="false" customHeight="false" outlineLevel="0" collapsed="false">
      <c r="A5304" s="0" t="n">
        <v>102138</v>
      </c>
      <c r="B5304" s="0" t="str">
        <f aca="false">A5304&amp;"U"</f>
        <v>102138U</v>
      </c>
      <c r="C5304" s="0" t="s">
        <v>11264</v>
      </c>
      <c r="D5304" s="0" t="s">
        <v>30</v>
      </c>
      <c r="E5304" s="0" t="n">
        <v>177.4</v>
      </c>
    </row>
    <row r="5305" customFormat="false" ht="15" hidden="false" customHeight="false" outlineLevel="0" collapsed="false">
      <c r="A5305" s="0" t="n">
        <v>103517</v>
      </c>
      <c r="B5305" s="0" t="str">
        <f aca="false">A5305&amp;"U"</f>
        <v>103517U</v>
      </c>
      <c r="C5305" s="0" t="s">
        <v>11265</v>
      </c>
      <c r="D5305" s="0" t="s">
        <v>30</v>
      </c>
      <c r="E5305" s="0" t="n">
        <v>3454.48</v>
      </c>
    </row>
    <row r="5306" customFormat="false" ht="15" hidden="false" customHeight="false" outlineLevel="0" collapsed="false">
      <c r="A5306" s="0" t="n">
        <v>103519</v>
      </c>
      <c r="B5306" s="0" t="str">
        <f aca="false">A5306&amp;"U"</f>
        <v>103519U</v>
      </c>
      <c r="C5306" s="0" t="s">
        <v>11266</v>
      </c>
      <c r="D5306" s="0" t="s">
        <v>30</v>
      </c>
      <c r="E5306" s="0" t="n">
        <v>9.72</v>
      </c>
    </row>
    <row r="5307" customFormat="false" ht="15" hidden="false" customHeight="false" outlineLevel="0" collapsed="false">
      <c r="A5307" s="0" t="n">
        <v>103520</v>
      </c>
      <c r="B5307" s="0" t="str">
        <f aca="false">A5307&amp;"U"</f>
        <v>103520U</v>
      </c>
      <c r="C5307" s="0" t="s">
        <v>11267</v>
      </c>
      <c r="D5307" s="0" t="s">
        <v>30</v>
      </c>
      <c r="E5307" s="0" t="n">
        <v>5728.74</v>
      </c>
    </row>
    <row r="5308" customFormat="false" ht="15" hidden="false" customHeight="false" outlineLevel="0" collapsed="false">
      <c r="A5308" s="0" t="n">
        <v>103521</v>
      </c>
      <c r="B5308" s="0" t="str">
        <f aca="false">A5308&amp;"U"</f>
        <v>103521U</v>
      </c>
      <c r="C5308" s="0" t="s">
        <v>11268</v>
      </c>
      <c r="D5308" s="0" t="s">
        <v>30</v>
      </c>
      <c r="E5308" s="0" t="n">
        <v>7605.85</v>
      </c>
    </row>
    <row r="5309" customFormat="false" ht="15" hidden="false" customHeight="false" outlineLevel="0" collapsed="false">
      <c r="A5309" s="0" t="n">
        <v>103522</v>
      </c>
      <c r="B5309" s="0" t="str">
        <f aca="false">A5309&amp;"U"</f>
        <v>103522U</v>
      </c>
      <c r="C5309" s="0" t="s">
        <v>11269</v>
      </c>
      <c r="D5309" s="0" t="s">
        <v>30</v>
      </c>
      <c r="E5309" s="0" t="n">
        <v>7605.13</v>
      </c>
    </row>
    <row r="5310" customFormat="false" ht="15" hidden="false" customHeight="false" outlineLevel="0" collapsed="false">
      <c r="A5310" s="0" t="n">
        <v>103523</v>
      </c>
      <c r="B5310" s="0" t="str">
        <f aca="false">A5310&amp;"U"</f>
        <v>103523U</v>
      </c>
      <c r="C5310" s="0" t="s">
        <v>11270</v>
      </c>
      <c r="D5310" s="0" t="s">
        <v>30</v>
      </c>
      <c r="E5310" s="0" t="n">
        <v>11478.6</v>
      </c>
    </row>
    <row r="5311" customFormat="false" ht="15" hidden="false" customHeight="false" outlineLevel="0" collapsed="false">
      <c r="A5311" s="0" t="n">
        <v>104031</v>
      </c>
      <c r="B5311" s="0" t="str">
        <f aca="false">A5311&amp;"U"</f>
        <v>104031U</v>
      </c>
      <c r="C5311" s="0" t="s">
        <v>11271</v>
      </c>
      <c r="D5311" s="0" t="s">
        <v>30</v>
      </c>
      <c r="E5311" s="0" t="n">
        <v>22.15</v>
      </c>
    </row>
    <row r="5312" customFormat="false" ht="15" hidden="false" customHeight="false" outlineLevel="0" collapsed="false">
      <c r="A5312" s="0" t="n">
        <v>104032</v>
      </c>
      <c r="B5312" s="0" t="str">
        <f aca="false">A5312&amp;"U"</f>
        <v>104032U</v>
      </c>
      <c r="C5312" s="0" t="s">
        <v>11272</v>
      </c>
      <c r="D5312" s="0" t="s">
        <v>30</v>
      </c>
      <c r="E5312" s="0" t="n">
        <v>28.24</v>
      </c>
    </row>
    <row r="5313" customFormat="false" ht="15" hidden="false" customHeight="false" outlineLevel="0" collapsed="false">
      <c r="A5313" s="0" t="n">
        <v>104033</v>
      </c>
      <c r="B5313" s="0" t="str">
        <f aca="false">A5313&amp;"U"</f>
        <v>104033U</v>
      </c>
      <c r="C5313" s="0" t="s">
        <v>11273</v>
      </c>
      <c r="D5313" s="0" t="s">
        <v>30</v>
      </c>
      <c r="E5313" s="0" t="n">
        <v>25.59</v>
      </c>
    </row>
    <row r="5314" customFormat="false" ht="15" hidden="false" customHeight="false" outlineLevel="0" collapsed="false">
      <c r="A5314" s="0" t="n">
        <v>104034</v>
      </c>
      <c r="B5314" s="0" t="str">
        <f aca="false">A5314&amp;"U"</f>
        <v>104034U</v>
      </c>
      <c r="C5314" s="0" t="s">
        <v>11274</v>
      </c>
      <c r="D5314" s="0" t="s">
        <v>30</v>
      </c>
      <c r="E5314" s="0" t="n">
        <v>33.83</v>
      </c>
    </row>
    <row r="5315" customFormat="false" ht="15" hidden="false" customHeight="false" outlineLevel="0" collapsed="false">
      <c r="A5315" s="0" t="n">
        <v>104035</v>
      </c>
      <c r="B5315" s="0" t="str">
        <f aca="false">A5315&amp;"U"</f>
        <v>104035U</v>
      </c>
      <c r="C5315" s="0" t="s">
        <v>11275</v>
      </c>
      <c r="D5315" s="0" t="s">
        <v>30</v>
      </c>
      <c r="E5315" s="0" t="n">
        <v>41.8</v>
      </c>
    </row>
    <row r="5316" customFormat="false" ht="15" hidden="false" customHeight="false" outlineLevel="0" collapsed="false">
      <c r="A5316" s="0" t="n">
        <v>104036</v>
      </c>
      <c r="B5316" s="0" t="str">
        <f aca="false">A5316&amp;"U"</f>
        <v>104036U</v>
      </c>
      <c r="C5316" s="0" t="s">
        <v>11276</v>
      </c>
      <c r="D5316" s="0" t="s">
        <v>30</v>
      </c>
      <c r="E5316" s="0" t="n">
        <v>43.11</v>
      </c>
    </row>
    <row r="5317" customFormat="false" ht="15" hidden="false" customHeight="false" outlineLevel="0" collapsed="false">
      <c r="A5317" s="0" t="n">
        <v>104039</v>
      </c>
      <c r="B5317" s="0" t="str">
        <f aca="false">A5317&amp;"U"</f>
        <v>104039U</v>
      </c>
      <c r="C5317" s="0" t="s">
        <v>11277</v>
      </c>
      <c r="D5317" s="0" t="s">
        <v>30</v>
      </c>
      <c r="E5317" s="0" t="n">
        <v>83.08</v>
      </c>
    </row>
    <row r="5318" customFormat="false" ht="15" hidden="false" customHeight="false" outlineLevel="0" collapsed="false">
      <c r="A5318" s="0" t="n">
        <v>104043</v>
      </c>
      <c r="B5318" s="0" t="str">
        <f aca="false">A5318&amp;"U"</f>
        <v>104043U</v>
      </c>
      <c r="C5318" s="0" t="s">
        <v>11278</v>
      </c>
      <c r="D5318" s="0" t="s">
        <v>30</v>
      </c>
      <c r="E5318" s="0" t="n">
        <v>9.34</v>
      </c>
    </row>
    <row r="5319" customFormat="false" ht="15" hidden="false" customHeight="false" outlineLevel="0" collapsed="false">
      <c r="A5319" s="0" t="n">
        <v>104044</v>
      </c>
      <c r="B5319" s="0" t="str">
        <f aca="false">A5319&amp;"U"</f>
        <v>104044U</v>
      </c>
      <c r="C5319" s="0" t="s">
        <v>11279</v>
      </c>
      <c r="D5319" s="0" t="s">
        <v>30</v>
      </c>
      <c r="E5319" s="0" t="n">
        <v>9.87</v>
      </c>
    </row>
    <row r="5320" customFormat="false" ht="15" hidden="false" customHeight="false" outlineLevel="0" collapsed="false">
      <c r="A5320" s="0" t="n">
        <v>104045</v>
      </c>
      <c r="B5320" s="0" t="str">
        <f aca="false">A5320&amp;"U"</f>
        <v>104045U</v>
      </c>
      <c r="C5320" s="0" t="s">
        <v>11280</v>
      </c>
      <c r="D5320" s="0" t="s">
        <v>30</v>
      </c>
      <c r="E5320" s="0" t="n">
        <v>15.73</v>
      </c>
    </row>
    <row r="5321" customFormat="false" ht="15" hidden="false" customHeight="false" outlineLevel="0" collapsed="false">
      <c r="A5321" s="0" t="n">
        <v>104046</v>
      </c>
      <c r="B5321" s="0" t="str">
        <f aca="false">A5321&amp;"U"</f>
        <v>104046U</v>
      </c>
      <c r="C5321" s="0" t="s">
        <v>11281</v>
      </c>
      <c r="D5321" s="0" t="s">
        <v>30</v>
      </c>
      <c r="E5321" s="0" t="n">
        <v>8.9</v>
      </c>
    </row>
    <row r="5322" customFormat="false" ht="15" hidden="false" customHeight="false" outlineLevel="0" collapsed="false">
      <c r="A5322" s="0" t="n">
        <v>104047</v>
      </c>
      <c r="B5322" s="0" t="str">
        <f aca="false">A5322&amp;"U"</f>
        <v>104047U</v>
      </c>
      <c r="C5322" s="0" t="s">
        <v>11282</v>
      </c>
      <c r="D5322" s="0" t="s">
        <v>30</v>
      </c>
      <c r="E5322" s="0" t="n">
        <v>10.31</v>
      </c>
    </row>
    <row r="5323" customFormat="false" ht="15" hidden="false" customHeight="false" outlineLevel="0" collapsed="false">
      <c r="A5323" s="0" t="n">
        <v>104048</v>
      </c>
      <c r="B5323" s="0" t="str">
        <f aca="false">A5323&amp;"U"</f>
        <v>104048U</v>
      </c>
      <c r="C5323" s="0" t="s">
        <v>11283</v>
      </c>
      <c r="D5323" s="0" t="s">
        <v>30</v>
      </c>
      <c r="E5323" s="0" t="n">
        <v>15.34</v>
      </c>
    </row>
    <row r="5324" customFormat="false" ht="15" hidden="false" customHeight="false" outlineLevel="0" collapsed="false">
      <c r="A5324" s="0" t="n">
        <v>104049</v>
      </c>
      <c r="B5324" s="0" t="str">
        <f aca="false">A5324&amp;"U"</f>
        <v>104049U</v>
      </c>
      <c r="C5324" s="0" t="s">
        <v>11284</v>
      </c>
      <c r="D5324" s="0" t="s">
        <v>30</v>
      </c>
      <c r="E5324" s="0" t="n">
        <v>6.23</v>
      </c>
    </row>
    <row r="5325" customFormat="false" ht="15" hidden="false" customHeight="false" outlineLevel="0" collapsed="false">
      <c r="A5325" s="0" t="n">
        <v>104050</v>
      </c>
      <c r="B5325" s="0" t="str">
        <f aca="false">A5325&amp;"U"</f>
        <v>104050U</v>
      </c>
      <c r="C5325" s="0" t="s">
        <v>11285</v>
      </c>
      <c r="D5325" s="0" t="s">
        <v>30</v>
      </c>
      <c r="E5325" s="0" t="n">
        <v>9.89</v>
      </c>
    </row>
    <row r="5326" customFormat="false" ht="15" hidden="false" customHeight="false" outlineLevel="0" collapsed="false">
      <c r="A5326" s="0" t="n">
        <v>104051</v>
      </c>
      <c r="B5326" s="0" t="str">
        <f aca="false">A5326&amp;"U"</f>
        <v>104051U</v>
      </c>
      <c r="C5326" s="0" t="s">
        <v>11286</v>
      </c>
      <c r="D5326" s="0" t="s">
        <v>30</v>
      </c>
      <c r="E5326" s="0" t="n">
        <v>8.32</v>
      </c>
    </row>
    <row r="5327" customFormat="false" ht="15" hidden="false" customHeight="false" outlineLevel="0" collapsed="false">
      <c r="A5327" s="0" t="n">
        <v>104052</v>
      </c>
      <c r="B5327" s="0" t="str">
        <f aca="false">A5327&amp;"U"</f>
        <v>104052U</v>
      </c>
      <c r="C5327" s="0" t="s">
        <v>11287</v>
      </c>
      <c r="D5327" s="0" t="s">
        <v>30</v>
      </c>
      <c r="E5327" s="0" t="n">
        <v>11.66</v>
      </c>
    </row>
    <row r="5328" customFormat="false" ht="15" hidden="false" customHeight="false" outlineLevel="0" collapsed="false">
      <c r="A5328" s="0" t="n">
        <v>104053</v>
      </c>
      <c r="B5328" s="0" t="str">
        <f aca="false">A5328&amp;"U"</f>
        <v>104053U</v>
      </c>
      <c r="C5328" s="0" t="s">
        <v>11288</v>
      </c>
      <c r="D5328" s="0" t="s">
        <v>30</v>
      </c>
      <c r="E5328" s="0" t="n">
        <v>9.77</v>
      </c>
    </row>
    <row r="5329" customFormat="false" ht="15" hidden="false" customHeight="false" outlineLevel="0" collapsed="false">
      <c r="A5329" s="0" t="n">
        <v>104054</v>
      </c>
      <c r="B5329" s="0" t="str">
        <f aca="false">A5329&amp;"U"</f>
        <v>104054U</v>
      </c>
      <c r="C5329" s="0" t="s">
        <v>11289</v>
      </c>
      <c r="D5329" s="0" t="s">
        <v>30</v>
      </c>
      <c r="E5329" s="0" t="n">
        <v>19.63</v>
      </c>
    </row>
    <row r="5330" customFormat="false" ht="15" hidden="false" customHeight="false" outlineLevel="0" collapsed="false">
      <c r="A5330" s="0" t="n">
        <v>104055</v>
      </c>
      <c r="B5330" s="0" t="str">
        <f aca="false">A5330&amp;"U"</f>
        <v>104055U</v>
      </c>
      <c r="C5330" s="0" t="s">
        <v>11290</v>
      </c>
      <c r="D5330" s="0" t="s">
        <v>30</v>
      </c>
      <c r="E5330" s="0" t="n">
        <v>12.87</v>
      </c>
    </row>
    <row r="5331" customFormat="false" ht="15" hidden="false" customHeight="false" outlineLevel="0" collapsed="false">
      <c r="A5331" s="0" t="n">
        <v>104056</v>
      </c>
      <c r="B5331" s="0" t="str">
        <f aca="false">A5331&amp;"U"</f>
        <v>104056U</v>
      </c>
      <c r="C5331" s="0" t="s">
        <v>11291</v>
      </c>
      <c r="D5331" s="0" t="s">
        <v>30</v>
      </c>
      <c r="E5331" s="0" t="n">
        <v>18.89</v>
      </c>
    </row>
    <row r="5332" customFormat="false" ht="15" hidden="false" customHeight="false" outlineLevel="0" collapsed="false">
      <c r="A5332" s="0" t="n">
        <v>104058</v>
      </c>
      <c r="B5332" s="0" t="str">
        <f aca="false">A5332&amp;"U"</f>
        <v>104058U</v>
      </c>
      <c r="C5332" s="0" t="s">
        <v>11292</v>
      </c>
      <c r="D5332" s="0" t="s">
        <v>30</v>
      </c>
      <c r="E5332" s="0" t="n">
        <v>6.44</v>
      </c>
    </row>
    <row r="5333" customFormat="false" ht="15" hidden="false" customHeight="false" outlineLevel="0" collapsed="false">
      <c r="A5333" s="0" t="n">
        <v>104059</v>
      </c>
      <c r="B5333" s="0" t="str">
        <f aca="false">A5333&amp;"U"</f>
        <v>104059U</v>
      </c>
      <c r="C5333" s="0" t="s">
        <v>11293</v>
      </c>
      <c r="D5333" s="0" t="s">
        <v>30</v>
      </c>
      <c r="E5333" s="0" t="n">
        <v>12.18</v>
      </c>
    </row>
    <row r="5334" customFormat="false" ht="15" hidden="false" customHeight="false" outlineLevel="0" collapsed="false">
      <c r="A5334" s="0" t="n">
        <v>104060</v>
      </c>
      <c r="B5334" s="0" t="str">
        <f aca="false">A5334&amp;"U"</f>
        <v>104060U</v>
      </c>
      <c r="C5334" s="0" t="s">
        <v>11294</v>
      </c>
      <c r="D5334" s="0" t="s">
        <v>78</v>
      </c>
      <c r="E5334" s="0" t="n">
        <v>9.5</v>
      </c>
    </row>
    <row r="5335" customFormat="false" ht="15" hidden="false" customHeight="false" outlineLevel="0" collapsed="false">
      <c r="A5335" s="0" t="n">
        <v>104061</v>
      </c>
      <c r="B5335" s="0" t="str">
        <f aca="false">A5335&amp;"U"</f>
        <v>104061U</v>
      </c>
      <c r="C5335" s="0" t="s">
        <v>11295</v>
      </c>
      <c r="D5335" s="0" t="s">
        <v>78</v>
      </c>
      <c r="E5335" s="0" t="n">
        <v>17.07</v>
      </c>
    </row>
    <row r="5336" customFormat="false" ht="15" hidden="false" customHeight="false" outlineLevel="0" collapsed="false">
      <c r="A5336" s="0" t="n">
        <v>104112</v>
      </c>
      <c r="B5336" s="0" t="str">
        <f aca="false">A5336&amp;"U"</f>
        <v>104112U</v>
      </c>
      <c r="C5336" s="0" t="s">
        <v>11296</v>
      </c>
      <c r="D5336" s="0" t="s">
        <v>30</v>
      </c>
      <c r="E5336" s="0" t="n">
        <v>152.13</v>
      </c>
    </row>
    <row r="5337" customFormat="false" ht="15" hidden="false" customHeight="false" outlineLevel="0" collapsed="false">
      <c r="A5337" s="0" t="n">
        <v>104114</v>
      </c>
      <c r="B5337" s="0" t="str">
        <f aca="false">A5337&amp;"U"</f>
        <v>104114U</v>
      </c>
      <c r="C5337" s="0" t="s">
        <v>11297</v>
      </c>
      <c r="D5337" s="0" t="s">
        <v>30</v>
      </c>
      <c r="E5337" s="0" t="n">
        <v>228.66</v>
      </c>
    </row>
    <row r="5338" customFormat="false" ht="15" hidden="false" customHeight="false" outlineLevel="0" collapsed="false">
      <c r="A5338" s="0" t="n">
        <v>104116</v>
      </c>
      <c r="B5338" s="0" t="str">
        <f aca="false">A5338&amp;"U"</f>
        <v>104116U</v>
      </c>
      <c r="C5338" s="0" t="s">
        <v>11298</v>
      </c>
      <c r="D5338" s="0" t="s">
        <v>30</v>
      </c>
      <c r="E5338" s="0" t="n">
        <v>305.2</v>
      </c>
    </row>
    <row r="5339" customFormat="false" ht="15" hidden="false" customHeight="false" outlineLevel="0" collapsed="false">
      <c r="A5339" s="0" t="n">
        <v>104118</v>
      </c>
      <c r="B5339" s="0" t="str">
        <f aca="false">A5339&amp;"U"</f>
        <v>104118U</v>
      </c>
      <c r="C5339" s="0" t="s">
        <v>11299</v>
      </c>
      <c r="D5339" s="0" t="s">
        <v>30</v>
      </c>
      <c r="E5339" s="0" t="n">
        <v>223.56</v>
      </c>
    </row>
    <row r="5340" customFormat="false" ht="15" hidden="false" customHeight="false" outlineLevel="0" collapsed="false">
      <c r="A5340" s="0" t="n">
        <v>104120</v>
      </c>
      <c r="B5340" s="0" t="str">
        <f aca="false">A5340&amp;"U"</f>
        <v>104120U</v>
      </c>
      <c r="C5340" s="0" t="s">
        <v>11300</v>
      </c>
      <c r="D5340" s="0" t="s">
        <v>30</v>
      </c>
      <c r="E5340" s="0" t="n">
        <v>349.65</v>
      </c>
    </row>
    <row r="5341" customFormat="false" ht="15" hidden="false" customHeight="false" outlineLevel="0" collapsed="false">
      <c r="A5341" s="0" t="n">
        <v>104122</v>
      </c>
      <c r="B5341" s="0" t="str">
        <f aca="false">A5341&amp;"U"</f>
        <v>104122U</v>
      </c>
      <c r="C5341" s="0" t="s">
        <v>11301</v>
      </c>
      <c r="D5341" s="0" t="s">
        <v>30</v>
      </c>
      <c r="E5341" s="0" t="n">
        <v>475.75</v>
      </c>
    </row>
    <row r="5342" customFormat="false" ht="15" hidden="false" customHeight="false" outlineLevel="0" collapsed="false">
      <c r="A5342" s="0" t="n">
        <v>104062</v>
      </c>
      <c r="B5342" s="0" t="str">
        <f aca="false">A5342&amp;"U"</f>
        <v>104062U</v>
      </c>
      <c r="C5342" s="0" t="s">
        <v>11302</v>
      </c>
      <c r="D5342" s="0" t="s">
        <v>30</v>
      </c>
      <c r="E5342" s="0" t="n">
        <v>81.3</v>
      </c>
    </row>
    <row r="5343" customFormat="false" ht="15" hidden="false" customHeight="false" outlineLevel="0" collapsed="false">
      <c r="A5343" s="0" t="n">
        <v>104063</v>
      </c>
      <c r="B5343" s="0" t="str">
        <f aca="false">A5343&amp;"U"</f>
        <v>104063U</v>
      </c>
      <c r="C5343" s="0" t="s">
        <v>11303</v>
      </c>
      <c r="D5343" s="0" t="s">
        <v>30</v>
      </c>
      <c r="E5343" s="0" t="n">
        <v>60.33</v>
      </c>
    </row>
    <row r="5344" customFormat="false" ht="15" hidden="false" customHeight="false" outlineLevel="0" collapsed="false">
      <c r="A5344" s="0" t="n">
        <v>104064</v>
      </c>
      <c r="B5344" s="0" t="str">
        <f aca="false">A5344&amp;"U"</f>
        <v>104064U</v>
      </c>
      <c r="C5344" s="0" t="s">
        <v>11304</v>
      </c>
      <c r="D5344" s="0" t="s">
        <v>30</v>
      </c>
      <c r="E5344" s="0" t="n">
        <v>270.25</v>
      </c>
    </row>
    <row r="5345" customFormat="false" ht="15" hidden="false" customHeight="false" outlineLevel="0" collapsed="false">
      <c r="A5345" s="0" t="n">
        <v>104065</v>
      </c>
      <c r="B5345" s="0" t="str">
        <f aca="false">A5345&amp;"U"</f>
        <v>104065U</v>
      </c>
      <c r="C5345" s="0" t="s">
        <v>11305</v>
      </c>
      <c r="D5345" s="0" t="s">
        <v>30</v>
      </c>
      <c r="E5345" s="0" t="n">
        <v>195.55</v>
      </c>
    </row>
    <row r="5346" customFormat="false" ht="15" hidden="false" customHeight="false" outlineLevel="0" collapsed="false">
      <c r="A5346" s="0" t="n">
        <v>104066</v>
      </c>
      <c r="B5346" s="0" t="str">
        <f aca="false">A5346&amp;"U"</f>
        <v>104066U</v>
      </c>
      <c r="C5346" s="0" t="s">
        <v>11306</v>
      </c>
      <c r="D5346" s="0" t="s">
        <v>30</v>
      </c>
      <c r="E5346" s="0" t="n">
        <v>47.13</v>
      </c>
    </row>
    <row r="5347" customFormat="false" ht="15" hidden="false" customHeight="false" outlineLevel="0" collapsed="false">
      <c r="A5347" s="0" t="n">
        <v>104067</v>
      </c>
      <c r="B5347" s="0" t="str">
        <f aca="false">A5347&amp;"U"</f>
        <v>104067U</v>
      </c>
      <c r="C5347" s="0" t="s">
        <v>11307</v>
      </c>
      <c r="D5347" s="0" t="s">
        <v>30</v>
      </c>
      <c r="E5347" s="0" t="n">
        <v>132.07</v>
      </c>
    </row>
    <row r="5348" customFormat="false" ht="15" hidden="false" customHeight="false" outlineLevel="0" collapsed="false">
      <c r="A5348" s="0" t="n">
        <v>104068</v>
      </c>
      <c r="B5348" s="0" t="str">
        <f aca="false">A5348&amp;"U"</f>
        <v>104068U</v>
      </c>
      <c r="C5348" s="0" t="s">
        <v>11308</v>
      </c>
      <c r="D5348" s="0" t="s">
        <v>30</v>
      </c>
      <c r="E5348" s="0" t="n">
        <v>159.87</v>
      </c>
    </row>
    <row r="5349" customFormat="false" ht="15" hidden="false" customHeight="false" outlineLevel="0" collapsed="false">
      <c r="A5349" s="0" t="n">
        <v>104069</v>
      </c>
      <c r="B5349" s="0" t="str">
        <f aca="false">A5349&amp;"U"</f>
        <v>104069U</v>
      </c>
      <c r="C5349" s="0" t="s">
        <v>11309</v>
      </c>
      <c r="D5349" s="0" t="s">
        <v>30</v>
      </c>
      <c r="E5349" s="0" t="n">
        <v>298.62</v>
      </c>
    </row>
    <row r="5350" customFormat="false" ht="15" hidden="false" customHeight="false" outlineLevel="0" collapsed="false">
      <c r="A5350" s="0" t="n">
        <v>104070</v>
      </c>
      <c r="B5350" s="0" t="str">
        <f aca="false">A5350&amp;"U"</f>
        <v>104070U</v>
      </c>
      <c r="C5350" s="0" t="s">
        <v>11310</v>
      </c>
      <c r="D5350" s="0" t="s">
        <v>30</v>
      </c>
      <c r="E5350" s="0" t="n">
        <v>104.15</v>
      </c>
    </row>
    <row r="5351" customFormat="false" ht="15" hidden="false" customHeight="false" outlineLevel="0" collapsed="false">
      <c r="A5351" s="0" t="n">
        <v>104071</v>
      </c>
      <c r="B5351" s="0" t="str">
        <f aca="false">A5351&amp;"U"</f>
        <v>104071U</v>
      </c>
      <c r="C5351" s="0" t="s">
        <v>11311</v>
      </c>
      <c r="D5351" s="0" t="s">
        <v>30</v>
      </c>
      <c r="E5351" s="0" t="n">
        <v>227.46</v>
      </c>
    </row>
    <row r="5352" customFormat="false" ht="15" hidden="false" customHeight="false" outlineLevel="0" collapsed="false">
      <c r="A5352" s="0" t="n">
        <v>104072</v>
      </c>
      <c r="B5352" s="0" t="str">
        <f aca="false">A5352&amp;"U"</f>
        <v>104072U</v>
      </c>
      <c r="C5352" s="0" t="s">
        <v>11312</v>
      </c>
      <c r="D5352" s="0" t="s">
        <v>30</v>
      </c>
      <c r="E5352" s="0" t="n">
        <v>323.34</v>
      </c>
    </row>
    <row r="5353" customFormat="false" ht="15" hidden="false" customHeight="false" outlineLevel="0" collapsed="false">
      <c r="A5353" s="0" t="n">
        <v>104076</v>
      </c>
      <c r="B5353" s="0" t="str">
        <f aca="false">A5353&amp;"U"</f>
        <v>104076U</v>
      </c>
      <c r="C5353" s="0" t="s">
        <v>11313</v>
      </c>
      <c r="D5353" s="0" t="s">
        <v>30</v>
      </c>
      <c r="E5353" s="0" t="n">
        <v>50.78</v>
      </c>
    </row>
    <row r="5354" customFormat="false" ht="15" hidden="false" customHeight="false" outlineLevel="0" collapsed="false">
      <c r="A5354" s="0" t="n">
        <v>104077</v>
      </c>
      <c r="B5354" s="0" t="str">
        <f aca="false">A5354&amp;"U"</f>
        <v>104077U</v>
      </c>
      <c r="C5354" s="0" t="s">
        <v>11314</v>
      </c>
      <c r="D5354" s="0" t="s">
        <v>30</v>
      </c>
      <c r="E5354" s="0" t="n">
        <v>72.04</v>
      </c>
    </row>
    <row r="5355" customFormat="false" ht="15" hidden="false" customHeight="false" outlineLevel="0" collapsed="false">
      <c r="A5355" s="0" t="n">
        <v>104078</v>
      </c>
      <c r="B5355" s="0" t="str">
        <f aca="false">A5355&amp;"U"</f>
        <v>104078U</v>
      </c>
      <c r="C5355" s="0" t="s">
        <v>11315</v>
      </c>
      <c r="D5355" s="0" t="s">
        <v>30</v>
      </c>
      <c r="E5355" s="0" t="n">
        <v>120.03</v>
      </c>
    </row>
    <row r="5356" customFormat="false" ht="15" hidden="false" customHeight="false" outlineLevel="0" collapsed="false">
      <c r="A5356" s="0" t="n">
        <v>104079</v>
      </c>
      <c r="B5356" s="0" t="str">
        <f aca="false">A5356&amp;"U"</f>
        <v>104079U</v>
      </c>
      <c r="C5356" s="0" t="s">
        <v>11316</v>
      </c>
      <c r="D5356" s="0" t="s">
        <v>30</v>
      </c>
      <c r="E5356" s="0" t="n">
        <v>153.53</v>
      </c>
    </row>
    <row r="5357" customFormat="false" ht="15" hidden="false" customHeight="false" outlineLevel="0" collapsed="false">
      <c r="A5357" s="0" t="n">
        <v>104080</v>
      </c>
      <c r="B5357" s="0" t="str">
        <f aca="false">A5357&amp;"U"</f>
        <v>104080U</v>
      </c>
      <c r="C5357" s="0" t="s">
        <v>11317</v>
      </c>
      <c r="D5357" s="0" t="s">
        <v>30</v>
      </c>
      <c r="E5357" s="0" t="n">
        <v>164.89</v>
      </c>
    </row>
    <row r="5358" customFormat="false" ht="15" hidden="false" customHeight="false" outlineLevel="0" collapsed="false">
      <c r="A5358" s="0" t="n">
        <v>104081</v>
      </c>
      <c r="B5358" s="0" t="str">
        <f aca="false">A5358&amp;"U"</f>
        <v>104081U</v>
      </c>
      <c r="C5358" s="0" t="s">
        <v>11318</v>
      </c>
      <c r="D5358" s="0" t="s">
        <v>30</v>
      </c>
      <c r="E5358" s="0" t="n">
        <v>341.92</v>
      </c>
    </row>
    <row r="5359" customFormat="false" ht="15" hidden="false" customHeight="false" outlineLevel="0" collapsed="false">
      <c r="A5359" s="0" t="n">
        <v>104082</v>
      </c>
      <c r="B5359" s="0" t="str">
        <f aca="false">A5359&amp;"U"</f>
        <v>104082U</v>
      </c>
      <c r="C5359" s="0" t="s">
        <v>11319</v>
      </c>
      <c r="D5359" s="0" t="s">
        <v>30</v>
      </c>
      <c r="E5359" s="0" t="n">
        <v>49.35</v>
      </c>
    </row>
    <row r="5360" customFormat="false" ht="15" hidden="false" customHeight="false" outlineLevel="0" collapsed="false">
      <c r="A5360" s="0" t="n">
        <v>104083</v>
      </c>
      <c r="B5360" s="0" t="str">
        <f aca="false">A5360&amp;"U"</f>
        <v>104083U</v>
      </c>
      <c r="C5360" s="0" t="s">
        <v>11320</v>
      </c>
      <c r="D5360" s="0" t="s">
        <v>30</v>
      </c>
      <c r="E5360" s="0" t="n">
        <v>110.07</v>
      </c>
    </row>
    <row r="5361" customFormat="false" ht="15" hidden="false" customHeight="false" outlineLevel="0" collapsed="false">
      <c r="A5361" s="0" t="n">
        <v>104084</v>
      </c>
      <c r="B5361" s="0" t="str">
        <f aca="false">A5361&amp;"U"</f>
        <v>104084U</v>
      </c>
      <c r="C5361" s="0" t="s">
        <v>11321</v>
      </c>
      <c r="D5361" s="0" t="s">
        <v>30</v>
      </c>
      <c r="E5361" s="0" t="n">
        <v>121.76</v>
      </c>
    </row>
    <row r="5362" customFormat="false" ht="15" hidden="false" customHeight="false" outlineLevel="0" collapsed="false">
      <c r="A5362" s="0" t="n">
        <v>104085</v>
      </c>
      <c r="B5362" s="0" t="str">
        <f aca="false">A5362&amp;"U"</f>
        <v>104085U</v>
      </c>
      <c r="C5362" s="0" t="s">
        <v>11322</v>
      </c>
      <c r="D5362" s="0" t="s">
        <v>78</v>
      </c>
      <c r="E5362" s="0" t="n">
        <v>55.15</v>
      </c>
    </row>
    <row r="5363" customFormat="false" ht="15" hidden="false" customHeight="false" outlineLevel="0" collapsed="false">
      <c r="A5363" s="0" t="n">
        <v>104086</v>
      </c>
      <c r="B5363" s="0" t="str">
        <f aca="false">A5363&amp;"U"</f>
        <v>104086U</v>
      </c>
      <c r="C5363" s="0" t="s">
        <v>11323</v>
      </c>
      <c r="D5363" s="0" t="s">
        <v>78</v>
      </c>
      <c r="E5363" s="0" t="n">
        <v>106.96</v>
      </c>
    </row>
    <row r="5364" customFormat="false" ht="15" hidden="false" customHeight="false" outlineLevel="0" collapsed="false">
      <c r="A5364" s="0" t="n">
        <v>104124</v>
      </c>
      <c r="B5364" s="0" t="str">
        <f aca="false">A5364&amp;"U"</f>
        <v>104124U</v>
      </c>
      <c r="C5364" s="0" t="s">
        <v>11324</v>
      </c>
      <c r="D5364" s="0" t="s">
        <v>30</v>
      </c>
      <c r="E5364" s="0" t="n">
        <v>358.9</v>
      </c>
    </row>
    <row r="5365" customFormat="false" ht="15" hidden="false" customHeight="false" outlineLevel="0" collapsed="false">
      <c r="A5365" s="0" t="n">
        <v>104125</v>
      </c>
      <c r="B5365" s="0" t="str">
        <f aca="false">A5365&amp;"U"</f>
        <v>104125U</v>
      </c>
      <c r="C5365" s="0" t="s">
        <v>11325</v>
      </c>
      <c r="D5365" s="0" t="s">
        <v>30</v>
      </c>
      <c r="E5365" s="0" t="n">
        <v>480.7</v>
      </c>
    </row>
    <row r="5366" customFormat="false" ht="15" hidden="false" customHeight="false" outlineLevel="0" collapsed="false">
      <c r="A5366" s="0" t="n">
        <v>104127</v>
      </c>
      <c r="B5366" s="0" t="str">
        <f aca="false">A5366&amp;"U"</f>
        <v>104127U</v>
      </c>
      <c r="C5366" s="0" t="s">
        <v>11326</v>
      </c>
      <c r="D5366" s="0" t="s">
        <v>30</v>
      </c>
      <c r="E5366" s="0" t="n">
        <v>841.64</v>
      </c>
    </row>
    <row r="5367" customFormat="false" ht="15" hidden="false" customHeight="false" outlineLevel="0" collapsed="false">
      <c r="A5367" s="0" t="n">
        <v>104130</v>
      </c>
      <c r="B5367" s="0" t="str">
        <f aca="false">A5367&amp;"U"</f>
        <v>104130U</v>
      </c>
      <c r="C5367" s="0" t="s">
        <v>11327</v>
      </c>
      <c r="D5367" s="0" t="s">
        <v>30</v>
      </c>
      <c r="E5367" s="0" t="n">
        <v>543.87</v>
      </c>
    </row>
    <row r="5368" customFormat="false" ht="15" hidden="false" customHeight="false" outlineLevel="0" collapsed="false">
      <c r="A5368" s="0" t="n">
        <v>104131</v>
      </c>
      <c r="B5368" s="0" t="str">
        <f aca="false">A5368&amp;"U"</f>
        <v>104131U</v>
      </c>
      <c r="C5368" s="0" t="s">
        <v>11328</v>
      </c>
      <c r="D5368" s="0" t="s">
        <v>30</v>
      </c>
      <c r="E5368" s="0" t="n">
        <v>665.85</v>
      </c>
    </row>
    <row r="5369" customFormat="false" ht="15" hidden="false" customHeight="false" outlineLevel="0" collapsed="false">
      <c r="A5369" s="0" t="n">
        <v>104133</v>
      </c>
      <c r="B5369" s="0" t="str">
        <f aca="false">A5369&amp;"U"</f>
        <v>104133U</v>
      </c>
      <c r="C5369" s="0" t="s">
        <v>11329</v>
      </c>
      <c r="D5369" s="0" t="s">
        <v>30</v>
      </c>
      <c r="E5369" s="0" t="n">
        <v>1132.45</v>
      </c>
    </row>
    <row r="5370" customFormat="false" ht="15" hidden="false" customHeight="false" outlineLevel="0" collapsed="false">
      <c r="A5370" s="0" t="n">
        <v>104136</v>
      </c>
      <c r="B5370" s="0" t="str">
        <f aca="false">A5370&amp;"U"</f>
        <v>104136U</v>
      </c>
      <c r="C5370" s="0" t="s">
        <v>11330</v>
      </c>
      <c r="D5370" s="0" t="s">
        <v>30</v>
      </c>
      <c r="E5370" s="0" t="n">
        <v>729.94</v>
      </c>
    </row>
    <row r="5371" customFormat="false" ht="15" hidden="false" customHeight="false" outlineLevel="0" collapsed="false">
      <c r="A5371" s="0" t="n">
        <v>104137</v>
      </c>
      <c r="B5371" s="0" t="str">
        <f aca="false">A5371&amp;"U"</f>
        <v>104137U</v>
      </c>
      <c r="C5371" s="0" t="s">
        <v>11331</v>
      </c>
      <c r="D5371" s="0" t="s">
        <v>30</v>
      </c>
      <c r="E5371" s="0" t="n">
        <v>852.12</v>
      </c>
    </row>
    <row r="5372" customFormat="false" ht="15" hidden="false" customHeight="false" outlineLevel="0" collapsed="false">
      <c r="A5372" s="0" t="n">
        <v>104139</v>
      </c>
      <c r="B5372" s="0" t="str">
        <f aca="false">A5372&amp;"U"</f>
        <v>104139U</v>
      </c>
      <c r="C5372" s="0" t="s">
        <v>11332</v>
      </c>
      <c r="D5372" s="0" t="s">
        <v>30</v>
      </c>
      <c r="E5372" s="0" t="n">
        <v>1424.38</v>
      </c>
    </row>
    <row r="5373" customFormat="false" ht="15" hidden="false" customHeight="false" outlineLevel="0" collapsed="false">
      <c r="A5373" s="0" t="n">
        <v>104142</v>
      </c>
      <c r="B5373" s="0" t="str">
        <f aca="false">A5373&amp;"U"</f>
        <v>104142U</v>
      </c>
      <c r="C5373" s="0" t="s">
        <v>11333</v>
      </c>
      <c r="D5373" s="0" t="s">
        <v>30</v>
      </c>
      <c r="E5373" s="0" t="n">
        <v>463.49</v>
      </c>
    </row>
    <row r="5374" customFormat="false" ht="15" hidden="false" customHeight="false" outlineLevel="0" collapsed="false">
      <c r="A5374" s="0" t="n">
        <v>104143</v>
      </c>
      <c r="B5374" s="0" t="str">
        <f aca="false">A5374&amp;"U"</f>
        <v>104143U</v>
      </c>
      <c r="C5374" s="0" t="s">
        <v>11334</v>
      </c>
      <c r="D5374" s="0" t="s">
        <v>30</v>
      </c>
      <c r="E5374" s="0" t="n">
        <v>606.97</v>
      </c>
    </row>
    <row r="5375" customFormat="false" ht="15" hidden="false" customHeight="false" outlineLevel="0" collapsed="false">
      <c r="A5375" s="0" t="n">
        <v>104145</v>
      </c>
      <c r="B5375" s="0" t="str">
        <f aca="false">A5375&amp;"U"</f>
        <v>104145U</v>
      </c>
      <c r="C5375" s="0" t="s">
        <v>11335</v>
      </c>
      <c r="D5375" s="0" t="s">
        <v>30</v>
      </c>
      <c r="E5375" s="0" t="n">
        <v>950.4</v>
      </c>
    </row>
    <row r="5376" customFormat="false" ht="15" hidden="false" customHeight="false" outlineLevel="0" collapsed="false">
      <c r="A5376" s="0" t="n">
        <v>104148</v>
      </c>
      <c r="B5376" s="0" t="str">
        <f aca="false">A5376&amp;"U"</f>
        <v>104148U</v>
      </c>
      <c r="C5376" s="0" t="s">
        <v>11336</v>
      </c>
      <c r="D5376" s="0" t="s">
        <v>30</v>
      </c>
      <c r="E5376" s="0" t="n">
        <v>717.97</v>
      </c>
    </row>
    <row r="5377" customFormat="false" ht="15" hidden="false" customHeight="false" outlineLevel="0" collapsed="false">
      <c r="A5377" s="0" t="n">
        <v>104149</v>
      </c>
      <c r="B5377" s="0" t="str">
        <f aca="false">A5377&amp;"U"</f>
        <v>104149U</v>
      </c>
      <c r="C5377" s="0" t="s">
        <v>11337</v>
      </c>
      <c r="D5377" s="0" t="s">
        <v>30</v>
      </c>
      <c r="E5377" s="0" t="n">
        <v>861.84</v>
      </c>
    </row>
    <row r="5378" customFormat="false" ht="15" hidden="false" customHeight="false" outlineLevel="0" collapsed="false">
      <c r="A5378" s="0" t="n">
        <v>104151</v>
      </c>
      <c r="B5378" s="0" t="str">
        <f aca="false">A5378&amp;"U"</f>
        <v>104151U</v>
      </c>
      <c r="C5378" s="0" t="s">
        <v>11338</v>
      </c>
      <c r="D5378" s="0" t="s">
        <v>30</v>
      </c>
      <c r="E5378" s="0" t="n">
        <v>1313.88</v>
      </c>
    </row>
    <row r="5379" customFormat="false" ht="15" hidden="false" customHeight="false" outlineLevel="0" collapsed="false">
      <c r="A5379" s="0" t="n">
        <v>104154</v>
      </c>
      <c r="B5379" s="0" t="str">
        <f aca="false">A5379&amp;"U"</f>
        <v>104154U</v>
      </c>
      <c r="C5379" s="0" t="s">
        <v>11339</v>
      </c>
      <c r="D5379" s="0" t="s">
        <v>30</v>
      </c>
      <c r="E5379" s="0" t="n">
        <v>974.82</v>
      </c>
    </row>
    <row r="5380" customFormat="false" ht="15" hidden="false" customHeight="false" outlineLevel="0" collapsed="false">
      <c r="A5380" s="0" t="n">
        <v>104155</v>
      </c>
      <c r="B5380" s="0" t="str">
        <f aca="false">A5380&amp;"U"</f>
        <v>104155U</v>
      </c>
      <c r="C5380" s="0" t="s">
        <v>11340</v>
      </c>
      <c r="D5380" s="0" t="s">
        <v>30</v>
      </c>
      <c r="E5380" s="0" t="n">
        <v>1119.09</v>
      </c>
    </row>
    <row r="5381" customFormat="false" ht="15" hidden="false" customHeight="false" outlineLevel="0" collapsed="false">
      <c r="A5381" s="0" t="n">
        <v>104157</v>
      </c>
      <c r="B5381" s="0" t="str">
        <f aca="false">A5381&amp;"U"</f>
        <v>104157U</v>
      </c>
      <c r="C5381" s="0" t="s">
        <v>11341</v>
      </c>
      <c r="D5381" s="0" t="s">
        <v>30</v>
      </c>
      <c r="E5381" s="0" t="n">
        <v>1679.74</v>
      </c>
    </row>
    <row r="5382" customFormat="false" ht="15" hidden="false" customHeight="false" outlineLevel="0" collapsed="false">
      <c r="A5382" s="0" t="n">
        <v>96520</v>
      </c>
      <c r="B5382" s="0" t="str">
        <f aca="false">A5382&amp;"U"</f>
        <v>96520U</v>
      </c>
      <c r="C5382" s="0" t="s">
        <v>11342</v>
      </c>
      <c r="D5382" s="0" t="s">
        <v>741</v>
      </c>
      <c r="E5382" s="0" t="n">
        <v>94.5</v>
      </c>
    </row>
    <row r="5383" customFormat="false" ht="15" hidden="false" customHeight="false" outlineLevel="0" collapsed="false">
      <c r="A5383" s="0" t="n">
        <v>96521</v>
      </c>
      <c r="B5383" s="0" t="str">
        <f aca="false">A5383&amp;"U"</f>
        <v>96521U</v>
      </c>
      <c r="C5383" s="0" t="s">
        <v>11343</v>
      </c>
      <c r="D5383" s="0" t="s">
        <v>741</v>
      </c>
      <c r="E5383" s="0" t="n">
        <v>44.14</v>
      </c>
    </row>
    <row r="5384" customFormat="false" ht="15" hidden="false" customHeight="false" outlineLevel="0" collapsed="false">
      <c r="A5384" s="0" t="n">
        <v>96522</v>
      </c>
      <c r="B5384" s="0" t="str">
        <f aca="false">A5384&amp;"U"</f>
        <v>96522U</v>
      </c>
      <c r="C5384" s="0" t="s">
        <v>11344</v>
      </c>
      <c r="D5384" s="0" t="s">
        <v>741</v>
      </c>
      <c r="E5384" s="0" t="n">
        <v>122.24</v>
      </c>
    </row>
    <row r="5385" customFormat="false" ht="15" hidden="false" customHeight="false" outlineLevel="0" collapsed="false">
      <c r="A5385" s="0" t="n">
        <v>96523</v>
      </c>
      <c r="B5385" s="0" t="str">
        <f aca="false">A5385&amp;"U"</f>
        <v>96523U</v>
      </c>
      <c r="C5385" s="0" t="s">
        <v>11345</v>
      </c>
      <c r="D5385" s="0" t="s">
        <v>741</v>
      </c>
      <c r="E5385" s="0" t="n">
        <v>77.04</v>
      </c>
    </row>
    <row r="5386" customFormat="false" ht="15" hidden="false" customHeight="false" outlineLevel="0" collapsed="false">
      <c r="A5386" s="0" t="n">
        <v>96524</v>
      </c>
      <c r="B5386" s="0" t="str">
        <f aca="false">A5386&amp;"U"</f>
        <v>96524U</v>
      </c>
      <c r="C5386" s="0" t="s">
        <v>11346</v>
      </c>
      <c r="D5386" s="0" t="s">
        <v>741</v>
      </c>
      <c r="E5386" s="0" t="n">
        <v>161.45</v>
      </c>
    </row>
    <row r="5387" customFormat="false" ht="15" hidden="false" customHeight="false" outlineLevel="0" collapsed="false">
      <c r="A5387" s="0" t="n">
        <v>96525</v>
      </c>
      <c r="B5387" s="0" t="str">
        <f aca="false">A5387&amp;"U"</f>
        <v>96525U</v>
      </c>
      <c r="C5387" s="0" t="s">
        <v>11347</v>
      </c>
      <c r="D5387" s="0" t="s">
        <v>741</v>
      </c>
      <c r="E5387" s="0" t="n">
        <v>40.91</v>
      </c>
    </row>
    <row r="5388" customFormat="false" ht="15" hidden="false" customHeight="false" outlineLevel="0" collapsed="false">
      <c r="A5388" s="0" t="n">
        <v>96526</v>
      </c>
      <c r="B5388" s="0" t="str">
        <f aca="false">A5388&amp;"U"</f>
        <v>96526U</v>
      </c>
      <c r="C5388" s="0" t="s">
        <v>11348</v>
      </c>
      <c r="D5388" s="0" t="s">
        <v>741</v>
      </c>
      <c r="E5388" s="0" t="n">
        <v>247.91</v>
      </c>
    </row>
    <row r="5389" customFormat="false" ht="15" hidden="false" customHeight="false" outlineLevel="0" collapsed="false">
      <c r="A5389" s="0" t="n">
        <v>96527</v>
      </c>
      <c r="B5389" s="0" t="str">
        <f aca="false">A5389&amp;"U"</f>
        <v>96527U</v>
      </c>
      <c r="C5389" s="0" t="s">
        <v>11349</v>
      </c>
      <c r="D5389" s="0" t="s">
        <v>741</v>
      </c>
      <c r="E5389" s="0" t="n">
        <v>100.82</v>
      </c>
    </row>
    <row r="5390" customFormat="false" ht="15" hidden="false" customHeight="false" outlineLevel="0" collapsed="false">
      <c r="A5390" s="0" t="n">
        <v>96528</v>
      </c>
      <c r="B5390" s="0" t="str">
        <f aca="false">A5390&amp;"U"</f>
        <v>96528U</v>
      </c>
      <c r="C5390" s="0" t="s">
        <v>11350</v>
      </c>
      <c r="D5390" s="0" t="s">
        <v>74</v>
      </c>
      <c r="E5390" s="0" t="n">
        <v>198.67</v>
      </c>
    </row>
    <row r="5391" customFormat="false" ht="15" hidden="false" customHeight="false" outlineLevel="0" collapsed="false">
      <c r="A5391" s="0" t="n">
        <v>101114</v>
      </c>
      <c r="B5391" s="0" t="str">
        <f aca="false">A5391&amp;"U"</f>
        <v>101114U</v>
      </c>
      <c r="C5391" s="0" t="s">
        <v>11351</v>
      </c>
      <c r="D5391" s="0" t="s">
        <v>741</v>
      </c>
      <c r="E5391" s="0" t="n">
        <v>4</v>
      </c>
    </row>
    <row r="5392" customFormat="false" ht="15" hidden="false" customHeight="false" outlineLevel="0" collapsed="false">
      <c r="A5392" s="0" t="n">
        <v>101115</v>
      </c>
      <c r="B5392" s="0" t="str">
        <f aca="false">A5392&amp;"U"</f>
        <v>101115U</v>
      </c>
      <c r="C5392" s="0" t="s">
        <v>11352</v>
      </c>
      <c r="D5392" s="0" t="s">
        <v>741</v>
      </c>
      <c r="E5392" s="0" t="n">
        <v>3.44</v>
      </c>
    </row>
    <row r="5393" customFormat="false" ht="15" hidden="false" customHeight="false" outlineLevel="0" collapsed="false">
      <c r="A5393" s="0" t="n">
        <v>101116</v>
      </c>
      <c r="B5393" s="0" t="str">
        <f aca="false">A5393&amp;"U"</f>
        <v>101116U</v>
      </c>
      <c r="C5393" s="0" t="s">
        <v>11353</v>
      </c>
      <c r="D5393" s="0" t="s">
        <v>741</v>
      </c>
      <c r="E5393" s="0" t="n">
        <v>2.16</v>
      </c>
    </row>
    <row r="5394" customFormat="false" ht="15" hidden="false" customHeight="false" outlineLevel="0" collapsed="false">
      <c r="A5394" s="0" t="n">
        <v>101117</v>
      </c>
      <c r="B5394" s="0" t="str">
        <f aca="false">A5394&amp;"U"</f>
        <v>101117U</v>
      </c>
      <c r="C5394" s="0" t="s">
        <v>11354</v>
      </c>
      <c r="D5394" s="0" t="s">
        <v>741</v>
      </c>
      <c r="E5394" s="0" t="n">
        <v>3.07</v>
      </c>
    </row>
    <row r="5395" customFormat="false" ht="15" hidden="false" customHeight="false" outlineLevel="0" collapsed="false">
      <c r="A5395" s="0" t="n">
        <v>101118</v>
      </c>
      <c r="B5395" s="0" t="str">
        <f aca="false">A5395&amp;"U"</f>
        <v>101118U</v>
      </c>
      <c r="C5395" s="0" t="s">
        <v>11355</v>
      </c>
      <c r="D5395" s="0" t="s">
        <v>741</v>
      </c>
      <c r="E5395" s="0" t="n">
        <v>3.49</v>
      </c>
    </row>
    <row r="5396" customFormat="false" ht="15" hidden="false" customHeight="false" outlineLevel="0" collapsed="false">
      <c r="A5396" s="0" t="n">
        <v>101119</v>
      </c>
      <c r="B5396" s="0" t="str">
        <f aca="false">A5396&amp;"U"</f>
        <v>101119U</v>
      </c>
      <c r="C5396" s="0" t="s">
        <v>11356</v>
      </c>
      <c r="D5396" s="0" t="s">
        <v>741</v>
      </c>
      <c r="E5396" s="0" t="n">
        <v>7.63</v>
      </c>
    </row>
    <row r="5397" customFormat="false" ht="15" hidden="false" customHeight="false" outlineLevel="0" collapsed="false">
      <c r="A5397" s="0" t="n">
        <v>101120</v>
      </c>
      <c r="B5397" s="0" t="str">
        <f aca="false">A5397&amp;"U"</f>
        <v>101120U</v>
      </c>
      <c r="C5397" s="0" t="s">
        <v>11357</v>
      </c>
      <c r="D5397" s="0" t="s">
        <v>741</v>
      </c>
      <c r="E5397" s="0" t="n">
        <v>6.57</v>
      </c>
    </row>
    <row r="5398" customFormat="false" ht="15" hidden="false" customHeight="false" outlineLevel="0" collapsed="false">
      <c r="A5398" s="0" t="n">
        <v>101121</v>
      </c>
      <c r="B5398" s="0" t="str">
        <f aca="false">A5398&amp;"U"</f>
        <v>101121U</v>
      </c>
      <c r="C5398" s="0" t="s">
        <v>11358</v>
      </c>
      <c r="D5398" s="0" t="s">
        <v>741</v>
      </c>
      <c r="E5398" s="0" t="n">
        <v>4.14</v>
      </c>
    </row>
    <row r="5399" customFormat="false" ht="15" hidden="false" customHeight="false" outlineLevel="0" collapsed="false">
      <c r="A5399" s="0" t="n">
        <v>101122</v>
      </c>
      <c r="B5399" s="0" t="str">
        <f aca="false">A5399&amp;"U"</f>
        <v>101122U</v>
      </c>
      <c r="C5399" s="0" t="s">
        <v>11359</v>
      </c>
      <c r="D5399" s="0" t="s">
        <v>741</v>
      </c>
      <c r="E5399" s="0" t="n">
        <v>5.85</v>
      </c>
    </row>
    <row r="5400" customFormat="false" ht="15" hidden="false" customHeight="false" outlineLevel="0" collapsed="false">
      <c r="A5400" s="0" t="n">
        <v>101123</v>
      </c>
      <c r="B5400" s="0" t="str">
        <f aca="false">A5400&amp;"U"</f>
        <v>101123U</v>
      </c>
      <c r="C5400" s="0" t="s">
        <v>11360</v>
      </c>
      <c r="D5400" s="0" t="s">
        <v>741</v>
      </c>
      <c r="E5400" s="0" t="n">
        <v>6.65</v>
      </c>
    </row>
    <row r="5401" customFormat="false" ht="15" hidden="false" customHeight="false" outlineLevel="0" collapsed="false">
      <c r="A5401" s="0" t="n">
        <v>101124</v>
      </c>
      <c r="B5401" s="0" t="str">
        <f aca="false">A5401&amp;"U"</f>
        <v>101124U</v>
      </c>
      <c r="C5401" s="0" t="s">
        <v>11361</v>
      </c>
      <c r="D5401" s="0" t="s">
        <v>741</v>
      </c>
      <c r="E5401" s="0" t="n">
        <v>14.58</v>
      </c>
    </row>
    <row r="5402" customFormat="false" ht="15" hidden="false" customHeight="false" outlineLevel="0" collapsed="false">
      <c r="A5402" s="0" t="n">
        <v>101125</v>
      </c>
      <c r="B5402" s="0" t="str">
        <f aca="false">A5402&amp;"U"</f>
        <v>101125U</v>
      </c>
      <c r="C5402" s="0" t="s">
        <v>11362</v>
      </c>
      <c r="D5402" s="0" t="s">
        <v>741</v>
      </c>
      <c r="E5402" s="0" t="n">
        <v>14.02</v>
      </c>
    </row>
    <row r="5403" customFormat="false" ht="15" hidden="false" customHeight="false" outlineLevel="0" collapsed="false">
      <c r="A5403" s="0" t="n">
        <v>101126</v>
      </c>
      <c r="B5403" s="0" t="str">
        <f aca="false">A5403&amp;"U"</f>
        <v>101126U</v>
      </c>
      <c r="C5403" s="0" t="s">
        <v>11363</v>
      </c>
      <c r="D5403" s="0" t="s">
        <v>741</v>
      </c>
      <c r="E5403" s="0" t="n">
        <v>12.73</v>
      </c>
    </row>
    <row r="5404" customFormat="false" ht="15" hidden="false" customHeight="false" outlineLevel="0" collapsed="false">
      <c r="A5404" s="0" t="n">
        <v>101127</v>
      </c>
      <c r="B5404" s="0" t="str">
        <f aca="false">A5404&amp;"U"</f>
        <v>101127U</v>
      </c>
      <c r="C5404" s="0" t="s">
        <v>11364</v>
      </c>
      <c r="D5404" s="0" t="s">
        <v>741</v>
      </c>
      <c r="E5404" s="0" t="n">
        <v>13.65</v>
      </c>
    </row>
    <row r="5405" customFormat="false" ht="15" hidden="false" customHeight="false" outlineLevel="0" collapsed="false">
      <c r="A5405" s="0" t="n">
        <v>101128</v>
      </c>
      <c r="B5405" s="0" t="str">
        <f aca="false">A5405&amp;"U"</f>
        <v>101128U</v>
      </c>
      <c r="C5405" s="0" t="s">
        <v>11365</v>
      </c>
      <c r="D5405" s="0" t="s">
        <v>741</v>
      </c>
      <c r="E5405" s="0" t="n">
        <v>14.07</v>
      </c>
    </row>
    <row r="5406" customFormat="false" ht="15" hidden="false" customHeight="false" outlineLevel="0" collapsed="false">
      <c r="A5406" s="0" t="n">
        <v>101129</v>
      </c>
      <c r="B5406" s="0" t="str">
        <f aca="false">A5406&amp;"U"</f>
        <v>101129U</v>
      </c>
      <c r="C5406" s="0" t="s">
        <v>11366</v>
      </c>
      <c r="D5406" s="0" t="s">
        <v>741</v>
      </c>
      <c r="E5406" s="0" t="n">
        <v>18.64</v>
      </c>
    </row>
    <row r="5407" customFormat="false" ht="15" hidden="false" customHeight="false" outlineLevel="0" collapsed="false">
      <c r="A5407" s="0" t="n">
        <v>101130</v>
      </c>
      <c r="B5407" s="0" t="str">
        <f aca="false">A5407&amp;"U"</f>
        <v>101130U</v>
      </c>
      <c r="C5407" s="0" t="s">
        <v>11367</v>
      </c>
      <c r="D5407" s="0" t="s">
        <v>741</v>
      </c>
      <c r="E5407" s="0" t="n">
        <v>17.58</v>
      </c>
    </row>
    <row r="5408" customFormat="false" ht="15" hidden="false" customHeight="false" outlineLevel="0" collapsed="false">
      <c r="A5408" s="0" t="n">
        <v>101131</v>
      </c>
      <c r="B5408" s="0" t="str">
        <f aca="false">A5408&amp;"U"</f>
        <v>101131U</v>
      </c>
      <c r="C5408" s="0" t="s">
        <v>11368</v>
      </c>
      <c r="D5408" s="0" t="s">
        <v>741</v>
      </c>
      <c r="E5408" s="0" t="n">
        <v>15.15</v>
      </c>
    </row>
    <row r="5409" customFormat="false" ht="15" hidden="false" customHeight="false" outlineLevel="0" collapsed="false">
      <c r="A5409" s="0" t="n">
        <v>101132</v>
      </c>
      <c r="B5409" s="0" t="str">
        <f aca="false">A5409&amp;"U"</f>
        <v>101132U</v>
      </c>
      <c r="C5409" s="0" t="s">
        <v>11369</v>
      </c>
      <c r="D5409" s="0" t="s">
        <v>741</v>
      </c>
      <c r="E5409" s="0" t="n">
        <v>16.86</v>
      </c>
    </row>
    <row r="5410" customFormat="false" ht="15" hidden="false" customHeight="false" outlineLevel="0" collapsed="false">
      <c r="A5410" s="0" t="n">
        <v>101133</v>
      </c>
      <c r="B5410" s="0" t="str">
        <f aca="false">A5410&amp;"U"</f>
        <v>101133U</v>
      </c>
      <c r="C5410" s="0" t="s">
        <v>11370</v>
      </c>
      <c r="D5410" s="0" t="s">
        <v>741</v>
      </c>
      <c r="E5410" s="0" t="n">
        <v>17.66</v>
      </c>
    </row>
    <row r="5411" customFormat="false" ht="15" hidden="false" customHeight="false" outlineLevel="0" collapsed="false">
      <c r="A5411" s="0" t="n">
        <v>101134</v>
      </c>
      <c r="B5411" s="0" t="str">
        <f aca="false">A5411&amp;"U"</f>
        <v>101134U</v>
      </c>
      <c r="C5411" s="0" t="s">
        <v>11371</v>
      </c>
      <c r="D5411" s="0" t="s">
        <v>741</v>
      </c>
      <c r="E5411" s="0" t="n">
        <v>15.26</v>
      </c>
    </row>
    <row r="5412" customFormat="false" ht="15" hidden="false" customHeight="false" outlineLevel="0" collapsed="false">
      <c r="A5412" s="0" t="n">
        <v>101135</v>
      </c>
      <c r="B5412" s="0" t="str">
        <f aca="false">A5412&amp;"U"</f>
        <v>101135U</v>
      </c>
      <c r="C5412" s="0" t="s">
        <v>11372</v>
      </c>
      <c r="D5412" s="0" t="s">
        <v>741</v>
      </c>
      <c r="E5412" s="0" t="n">
        <v>14.7</v>
      </c>
    </row>
    <row r="5413" customFormat="false" ht="15" hidden="false" customHeight="false" outlineLevel="0" collapsed="false">
      <c r="A5413" s="0" t="n">
        <v>101136</v>
      </c>
      <c r="B5413" s="0" t="str">
        <f aca="false">A5413&amp;"U"</f>
        <v>101136U</v>
      </c>
      <c r="C5413" s="0" t="s">
        <v>11373</v>
      </c>
      <c r="D5413" s="0" t="s">
        <v>741</v>
      </c>
      <c r="E5413" s="0" t="n">
        <v>13.42</v>
      </c>
    </row>
    <row r="5414" customFormat="false" ht="15" hidden="false" customHeight="false" outlineLevel="0" collapsed="false">
      <c r="A5414" s="0" t="n">
        <v>101137</v>
      </c>
      <c r="B5414" s="0" t="str">
        <f aca="false">A5414&amp;"U"</f>
        <v>101137U</v>
      </c>
      <c r="C5414" s="0" t="s">
        <v>11374</v>
      </c>
      <c r="D5414" s="0" t="s">
        <v>741</v>
      </c>
      <c r="E5414" s="0" t="n">
        <v>14.33</v>
      </c>
    </row>
    <row r="5415" customFormat="false" ht="15" hidden="false" customHeight="false" outlineLevel="0" collapsed="false">
      <c r="A5415" s="0" t="n">
        <v>101138</v>
      </c>
      <c r="B5415" s="0" t="str">
        <f aca="false">A5415&amp;"U"</f>
        <v>101138U</v>
      </c>
      <c r="C5415" s="0" t="s">
        <v>11375</v>
      </c>
      <c r="D5415" s="0" t="s">
        <v>741</v>
      </c>
      <c r="E5415" s="0" t="n">
        <v>14.75</v>
      </c>
    </row>
    <row r="5416" customFormat="false" ht="15" hidden="false" customHeight="false" outlineLevel="0" collapsed="false">
      <c r="A5416" s="0" t="n">
        <v>101139</v>
      </c>
      <c r="B5416" s="0" t="str">
        <f aca="false">A5416&amp;"U"</f>
        <v>101139U</v>
      </c>
      <c r="C5416" s="0" t="s">
        <v>11376</v>
      </c>
      <c r="D5416" s="0" t="s">
        <v>741</v>
      </c>
      <c r="E5416" s="0" t="n">
        <v>19.34</v>
      </c>
    </row>
    <row r="5417" customFormat="false" ht="15" hidden="false" customHeight="false" outlineLevel="0" collapsed="false">
      <c r="A5417" s="0" t="n">
        <v>101140</v>
      </c>
      <c r="B5417" s="0" t="str">
        <f aca="false">A5417&amp;"U"</f>
        <v>101140U</v>
      </c>
      <c r="C5417" s="0" t="s">
        <v>11377</v>
      </c>
      <c r="D5417" s="0" t="s">
        <v>741</v>
      </c>
      <c r="E5417" s="0" t="n">
        <v>18.28</v>
      </c>
    </row>
    <row r="5418" customFormat="false" ht="15" hidden="false" customHeight="false" outlineLevel="0" collapsed="false">
      <c r="A5418" s="0" t="n">
        <v>101141</v>
      </c>
      <c r="B5418" s="0" t="str">
        <f aca="false">A5418&amp;"U"</f>
        <v>101141U</v>
      </c>
      <c r="C5418" s="0" t="s">
        <v>11378</v>
      </c>
      <c r="D5418" s="0" t="s">
        <v>741</v>
      </c>
      <c r="E5418" s="0" t="n">
        <v>15.85</v>
      </c>
    </row>
    <row r="5419" customFormat="false" ht="15" hidden="false" customHeight="false" outlineLevel="0" collapsed="false">
      <c r="A5419" s="0" t="n">
        <v>101142</v>
      </c>
      <c r="B5419" s="0" t="str">
        <f aca="false">A5419&amp;"U"</f>
        <v>101142U</v>
      </c>
      <c r="C5419" s="0" t="s">
        <v>11379</v>
      </c>
      <c r="D5419" s="0" t="s">
        <v>741</v>
      </c>
      <c r="E5419" s="0" t="n">
        <v>17.56</v>
      </c>
    </row>
    <row r="5420" customFormat="false" ht="15" hidden="false" customHeight="false" outlineLevel="0" collapsed="false">
      <c r="A5420" s="0" t="n">
        <v>101143</v>
      </c>
      <c r="B5420" s="0" t="str">
        <f aca="false">A5420&amp;"U"</f>
        <v>101143U</v>
      </c>
      <c r="C5420" s="0" t="s">
        <v>11380</v>
      </c>
      <c r="D5420" s="0" t="s">
        <v>741</v>
      </c>
      <c r="E5420" s="0" t="n">
        <v>18.36</v>
      </c>
    </row>
    <row r="5421" customFormat="false" ht="15" hidden="false" customHeight="false" outlineLevel="0" collapsed="false">
      <c r="A5421" s="0" t="n">
        <v>101144</v>
      </c>
      <c r="B5421" s="0" t="str">
        <f aca="false">A5421&amp;"U"</f>
        <v>101144U</v>
      </c>
      <c r="C5421" s="0" t="s">
        <v>11381</v>
      </c>
      <c r="D5421" s="0" t="s">
        <v>741</v>
      </c>
      <c r="E5421" s="0" t="n">
        <v>15.41</v>
      </c>
    </row>
    <row r="5422" customFormat="false" ht="15" hidden="false" customHeight="false" outlineLevel="0" collapsed="false">
      <c r="A5422" s="0" t="n">
        <v>101145</v>
      </c>
      <c r="B5422" s="0" t="str">
        <f aca="false">A5422&amp;"U"</f>
        <v>101145U</v>
      </c>
      <c r="C5422" s="0" t="s">
        <v>11382</v>
      </c>
      <c r="D5422" s="0" t="s">
        <v>741</v>
      </c>
      <c r="E5422" s="0" t="n">
        <v>14.85</v>
      </c>
    </row>
    <row r="5423" customFormat="false" ht="15" hidden="false" customHeight="false" outlineLevel="0" collapsed="false">
      <c r="A5423" s="0" t="n">
        <v>101146</v>
      </c>
      <c r="B5423" s="0" t="str">
        <f aca="false">A5423&amp;"U"</f>
        <v>101146U</v>
      </c>
      <c r="C5423" s="0" t="s">
        <v>11383</v>
      </c>
      <c r="D5423" s="0" t="s">
        <v>741</v>
      </c>
      <c r="E5423" s="0" t="n">
        <v>13.57</v>
      </c>
    </row>
    <row r="5424" customFormat="false" ht="15" hidden="false" customHeight="false" outlineLevel="0" collapsed="false">
      <c r="A5424" s="0" t="n">
        <v>101147</v>
      </c>
      <c r="B5424" s="0" t="str">
        <f aca="false">A5424&amp;"U"</f>
        <v>101147U</v>
      </c>
      <c r="C5424" s="0" t="s">
        <v>11384</v>
      </c>
      <c r="D5424" s="0" t="s">
        <v>741</v>
      </c>
      <c r="E5424" s="0" t="n">
        <v>14.48</v>
      </c>
    </row>
    <row r="5425" customFormat="false" ht="15" hidden="false" customHeight="false" outlineLevel="0" collapsed="false">
      <c r="A5425" s="0" t="n">
        <v>101148</v>
      </c>
      <c r="B5425" s="0" t="str">
        <f aca="false">A5425&amp;"U"</f>
        <v>101148U</v>
      </c>
      <c r="C5425" s="0" t="s">
        <v>11385</v>
      </c>
      <c r="D5425" s="0" t="s">
        <v>741</v>
      </c>
      <c r="E5425" s="0" t="n">
        <v>14.9</v>
      </c>
    </row>
    <row r="5426" customFormat="false" ht="15" hidden="false" customHeight="false" outlineLevel="0" collapsed="false">
      <c r="A5426" s="0" t="n">
        <v>101149</v>
      </c>
      <c r="B5426" s="0" t="str">
        <f aca="false">A5426&amp;"U"</f>
        <v>101149U</v>
      </c>
      <c r="C5426" s="0" t="s">
        <v>11386</v>
      </c>
      <c r="D5426" s="0" t="s">
        <v>741</v>
      </c>
      <c r="E5426" s="0" t="n">
        <v>19.49</v>
      </c>
    </row>
    <row r="5427" customFormat="false" ht="15" hidden="false" customHeight="false" outlineLevel="0" collapsed="false">
      <c r="A5427" s="0" t="n">
        <v>101150</v>
      </c>
      <c r="B5427" s="0" t="str">
        <f aca="false">A5427&amp;"U"</f>
        <v>101150U</v>
      </c>
      <c r="C5427" s="0" t="s">
        <v>11387</v>
      </c>
      <c r="D5427" s="0" t="s">
        <v>741</v>
      </c>
      <c r="E5427" s="0" t="n">
        <v>18.43</v>
      </c>
    </row>
    <row r="5428" customFormat="false" ht="15" hidden="false" customHeight="false" outlineLevel="0" collapsed="false">
      <c r="A5428" s="0" t="n">
        <v>101151</v>
      </c>
      <c r="B5428" s="0" t="str">
        <f aca="false">A5428&amp;"U"</f>
        <v>101151U</v>
      </c>
      <c r="C5428" s="0" t="s">
        <v>11388</v>
      </c>
      <c r="D5428" s="0" t="s">
        <v>741</v>
      </c>
      <c r="E5428" s="0" t="n">
        <v>16</v>
      </c>
    </row>
    <row r="5429" customFormat="false" ht="15" hidden="false" customHeight="false" outlineLevel="0" collapsed="false">
      <c r="A5429" s="0" t="n">
        <v>101152</v>
      </c>
      <c r="B5429" s="0" t="str">
        <f aca="false">A5429&amp;"U"</f>
        <v>101152U</v>
      </c>
      <c r="C5429" s="0" t="s">
        <v>11389</v>
      </c>
      <c r="D5429" s="0" t="s">
        <v>741</v>
      </c>
      <c r="E5429" s="0" t="n">
        <v>17.71</v>
      </c>
    </row>
    <row r="5430" customFormat="false" ht="15" hidden="false" customHeight="false" outlineLevel="0" collapsed="false">
      <c r="A5430" s="0" t="n">
        <v>101153</v>
      </c>
      <c r="B5430" s="0" t="str">
        <f aca="false">A5430&amp;"U"</f>
        <v>101153U</v>
      </c>
      <c r="C5430" s="0" t="s">
        <v>11390</v>
      </c>
      <c r="D5430" s="0" t="s">
        <v>741</v>
      </c>
      <c r="E5430" s="0" t="n">
        <v>18.51</v>
      </c>
    </row>
    <row r="5431" customFormat="false" ht="15" hidden="false" customHeight="false" outlineLevel="0" collapsed="false">
      <c r="A5431" s="0" t="n">
        <v>101206</v>
      </c>
      <c r="B5431" s="0" t="str">
        <f aca="false">A5431&amp;"U"</f>
        <v>101206U</v>
      </c>
      <c r="C5431" s="0" t="s">
        <v>11391</v>
      </c>
      <c r="D5431" s="0" t="s">
        <v>741</v>
      </c>
      <c r="E5431" s="0" t="n">
        <v>12.77</v>
      </c>
    </row>
    <row r="5432" customFormat="false" ht="15" hidden="false" customHeight="false" outlineLevel="0" collapsed="false">
      <c r="A5432" s="0" t="n">
        <v>101207</v>
      </c>
      <c r="B5432" s="0" t="str">
        <f aca="false">A5432&amp;"U"</f>
        <v>101207U</v>
      </c>
      <c r="C5432" s="0" t="s">
        <v>11392</v>
      </c>
      <c r="D5432" s="0" t="s">
        <v>741</v>
      </c>
      <c r="E5432" s="0" t="n">
        <v>11.32</v>
      </c>
    </row>
    <row r="5433" customFormat="false" ht="15" hidden="false" customHeight="false" outlineLevel="0" collapsed="false">
      <c r="A5433" s="0" t="n">
        <v>101208</v>
      </c>
      <c r="B5433" s="0" t="str">
        <f aca="false">A5433&amp;"U"</f>
        <v>101208U</v>
      </c>
      <c r="C5433" s="0" t="s">
        <v>11393</v>
      </c>
      <c r="D5433" s="0" t="s">
        <v>741</v>
      </c>
      <c r="E5433" s="0" t="n">
        <v>10.92</v>
      </c>
    </row>
    <row r="5434" customFormat="false" ht="15" hidden="false" customHeight="false" outlineLevel="0" collapsed="false">
      <c r="A5434" s="0" t="n">
        <v>101209</v>
      </c>
      <c r="B5434" s="0" t="str">
        <f aca="false">A5434&amp;"U"</f>
        <v>101209U</v>
      </c>
      <c r="C5434" s="0" t="s">
        <v>11394</v>
      </c>
      <c r="D5434" s="0" t="s">
        <v>741</v>
      </c>
      <c r="E5434" s="0" t="n">
        <v>10.17</v>
      </c>
    </row>
    <row r="5435" customFormat="false" ht="15" hidden="false" customHeight="false" outlineLevel="0" collapsed="false">
      <c r="A5435" s="0" t="n">
        <v>101210</v>
      </c>
      <c r="B5435" s="0" t="str">
        <f aca="false">A5435&amp;"U"</f>
        <v>101210U</v>
      </c>
      <c r="C5435" s="0" t="s">
        <v>11395</v>
      </c>
      <c r="D5435" s="0" t="s">
        <v>741</v>
      </c>
      <c r="E5435" s="0" t="n">
        <v>18.21</v>
      </c>
    </row>
    <row r="5436" customFormat="false" ht="15" hidden="false" customHeight="false" outlineLevel="0" collapsed="false">
      <c r="A5436" s="0" t="n">
        <v>101211</v>
      </c>
      <c r="B5436" s="0" t="str">
        <f aca="false">A5436&amp;"U"</f>
        <v>101211U</v>
      </c>
      <c r="C5436" s="0" t="s">
        <v>11396</v>
      </c>
      <c r="D5436" s="0" t="s">
        <v>741</v>
      </c>
      <c r="E5436" s="0" t="n">
        <v>19.57</v>
      </c>
    </row>
    <row r="5437" customFormat="false" ht="15" hidden="false" customHeight="false" outlineLevel="0" collapsed="false">
      <c r="A5437" s="0" t="n">
        <v>101212</v>
      </c>
      <c r="B5437" s="0" t="str">
        <f aca="false">A5437&amp;"U"</f>
        <v>101212U</v>
      </c>
      <c r="C5437" s="0" t="s">
        <v>11397</v>
      </c>
      <c r="D5437" s="0" t="s">
        <v>741</v>
      </c>
      <c r="E5437" s="0" t="n">
        <v>22.77</v>
      </c>
    </row>
    <row r="5438" customFormat="false" ht="15" hidden="false" customHeight="false" outlineLevel="0" collapsed="false">
      <c r="A5438" s="0" t="n">
        <v>101213</v>
      </c>
      <c r="B5438" s="0" t="str">
        <f aca="false">A5438&amp;"U"</f>
        <v>101213U</v>
      </c>
      <c r="C5438" s="0" t="s">
        <v>11398</v>
      </c>
      <c r="D5438" s="0" t="s">
        <v>741</v>
      </c>
      <c r="E5438" s="0" t="n">
        <v>25.33</v>
      </c>
    </row>
    <row r="5439" customFormat="false" ht="15" hidden="false" customHeight="false" outlineLevel="0" collapsed="false">
      <c r="A5439" s="0" t="n">
        <v>101214</v>
      </c>
      <c r="B5439" s="0" t="str">
        <f aca="false">A5439&amp;"U"</f>
        <v>101214U</v>
      </c>
      <c r="C5439" s="0" t="s">
        <v>11399</v>
      </c>
      <c r="D5439" s="0" t="s">
        <v>741</v>
      </c>
      <c r="E5439" s="0" t="n">
        <v>30.81</v>
      </c>
    </row>
    <row r="5440" customFormat="false" ht="15" hidden="false" customHeight="false" outlineLevel="0" collapsed="false">
      <c r="A5440" s="0" t="n">
        <v>101215</v>
      </c>
      <c r="B5440" s="0" t="str">
        <f aca="false">A5440&amp;"U"</f>
        <v>101215U</v>
      </c>
      <c r="C5440" s="0" t="s">
        <v>11400</v>
      </c>
      <c r="D5440" s="0" t="s">
        <v>741</v>
      </c>
      <c r="E5440" s="0" t="n">
        <v>17.43</v>
      </c>
    </row>
    <row r="5441" customFormat="false" ht="15" hidden="false" customHeight="false" outlineLevel="0" collapsed="false">
      <c r="A5441" s="0" t="n">
        <v>101216</v>
      </c>
      <c r="B5441" s="0" t="str">
        <f aca="false">A5441&amp;"U"</f>
        <v>101216U</v>
      </c>
      <c r="C5441" s="0" t="s">
        <v>11401</v>
      </c>
      <c r="D5441" s="0" t="s">
        <v>741</v>
      </c>
      <c r="E5441" s="0" t="n">
        <v>18.39</v>
      </c>
    </row>
    <row r="5442" customFormat="false" ht="15" hidden="false" customHeight="false" outlineLevel="0" collapsed="false">
      <c r="A5442" s="0" t="n">
        <v>101217</v>
      </c>
      <c r="B5442" s="0" t="str">
        <f aca="false">A5442&amp;"U"</f>
        <v>101217U</v>
      </c>
      <c r="C5442" s="0" t="s">
        <v>11402</v>
      </c>
      <c r="D5442" s="0" t="s">
        <v>741</v>
      </c>
      <c r="E5442" s="0" t="n">
        <v>21.33</v>
      </c>
    </row>
    <row r="5443" customFormat="false" ht="15" hidden="false" customHeight="false" outlineLevel="0" collapsed="false">
      <c r="A5443" s="0" t="n">
        <v>101218</v>
      </c>
      <c r="B5443" s="0" t="str">
        <f aca="false">A5443&amp;"U"</f>
        <v>101218U</v>
      </c>
      <c r="C5443" s="0" t="s">
        <v>11403</v>
      </c>
      <c r="D5443" s="0" t="s">
        <v>741</v>
      </c>
      <c r="E5443" s="0" t="n">
        <v>22.72</v>
      </c>
    </row>
    <row r="5444" customFormat="false" ht="15" hidden="false" customHeight="false" outlineLevel="0" collapsed="false">
      <c r="A5444" s="0" t="n">
        <v>101219</v>
      </c>
      <c r="B5444" s="0" t="str">
        <f aca="false">A5444&amp;"U"</f>
        <v>101219U</v>
      </c>
      <c r="C5444" s="0" t="s">
        <v>11404</v>
      </c>
      <c r="D5444" s="0" t="s">
        <v>741</v>
      </c>
      <c r="E5444" s="0" t="n">
        <v>27.66</v>
      </c>
    </row>
    <row r="5445" customFormat="false" ht="15" hidden="false" customHeight="false" outlineLevel="0" collapsed="false">
      <c r="A5445" s="0" t="n">
        <v>101220</v>
      </c>
      <c r="B5445" s="0" t="str">
        <f aca="false">A5445&amp;"U"</f>
        <v>101220U</v>
      </c>
      <c r="C5445" s="0" t="s">
        <v>11405</v>
      </c>
      <c r="D5445" s="0" t="s">
        <v>741</v>
      </c>
      <c r="E5445" s="0" t="n">
        <v>17.13</v>
      </c>
    </row>
    <row r="5446" customFormat="false" ht="15" hidden="false" customHeight="false" outlineLevel="0" collapsed="false">
      <c r="A5446" s="0" t="n">
        <v>101221</v>
      </c>
      <c r="B5446" s="0" t="str">
        <f aca="false">A5446&amp;"U"</f>
        <v>101221U</v>
      </c>
      <c r="C5446" s="0" t="s">
        <v>11406</v>
      </c>
      <c r="D5446" s="0" t="s">
        <v>741</v>
      </c>
      <c r="E5446" s="0" t="n">
        <v>18.21</v>
      </c>
    </row>
    <row r="5447" customFormat="false" ht="15" hidden="false" customHeight="false" outlineLevel="0" collapsed="false">
      <c r="A5447" s="0" t="n">
        <v>101222</v>
      </c>
      <c r="B5447" s="0" t="str">
        <f aca="false">A5447&amp;"U"</f>
        <v>101222U</v>
      </c>
      <c r="C5447" s="0" t="s">
        <v>11407</v>
      </c>
      <c r="D5447" s="0" t="s">
        <v>741</v>
      </c>
      <c r="E5447" s="0" t="n">
        <v>21.17</v>
      </c>
    </row>
    <row r="5448" customFormat="false" ht="15" hidden="false" customHeight="false" outlineLevel="0" collapsed="false">
      <c r="A5448" s="0" t="n">
        <v>101223</v>
      </c>
      <c r="B5448" s="0" t="str">
        <f aca="false">A5448&amp;"U"</f>
        <v>101223U</v>
      </c>
      <c r="C5448" s="0" t="s">
        <v>11408</v>
      </c>
      <c r="D5448" s="0" t="s">
        <v>741</v>
      </c>
      <c r="E5448" s="0" t="n">
        <v>23.49</v>
      </c>
    </row>
    <row r="5449" customFormat="false" ht="15" hidden="false" customHeight="false" outlineLevel="0" collapsed="false">
      <c r="A5449" s="0" t="n">
        <v>101224</v>
      </c>
      <c r="B5449" s="0" t="str">
        <f aca="false">A5449&amp;"U"</f>
        <v>101224U</v>
      </c>
      <c r="C5449" s="0" t="s">
        <v>11409</v>
      </c>
      <c r="D5449" s="0" t="s">
        <v>741</v>
      </c>
      <c r="E5449" s="0" t="n">
        <v>29.48</v>
      </c>
    </row>
    <row r="5450" customFormat="false" ht="15" hidden="false" customHeight="false" outlineLevel="0" collapsed="false">
      <c r="A5450" s="0" t="n">
        <v>101225</v>
      </c>
      <c r="B5450" s="0" t="str">
        <f aca="false">A5450&amp;"U"</f>
        <v>101225U</v>
      </c>
      <c r="C5450" s="0" t="s">
        <v>11410</v>
      </c>
      <c r="D5450" s="0" t="s">
        <v>741</v>
      </c>
      <c r="E5450" s="0" t="n">
        <v>15.77</v>
      </c>
    </row>
    <row r="5451" customFormat="false" ht="15" hidden="false" customHeight="false" outlineLevel="0" collapsed="false">
      <c r="A5451" s="0" t="n">
        <v>101226</v>
      </c>
      <c r="B5451" s="0" t="str">
        <f aca="false">A5451&amp;"U"</f>
        <v>101226U</v>
      </c>
      <c r="C5451" s="0" t="s">
        <v>11411</v>
      </c>
      <c r="D5451" s="0" t="s">
        <v>741</v>
      </c>
      <c r="E5451" s="0" t="n">
        <v>16.7</v>
      </c>
    </row>
    <row r="5452" customFormat="false" ht="15" hidden="false" customHeight="false" outlineLevel="0" collapsed="false">
      <c r="A5452" s="0" t="n">
        <v>101227</v>
      </c>
      <c r="B5452" s="0" t="str">
        <f aca="false">A5452&amp;"U"</f>
        <v>101227U</v>
      </c>
      <c r="C5452" s="0" t="s">
        <v>11412</v>
      </c>
      <c r="D5452" s="0" t="s">
        <v>741</v>
      </c>
      <c r="E5452" s="0" t="n">
        <v>19.35</v>
      </c>
    </row>
    <row r="5453" customFormat="false" ht="15" hidden="false" customHeight="false" outlineLevel="0" collapsed="false">
      <c r="A5453" s="0" t="n">
        <v>101228</v>
      </c>
      <c r="B5453" s="0" t="str">
        <f aca="false">A5453&amp;"U"</f>
        <v>101228U</v>
      </c>
      <c r="C5453" s="0" t="s">
        <v>11413</v>
      </c>
      <c r="D5453" s="0" t="s">
        <v>741</v>
      </c>
      <c r="E5453" s="0" t="n">
        <v>20.79</v>
      </c>
    </row>
    <row r="5454" customFormat="false" ht="15" hidden="false" customHeight="false" outlineLevel="0" collapsed="false">
      <c r="A5454" s="0" t="n">
        <v>101229</v>
      </c>
      <c r="B5454" s="0" t="str">
        <f aca="false">A5454&amp;"U"</f>
        <v>101229U</v>
      </c>
      <c r="C5454" s="0" t="s">
        <v>11414</v>
      </c>
      <c r="D5454" s="0" t="s">
        <v>741</v>
      </c>
      <c r="E5454" s="0" t="n">
        <v>26.16</v>
      </c>
    </row>
    <row r="5455" customFormat="false" ht="15" hidden="false" customHeight="false" outlineLevel="0" collapsed="false">
      <c r="A5455" s="0" t="n">
        <v>101230</v>
      </c>
      <c r="B5455" s="0" t="str">
        <f aca="false">A5455&amp;"U"</f>
        <v>101230U</v>
      </c>
      <c r="C5455" s="0" t="s">
        <v>11415</v>
      </c>
      <c r="D5455" s="0" t="s">
        <v>741</v>
      </c>
      <c r="E5455" s="0" t="n">
        <v>11.33</v>
      </c>
    </row>
    <row r="5456" customFormat="false" ht="15" hidden="false" customHeight="false" outlineLevel="0" collapsed="false">
      <c r="A5456" s="0" t="n">
        <v>101231</v>
      </c>
      <c r="B5456" s="0" t="str">
        <f aca="false">A5456&amp;"U"</f>
        <v>101231U</v>
      </c>
      <c r="C5456" s="0" t="s">
        <v>11416</v>
      </c>
      <c r="D5456" s="0" t="s">
        <v>741</v>
      </c>
      <c r="E5456" s="0" t="n">
        <v>10.79</v>
      </c>
    </row>
    <row r="5457" customFormat="false" ht="15" hidden="false" customHeight="false" outlineLevel="0" collapsed="false">
      <c r="A5457" s="0" t="n">
        <v>101232</v>
      </c>
      <c r="B5457" s="0" t="str">
        <f aca="false">A5457&amp;"U"</f>
        <v>101232U</v>
      </c>
      <c r="C5457" s="0" t="s">
        <v>11417</v>
      </c>
      <c r="D5457" s="0" t="s">
        <v>741</v>
      </c>
      <c r="E5457" s="0" t="n">
        <v>9.82</v>
      </c>
    </row>
    <row r="5458" customFormat="false" ht="15" hidden="false" customHeight="false" outlineLevel="0" collapsed="false">
      <c r="A5458" s="0" t="n">
        <v>101233</v>
      </c>
      <c r="B5458" s="0" t="str">
        <f aca="false">A5458&amp;"U"</f>
        <v>101233U</v>
      </c>
      <c r="C5458" s="0" t="s">
        <v>11418</v>
      </c>
      <c r="D5458" s="0" t="s">
        <v>741</v>
      </c>
      <c r="E5458" s="0" t="n">
        <v>9.09</v>
      </c>
    </row>
    <row r="5459" customFormat="false" ht="15" hidden="false" customHeight="false" outlineLevel="0" collapsed="false">
      <c r="A5459" s="0" t="n">
        <v>101234</v>
      </c>
      <c r="B5459" s="0" t="str">
        <f aca="false">A5459&amp;"U"</f>
        <v>101234U</v>
      </c>
      <c r="C5459" s="0" t="s">
        <v>11419</v>
      </c>
      <c r="D5459" s="0" t="s">
        <v>741</v>
      </c>
      <c r="E5459" s="0" t="n">
        <v>17.69</v>
      </c>
    </row>
    <row r="5460" customFormat="false" ht="15" hidden="false" customHeight="false" outlineLevel="0" collapsed="false">
      <c r="A5460" s="0" t="n">
        <v>101235</v>
      </c>
      <c r="B5460" s="0" t="str">
        <f aca="false">A5460&amp;"U"</f>
        <v>101235U</v>
      </c>
      <c r="C5460" s="0" t="s">
        <v>11420</v>
      </c>
      <c r="D5460" s="0" t="s">
        <v>741</v>
      </c>
      <c r="E5460" s="0" t="n">
        <v>18.75</v>
      </c>
    </row>
    <row r="5461" customFormat="false" ht="15" hidden="false" customHeight="false" outlineLevel="0" collapsed="false">
      <c r="A5461" s="0" t="n">
        <v>101236</v>
      </c>
      <c r="B5461" s="0" t="str">
        <f aca="false">A5461&amp;"U"</f>
        <v>101236U</v>
      </c>
      <c r="C5461" s="0" t="s">
        <v>11421</v>
      </c>
      <c r="D5461" s="0" t="s">
        <v>741</v>
      </c>
      <c r="E5461" s="0" t="n">
        <v>21.82</v>
      </c>
    </row>
    <row r="5462" customFormat="false" ht="15" hidden="false" customHeight="false" outlineLevel="0" collapsed="false">
      <c r="A5462" s="0" t="n">
        <v>101237</v>
      </c>
      <c r="B5462" s="0" t="str">
        <f aca="false">A5462&amp;"U"</f>
        <v>101237U</v>
      </c>
      <c r="C5462" s="0" t="s">
        <v>11422</v>
      </c>
      <c r="D5462" s="0" t="s">
        <v>741</v>
      </c>
      <c r="E5462" s="0" t="n">
        <v>23.41</v>
      </c>
    </row>
    <row r="5463" customFormat="false" ht="15" hidden="false" customHeight="false" outlineLevel="0" collapsed="false">
      <c r="A5463" s="0" t="n">
        <v>101238</v>
      </c>
      <c r="B5463" s="0" t="str">
        <f aca="false">A5463&amp;"U"</f>
        <v>101238U</v>
      </c>
      <c r="C5463" s="0" t="s">
        <v>11423</v>
      </c>
      <c r="D5463" s="0" t="s">
        <v>741</v>
      </c>
      <c r="E5463" s="0" t="n">
        <v>29.56</v>
      </c>
    </row>
    <row r="5464" customFormat="false" ht="15" hidden="false" customHeight="false" outlineLevel="0" collapsed="false">
      <c r="A5464" s="0" t="n">
        <v>101239</v>
      </c>
      <c r="B5464" s="0" t="str">
        <f aca="false">A5464&amp;"U"</f>
        <v>101239U</v>
      </c>
      <c r="C5464" s="0" t="s">
        <v>11424</v>
      </c>
      <c r="D5464" s="0" t="s">
        <v>741</v>
      </c>
      <c r="E5464" s="0" t="n">
        <v>15.76</v>
      </c>
    </row>
    <row r="5465" customFormat="false" ht="15" hidden="false" customHeight="false" outlineLevel="0" collapsed="false">
      <c r="A5465" s="0" t="n">
        <v>101240</v>
      </c>
      <c r="B5465" s="0" t="str">
        <f aca="false">A5465&amp;"U"</f>
        <v>101240U</v>
      </c>
      <c r="C5465" s="0" t="s">
        <v>11425</v>
      </c>
      <c r="D5465" s="0" t="s">
        <v>741</v>
      </c>
      <c r="E5465" s="0" t="n">
        <v>16.73</v>
      </c>
    </row>
    <row r="5466" customFormat="false" ht="15" hidden="false" customHeight="false" outlineLevel="0" collapsed="false">
      <c r="A5466" s="0" t="n">
        <v>101241</v>
      </c>
      <c r="B5466" s="0" t="str">
        <f aca="false">A5466&amp;"U"</f>
        <v>101241U</v>
      </c>
      <c r="C5466" s="0" t="s">
        <v>11426</v>
      </c>
      <c r="D5466" s="0" t="s">
        <v>741</v>
      </c>
      <c r="E5466" s="0" t="n">
        <v>19.5</v>
      </c>
    </row>
    <row r="5467" customFormat="false" ht="15" hidden="false" customHeight="false" outlineLevel="0" collapsed="false">
      <c r="A5467" s="0" t="n">
        <v>101242</v>
      </c>
      <c r="B5467" s="0" t="str">
        <f aca="false">A5467&amp;"U"</f>
        <v>101242U</v>
      </c>
      <c r="C5467" s="0" t="s">
        <v>11427</v>
      </c>
      <c r="D5467" s="0" t="s">
        <v>741</v>
      </c>
      <c r="E5467" s="0" t="n">
        <v>21.68</v>
      </c>
    </row>
    <row r="5468" customFormat="false" ht="15" hidden="false" customHeight="false" outlineLevel="0" collapsed="false">
      <c r="A5468" s="0" t="n">
        <v>101243</v>
      </c>
      <c r="B5468" s="0" t="str">
        <f aca="false">A5468&amp;"U"</f>
        <v>101243U</v>
      </c>
      <c r="C5468" s="0" t="s">
        <v>11428</v>
      </c>
      <c r="D5468" s="0" t="s">
        <v>741</v>
      </c>
      <c r="E5468" s="0" t="n">
        <v>26.47</v>
      </c>
    </row>
    <row r="5469" customFormat="false" ht="15" hidden="false" customHeight="false" outlineLevel="0" collapsed="false">
      <c r="A5469" s="0" t="n">
        <v>101244</v>
      </c>
      <c r="B5469" s="0" t="str">
        <f aca="false">A5469&amp;"U"</f>
        <v>101244U</v>
      </c>
      <c r="C5469" s="0" t="s">
        <v>11429</v>
      </c>
      <c r="D5469" s="0" t="s">
        <v>741</v>
      </c>
      <c r="E5469" s="0" t="n">
        <v>16.42</v>
      </c>
    </row>
    <row r="5470" customFormat="false" ht="15" hidden="false" customHeight="false" outlineLevel="0" collapsed="false">
      <c r="A5470" s="0" t="n">
        <v>101245</v>
      </c>
      <c r="B5470" s="0" t="str">
        <f aca="false">A5470&amp;"U"</f>
        <v>101245U</v>
      </c>
      <c r="C5470" s="0" t="s">
        <v>11430</v>
      </c>
      <c r="D5470" s="0" t="s">
        <v>741</v>
      </c>
      <c r="E5470" s="0" t="n">
        <v>17.49</v>
      </c>
    </row>
    <row r="5471" customFormat="false" ht="15" hidden="false" customHeight="false" outlineLevel="0" collapsed="false">
      <c r="A5471" s="0" t="n">
        <v>101246</v>
      </c>
      <c r="B5471" s="0" t="str">
        <f aca="false">A5471&amp;"U"</f>
        <v>101246U</v>
      </c>
      <c r="C5471" s="0" t="s">
        <v>11431</v>
      </c>
      <c r="D5471" s="0" t="s">
        <v>741</v>
      </c>
      <c r="E5471" s="0" t="n">
        <v>20.35</v>
      </c>
    </row>
    <row r="5472" customFormat="false" ht="15" hidden="false" customHeight="false" outlineLevel="0" collapsed="false">
      <c r="A5472" s="0" t="n">
        <v>101247</v>
      </c>
      <c r="B5472" s="0" t="str">
        <f aca="false">A5472&amp;"U"</f>
        <v>101247U</v>
      </c>
      <c r="C5472" s="0" t="s">
        <v>11432</v>
      </c>
      <c r="D5472" s="0" t="s">
        <v>741</v>
      </c>
      <c r="E5472" s="0" t="n">
        <v>22.56</v>
      </c>
    </row>
    <row r="5473" customFormat="false" ht="15" hidden="false" customHeight="false" outlineLevel="0" collapsed="false">
      <c r="A5473" s="0" t="n">
        <v>101248</v>
      </c>
      <c r="B5473" s="0" t="str">
        <f aca="false">A5473&amp;"U"</f>
        <v>101248U</v>
      </c>
      <c r="C5473" s="0" t="s">
        <v>11433</v>
      </c>
      <c r="D5473" s="0" t="s">
        <v>741</v>
      </c>
      <c r="E5473" s="0" t="n">
        <v>28.32</v>
      </c>
    </row>
    <row r="5474" customFormat="false" ht="15" hidden="false" customHeight="false" outlineLevel="0" collapsed="false">
      <c r="A5474" s="0" t="n">
        <v>101249</v>
      </c>
      <c r="B5474" s="0" t="str">
        <f aca="false">A5474&amp;"U"</f>
        <v>101249U</v>
      </c>
      <c r="C5474" s="0" t="s">
        <v>11434</v>
      </c>
      <c r="D5474" s="0" t="s">
        <v>741</v>
      </c>
      <c r="E5474" s="0" t="n">
        <v>14.48</v>
      </c>
    </row>
    <row r="5475" customFormat="false" ht="15" hidden="false" customHeight="false" outlineLevel="0" collapsed="false">
      <c r="A5475" s="0" t="n">
        <v>101250</v>
      </c>
      <c r="B5475" s="0" t="str">
        <f aca="false">A5475&amp;"U"</f>
        <v>101250U</v>
      </c>
      <c r="C5475" s="0" t="s">
        <v>11435</v>
      </c>
      <c r="D5475" s="0" t="s">
        <v>741</v>
      </c>
      <c r="E5475" s="0" t="n">
        <v>16</v>
      </c>
    </row>
    <row r="5476" customFormat="false" ht="15" hidden="false" customHeight="false" outlineLevel="0" collapsed="false">
      <c r="A5476" s="0" t="n">
        <v>101251</v>
      </c>
      <c r="B5476" s="0" t="str">
        <f aca="false">A5476&amp;"U"</f>
        <v>101251U</v>
      </c>
      <c r="C5476" s="0" t="s">
        <v>11436</v>
      </c>
      <c r="D5476" s="0" t="s">
        <v>741</v>
      </c>
      <c r="E5476" s="0" t="n">
        <v>18.35</v>
      </c>
    </row>
    <row r="5477" customFormat="false" ht="15" hidden="false" customHeight="false" outlineLevel="0" collapsed="false">
      <c r="A5477" s="0" t="n">
        <v>101252</v>
      </c>
      <c r="B5477" s="0" t="str">
        <f aca="false">A5477&amp;"U"</f>
        <v>101252U</v>
      </c>
      <c r="C5477" s="0" t="s">
        <v>11437</v>
      </c>
      <c r="D5477" s="0" t="s">
        <v>741</v>
      </c>
      <c r="E5477" s="0" t="n">
        <v>19.93</v>
      </c>
    </row>
    <row r="5478" customFormat="false" ht="15" hidden="false" customHeight="false" outlineLevel="0" collapsed="false">
      <c r="A5478" s="0" t="n">
        <v>101253</v>
      </c>
      <c r="B5478" s="0" t="str">
        <f aca="false">A5478&amp;"U"</f>
        <v>101253U</v>
      </c>
      <c r="C5478" s="0" t="s">
        <v>11438</v>
      </c>
      <c r="D5478" s="0" t="s">
        <v>741</v>
      </c>
      <c r="E5478" s="0" t="n">
        <v>25.12</v>
      </c>
    </row>
    <row r="5479" customFormat="false" ht="15" hidden="false" customHeight="false" outlineLevel="0" collapsed="false">
      <c r="A5479" s="0" t="n">
        <v>101254</v>
      </c>
      <c r="B5479" s="0" t="str">
        <f aca="false">A5479&amp;"U"</f>
        <v>101254U</v>
      </c>
      <c r="C5479" s="0" t="s">
        <v>11439</v>
      </c>
      <c r="D5479" s="0" t="s">
        <v>741</v>
      </c>
      <c r="E5479" s="0" t="n">
        <v>12.97</v>
      </c>
    </row>
    <row r="5480" customFormat="false" ht="15" hidden="false" customHeight="false" outlineLevel="0" collapsed="false">
      <c r="A5480" s="0" t="n">
        <v>101255</v>
      </c>
      <c r="B5480" s="0" t="str">
        <f aca="false">A5480&amp;"U"</f>
        <v>101255U</v>
      </c>
      <c r="C5480" s="0" t="s">
        <v>11440</v>
      </c>
      <c r="D5480" s="0" t="s">
        <v>741</v>
      </c>
      <c r="E5480" s="0" t="n">
        <v>11.61</v>
      </c>
    </row>
    <row r="5481" customFormat="false" ht="15" hidden="false" customHeight="false" outlineLevel="0" collapsed="false">
      <c r="A5481" s="0" t="n">
        <v>101256</v>
      </c>
      <c r="B5481" s="0" t="str">
        <f aca="false">A5481&amp;"U"</f>
        <v>101256U</v>
      </c>
      <c r="C5481" s="0" t="s">
        <v>11441</v>
      </c>
      <c r="D5481" s="0" t="s">
        <v>741</v>
      </c>
      <c r="E5481" s="0" t="n">
        <v>20.09</v>
      </c>
    </row>
    <row r="5482" customFormat="false" ht="15" hidden="false" customHeight="false" outlineLevel="0" collapsed="false">
      <c r="A5482" s="0" t="n">
        <v>101257</v>
      </c>
      <c r="B5482" s="0" t="str">
        <f aca="false">A5482&amp;"U"</f>
        <v>101257U</v>
      </c>
      <c r="C5482" s="0" t="s">
        <v>11442</v>
      </c>
      <c r="D5482" s="0" t="s">
        <v>741</v>
      </c>
      <c r="E5482" s="0" t="n">
        <v>21.31</v>
      </c>
    </row>
    <row r="5483" customFormat="false" ht="15" hidden="false" customHeight="false" outlineLevel="0" collapsed="false">
      <c r="A5483" s="0" t="n">
        <v>101258</v>
      </c>
      <c r="B5483" s="0" t="str">
        <f aca="false">A5483&amp;"U"</f>
        <v>101258U</v>
      </c>
      <c r="C5483" s="0" t="s">
        <v>11443</v>
      </c>
      <c r="D5483" s="0" t="s">
        <v>741</v>
      </c>
      <c r="E5483" s="0" t="n">
        <v>24.7</v>
      </c>
    </row>
    <row r="5484" customFormat="false" ht="15" hidden="false" customHeight="false" outlineLevel="0" collapsed="false">
      <c r="A5484" s="0" t="n">
        <v>101259</v>
      </c>
      <c r="B5484" s="0" t="str">
        <f aca="false">A5484&amp;"U"</f>
        <v>101259U</v>
      </c>
      <c r="C5484" s="0" t="s">
        <v>11444</v>
      </c>
      <c r="D5484" s="0" t="s">
        <v>741</v>
      </c>
      <c r="E5484" s="0" t="n">
        <v>27.36</v>
      </c>
    </row>
    <row r="5485" customFormat="false" ht="15" hidden="false" customHeight="false" outlineLevel="0" collapsed="false">
      <c r="A5485" s="0" t="n">
        <v>101260</v>
      </c>
      <c r="B5485" s="0" t="str">
        <f aca="false">A5485&amp;"U"</f>
        <v>101260U</v>
      </c>
      <c r="C5485" s="0" t="s">
        <v>11445</v>
      </c>
      <c r="D5485" s="0" t="s">
        <v>741</v>
      </c>
      <c r="E5485" s="0" t="n">
        <v>34.22</v>
      </c>
    </row>
    <row r="5486" customFormat="false" ht="15" hidden="false" customHeight="false" outlineLevel="0" collapsed="false">
      <c r="A5486" s="0" t="n">
        <v>101261</v>
      </c>
      <c r="B5486" s="0" t="str">
        <f aca="false">A5486&amp;"U"</f>
        <v>101261U</v>
      </c>
      <c r="C5486" s="0" t="s">
        <v>11446</v>
      </c>
      <c r="D5486" s="0" t="s">
        <v>741</v>
      </c>
      <c r="E5486" s="0" t="n">
        <v>19.07</v>
      </c>
    </row>
    <row r="5487" customFormat="false" ht="15" hidden="false" customHeight="false" outlineLevel="0" collapsed="false">
      <c r="A5487" s="0" t="n">
        <v>101262</v>
      </c>
      <c r="B5487" s="0" t="str">
        <f aca="false">A5487&amp;"U"</f>
        <v>101262U</v>
      </c>
      <c r="C5487" s="0" t="s">
        <v>11447</v>
      </c>
      <c r="D5487" s="0" t="s">
        <v>741</v>
      </c>
      <c r="E5487" s="0" t="n">
        <v>20.26</v>
      </c>
    </row>
    <row r="5488" customFormat="false" ht="15" hidden="false" customHeight="false" outlineLevel="0" collapsed="false">
      <c r="A5488" s="0" t="n">
        <v>101263</v>
      </c>
      <c r="B5488" s="0" t="str">
        <f aca="false">A5488&amp;"U"</f>
        <v>101263U</v>
      </c>
      <c r="C5488" s="0" t="s">
        <v>11448</v>
      </c>
      <c r="D5488" s="0" t="s">
        <v>741</v>
      </c>
      <c r="E5488" s="0" t="n">
        <v>23.47</v>
      </c>
    </row>
    <row r="5489" customFormat="false" ht="15" hidden="false" customHeight="false" outlineLevel="0" collapsed="false">
      <c r="A5489" s="0" t="n">
        <v>101264</v>
      </c>
      <c r="B5489" s="0" t="str">
        <f aca="false">A5489&amp;"U"</f>
        <v>101264U</v>
      </c>
      <c r="C5489" s="0" t="s">
        <v>11449</v>
      </c>
      <c r="D5489" s="0" t="s">
        <v>741</v>
      </c>
      <c r="E5489" s="0" t="n">
        <v>25.97</v>
      </c>
    </row>
    <row r="5490" customFormat="false" ht="15" hidden="false" customHeight="false" outlineLevel="0" collapsed="false">
      <c r="A5490" s="0" t="n">
        <v>101265</v>
      </c>
      <c r="B5490" s="0" t="str">
        <f aca="false">A5490&amp;"U"</f>
        <v>101265U</v>
      </c>
      <c r="C5490" s="0" t="s">
        <v>11450</v>
      </c>
      <c r="D5490" s="0" t="s">
        <v>741</v>
      </c>
      <c r="E5490" s="0" t="n">
        <v>32.45</v>
      </c>
    </row>
    <row r="5491" customFormat="false" ht="15" hidden="false" customHeight="false" outlineLevel="0" collapsed="false">
      <c r="A5491" s="0" t="n">
        <v>101266</v>
      </c>
      <c r="B5491" s="0" t="str">
        <f aca="false">A5491&amp;"U"</f>
        <v>101266U</v>
      </c>
      <c r="C5491" s="0" t="s">
        <v>11451</v>
      </c>
      <c r="D5491" s="0" t="s">
        <v>741</v>
      </c>
      <c r="E5491" s="0" t="n">
        <v>11.6</v>
      </c>
    </row>
    <row r="5492" customFormat="false" ht="15" hidden="false" customHeight="false" outlineLevel="0" collapsed="false">
      <c r="A5492" s="0" t="n">
        <v>101267</v>
      </c>
      <c r="B5492" s="0" t="str">
        <f aca="false">A5492&amp;"U"</f>
        <v>101267U</v>
      </c>
      <c r="C5492" s="0" t="s">
        <v>11452</v>
      </c>
      <c r="D5492" s="0" t="s">
        <v>741</v>
      </c>
      <c r="E5492" s="0" t="n">
        <v>11.09</v>
      </c>
    </row>
    <row r="5493" customFormat="false" ht="15" hidden="false" customHeight="false" outlineLevel="0" collapsed="false">
      <c r="A5493" s="0" t="n">
        <v>101268</v>
      </c>
      <c r="B5493" s="0" t="str">
        <f aca="false">A5493&amp;"U"</f>
        <v>101268U</v>
      </c>
      <c r="C5493" s="0" t="s">
        <v>11453</v>
      </c>
      <c r="D5493" s="0" t="s">
        <v>741</v>
      </c>
      <c r="E5493" s="0" t="n">
        <v>18.41</v>
      </c>
    </row>
    <row r="5494" customFormat="false" ht="15" hidden="false" customHeight="false" outlineLevel="0" collapsed="false">
      <c r="A5494" s="0" t="n">
        <v>101269</v>
      </c>
      <c r="B5494" s="0" t="str">
        <f aca="false">A5494&amp;"U"</f>
        <v>101269U</v>
      </c>
      <c r="C5494" s="0" t="s">
        <v>11454</v>
      </c>
      <c r="D5494" s="0" t="s">
        <v>741</v>
      </c>
      <c r="E5494" s="0" t="n">
        <v>20.39</v>
      </c>
    </row>
    <row r="5495" customFormat="false" ht="15" hidden="false" customHeight="false" outlineLevel="0" collapsed="false">
      <c r="A5495" s="0" t="n">
        <v>101270</v>
      </c>
      <c r="B5495" s="0" t="str">
        <f aca="false">A5495&amp;"U"</f>
        <v>101270U</v>
      </c>
      <c r="C5495" s="0" t="s">
        <v>11455</v>
      </c>
      <c r="D5495" s="0" t="s">
        <v>741</v>
      </c>
      <c r="E5495" s="0" t="n">
        <v>23.65</v>
      </c>
    </row>
    <row r="5496" customFormat="false" ht="15" hidden="false" customHeight="false" outlineLevel="0" collapsed="false">
      <c r="A5496" s="0" t="n">
        <v>101271</v>
      </c>
      <c r="B5496" s="0" t="str">
        <f aca="false">A5496&amp;"U"</f>
        <v>101271U</v>
      </c>
      <c r="C5496" s="0" t="s">
        <v>11456</v>
      </c>
      <c r="D5496" s="0" t="s">
        <v>741</v>
      </c>
      <c r="E5496" s="0" t="n">
        <v>26.2</v>
      </c>
    </row>
    <row r="5497" customFormat="false" ht="15" hidden="false" customHeight="false" outlineLevel="0" collapsed="false">
      <c r="A5497" s="0" t="n">
        <v>101272</v>
      </c>
      <c r="B5497" s="0" t="str">
        <f aca="false">A5497&amp;"U"</f>
        <v>101272U</v>
      </c>
      <c r="C5497" s="0" t="s">
        <v>11457</v>
      </c>
      <c r="D5497" s="0" t="s">
        <v>741</v>
      </c>
      <c r="E5497" s="0" t="n">
        <v>32.78</v>
      </c>
    </row>
    <row r="5498" customFormat="false" ht="15" hidden="false" customHeight="false" outlineLevel="0" collapsed="false">
      <c r="A5498" s="0" t="n">
        <v>101273</v>
      </c>
      <c r="B5498" s="0" t="str">
        <f aca="false">A5498&amp;"U"</f>
        <v>101273U</v>
      </c>
      <c r="C5498" s="0" t="s">
        <v>11458</v>
      </c>
      <c r="D5498" s="0" t="s">
        <v>741</v>
      </c>
      <c r="E5498" s="0" t="n">
        <v>17.64</v>
      </c>
    </row>
    <row r="5499" customFormat="false" ht="15" hidden="false" customHeight="false" outlineLevel="0" collapsed="false">
      <c r="A5499" s="0" t="n">
        <v>101274</v>
      </c>
      <c r="B5499" s="0" t="str">
        <f aca="false">A5499&amp;"U"</f>
        <v>101274U</v>
      </c>
      <c r="C5499" s="0" t="s">
        <v>11459</v>
      </c>
      <c r="D5499" s="0" t="s">
        <v>741</v>
      </c>
      <c r="E5499" s="0" t="n">
        <v>19.43</v>
      </c>
    </row>
    <row r="5500" customFormat="false" ht="15" hidden="false" customHeight="false" outlineLevel="0" collapsed="false">
      <c r="A5500" s="0" t="n">
        <v>101275</v>
      </c>
      <c r="B5500" s="0" t="str">
        <f aca="false">A5500&amp;"U"</f>
        <v>101275U</v>
      </c>
      <c r="C5500" s="0" t="s">
        <v>11460</v>
      </c>
      <c r="D5500" s="0" t="s">
        <v>741</v>
      </c>
      <c r="E5500" s="0" t="n">
        <v>22.57</v>
      </c>
    </row>
    <row r="5501" customFormat="false" ht="15" hidden="false" customHeight="false" outlineLevel="0" collapsed="false">
      <c r="A5501" s="0" t="n">
        <v>101276</v>
      </c>
      <c r="B5501" s="0" t="str">
        <f aca="false">A5501&amp;"U"</f>
        <v>101276U</v>
      </c>
      <c r="C5501" s="0" t="s">
        <v>11461</v>
      </c>
      <c r="D5501" s="0" t="s">
        <v>741</v>
      </c>
      <c r="E5501" s="0" t="n">
        <v>24.93</v>
      </c>
    </row>
    <row r="5502" customFormat="false" ht="15" hidden="false" customHeight="false" outlineLevel="0" collapsed="false">
      <c r="A5502" s="0" t="n">
        <v>101277</v>
      </c>
      <c r="B5502" s="0" t="str">
        <f aca="false">A5502&amp;"U"</f>
        <v>101277U</v>
      </c>
      <c r="C5502" s="0" t="s">
        <v>11462</v>
      </c>
      <c r="D5502" s="0" t="s">
        <v>741</v>
      </c>
      <c r="E5502" s="0" t="n">
        <v>31.82</v>
      </c>
    </row>
    <row r="5503" customFormat="false" ht="15" hidden="false" customHeight="false" outlineLevel="0" collapsed="false">
      <c r="A5503" s="0" t="n">
        <v>102354</v>
      </c>
      <c r="B5503" s="0" t="str">
        <f aca="false">A5503&amp;"U"</f>
        <v>102354U</v>
      </c>
      <c r="C5503" s="0" t="s">
        <v>11463</v>
      </c>
      <c r="D5503" s="0" t="s">
        <v>741</v>
      </c>
      <c r="E5503" s="0" t="n">
        <v>147.6</v>
      </c>
    </row>
    <row r="5504" customFormat="false" ht="15" hidden="false" customHeight="false" outlineLevel="0" collapsed="false">
      <c r="A5504" s="0" t="n">
        <v>102355</v>
      </c>
      <c r="B5504" s="0" t="str">
        <f aca="false">A5504&amp;"U"</f>
        <v>102355U</v>
      </c>
      <c r="C5504" s="0" t="s">
        <v>11464</v>
      </c>
      <c r="D5504" s="0" t="s">
        <v>741</v>
      </c>
      <c r="E5504" s="0" t="n">
        <v>167.58</v>
      </c>
    </row>
    <row r="5505" customFormat="false" ht="15" hidden="false" customHeight="false" outlineLevel="0" collapsed="false">
      <c r="A5505" s="0" t="n">
        <v>102360</v>
      </c>
      <c r="B5505" s="0" t="str">
        <f aca="false">A5505&amp;"U"</f>
        <v>102360U</v>
      </c>
      <c r="C5505" s="0" t="s">
        <v>11465</v>
      </c>
      <c r="D5505" s="0" t="s">
        <v>741</v>
      </c>
      <c r="E5505" s="0" t="n">
        <v>23.46</v>
      </c>
    </row>
    <row r="5506" customFormat="false" ht="15" hidden="false" customHeight="false" outlineLevel="0" collapsed="false">
      <c r="A5506" s="0" t="n">
        <v>102361</v>
      </c>
      <c r="B5506" s="0" t="str">
        <f aca="false">A5506&amp;"U"</f>
        <v>102361U</v>
      </c>
      <c r="C5506" s="0" t="s">
        <v>11466</v>
      </c>
      <c r="D5506" s="0" t="s">
        <v>741</v>
      </c>
      <c r="E5506" s="0" t="n">
        <v>34</v>
      </c>
    </row>
    <row r="5507" customFormat="false" ht="15" hidden="false" customHeight="false" outlineLevel="0" collapsed="false">
      <c r="A5507" s="0" t="n">
        <v>90082</v>
      </c>
      <c r="B5507" s="0" t="str">
        <f aca="false">A5507&amp;"U"</f>
        <v>90082U</v>
      </c>
      <c r="C5507" s="0" t="s">
        <v>11467</v>
      </c>
      <c r="D5507" s="0" t="s">
        <v>741</v>
      </c>
      <c r="E5507" s="0" t="n">
        <v>11.19</v>
      </c>
    </row>
    <row r="5508" customFormat="false" ht="15" hidden="false" customHeight="false" outlineLevel="0" collapsed="false">
      <c r="A5508" s="0" t="n">
        <v>90084</v>
      </c>
      <c r="B5508" s="0" t="str">
        <f aca="false">A5508&amp;"U"</f>
        <v>90084U</v>
      </c>
      <c r="C5508" s="0" t="s">
        <v>11468</v>
      </c>
      <c r="D5508" s="0" t="s">
        <v>741</v>
      </c>
      <c r="E5508" s="0" t="n">
        <v>10.83</v>
      </c>
    </row>
    <row r="5509" customFormat="false" ht="15" hidden="false" customHeight="false" outlineLevel="0" collapsed="false">
      <c r="A5509" s="0" t="n">
        <v>90086</v>
      </c>
      <c r="B5509" s="0" t="str">
        <f aca="false">A5509&amp;"U"</f>
        <v>90086U</v>
      </c>
      <c r="C5509" s="0" t="s">
        <v>11469</v>
      </c>
      <c r="D5509" s="0" t="s">
        <v>741</v>
      </c>
      <c r="E5509" s="0" t="n">
        <v>10.24</v>
      </c>
    </row>
    <row r="5510" customFormat="false" ht="15" hidden="false" customHeight="false" outlineLevel="0" collapsed="false">
      <c r="A5510" s="0" t="n">
        <v>90087</v>
      </c>
      <c r="B5510" s="0" t="str">
        <f aca="false">A5510&amp;"U"</f>
        <v>90087U</v>
      </c>
      <c r="C5510" s="0" t="s">
        <v>11470</v>
      </c>
      <c r="D5510" s="0" t="s">
        <v>741</v>
      </c>
      <c r="E5510" s="0" t="n">
        <v>9.48</v>
      </c>
    </row>
    <row r="5511" customFormat="false" ht="15" hidden="false" customHeight="false" outlineLevel="0" collapsed="false">
      <c r="A5511" s="0" t="n">
        <v>90090</v>
      </c>
      <c r="B5511" s="0" t="str">
        <f aca="false">A5511&amp;"U"</f>
        <v>90090U</v>
      </c>
      <c r="C5511" s="0" t="s">
        <v>11471</v>
      </c>
      <c r="D5511" s="0" t="s">
        <v>741</v>
      </c>
      <c r="E5511" s="0" t="n">
        <v>9.29</v>
      </c>
    </row>
    <row r="5512" customFormat="false" ht="15" hidden="false" customHeight="false" outlineLevel="0" collapsed="false">
      <c r="A5512" s="0" t="n">
        <v>90091</v>
      </c>
      <c r="B5512" s="0" t="str">
        <f aca="false">A5512&amp;"U"</f>
        <v>90091U</v>
      </c>
      <c r="C5512" s="0" t="s">
        <v>11472</v>
      </c>
      <c r="D5512" s="0" t="s">
        <v>741</v>
      </c>
      <c r="E5512" s="0" t="n">
        <v>6.04</v>
      </c>
    </row>
    <row r="5513" customFormat="false" ht="15" hidden="false" customHeight="false" outlineLevel="0" collapsed="false">
      <c r="A5513" s="0" t="n">
        <v>90092</v>
      </c>
      <c r="B5513" s="0" t="str">
        <f aca="false">A5513&amp;"U"</f>
        <v>90092U</v>
      </c>
      <c r="C5513" s="0" t="s">
        <v>11473</v>
      </c>
      <c r="D5513" s="0" t="s">
        <v>741</v>
      </c>
      <c r="E5513" s="0" t="n">
        <v>5.97</v>
      </c>
    </row>
    <row r="5514" customFormat="false" ht="15" hidden="false" customHeight="false" outlineLevel="0" collapsed="false">
      <c r="A5514" s="0" t="n">
        <v>90094</v>
      </c>
      <c r="B5514" s="0" t="str">
        <f aca="false">A5514&amp;"U"</f>
        <v>90094U</v>
      </c>
      <c r="C5514" s="0" t="s">
        <v>11474</v>
      </c>
      <c r="D5514" s="0" t="s">
        <v>741</v>
      </c>
      <c r="E5514" s="0" t="n">
        <v>5.65</v>
      </c>
    </row>
    <row r="5515" customFormat="false" ht="15" hidden="false" customHeight="false" outlineLevel="0" collapsed="false">
      <c r="A5515" s="0" t="n">
        <v>90095</v>
      </c>
      <c r="B5515" s="0" t="str">
        <f aca="false">A5515&amp;"U"</f>
        <v>90095U</v>
      </c>
      <c r="C5515" s="0" t="s">
        <v>11475</v>
      </c>
      <c r="D5515" s="0" t="s">
        <v>741</v>
      </c>
      <c r="E5515" s="0" t="n">
        <v>5.21</v>
      </c>
    </row>
    <row r="5516" customFormat="false" ht="15" hidden="false" customHeight="false" outlineLevel="0" collapsed="false">
      <c r="A5516" s="0" t="n">
        <v>90098</v>
      </c>
      <c r="B5516" s="0" t="str">
        <f aca="false">A5516&amp;"U"</f>
        <v>90098U</v>
      </c>
      <c r="C5516" s="0" t="s">
        <v>11476</v>
      </c>
      <c r="D5516" s="0" t="s">
        <v>741</v>
      </c>
      <c r="E5516" s="0" t="n">
        <v>5.14</v>
      </c>
    </row>
    <row r="5517" customFormat="false" ht="15" hidden="false" customHeight="false" outlineLevel="0" collapsed="false">
      <c r="A5517" s="0" t="n">
        <v>90099</v>
      </c>
      <c r="B5517" s="0" t="str">
        <f aca="false">A5517&amp;"U"</f>
        <v>90099U</v>
      </c>
      <c r="C5517" s="0" t="s">
        <v>11477</v>
      </c>
      <c r="D5517" s="0" t="s">
        <v>741</v>
      </c>
      <c r="E5517" s="0" t="n">
        <v>14.99</v>
      </c>
    </row>
    <row r="5518" customFormat="false" ht="15" hidden="false" customHeight="false" outlineLevel="0" collapsed="false">
      <c r="A5518" s="0" t="n">
        <v>90100</v>
      </c>
      <c r="B5518" s="0" t="str">
        <f aca="false">A5518&amp;"U"</f>
        <v>90100U</v>
      </c>
      <c r="C5518" s="0" t="s">
        <v>11478</v>
      </c>
      <c r="D5518" s="0" t="s">
        <v>741</v>
      </c>
      <c r="E5518" s="0" t="n">
        <v>12.74</v>
      </c>
    </row>
    <row r="5519" customFormat="false" ht="15" hidden="false" customHeight="false" outlineLevel="0" collapsed="false">
      <c r="A5519" s="0" t="n">
        <v>90101</v>
      </c>
      <c r="B5519" s="0" t="str">
        <f aca="false">A5519&amp;"U"</f>
        <v>90101U</v>
      </c>
      <c r="C5519" s="0" t="s">
        <v>11479</v>
      </c>
      <c r="D5519" s="0" t="s">
        <v>741</v>
      </c>
      <c r="E5519" s="0" t="n">
        <v>12.58</v>
      </c>
    </row>
    <row r="5520" customFormat="false" ht="15" hidden="false" customHeight="false" outlineLevel="0" collapsed="false">
      <c r="A5520" s="0" t="n">
        <v>90102</v>
      </c>
      <c r="B5520" s="0" t="str">
        <f aca="false">A5520&amp;"U"</f>
        <v>90102U</v>
      </c>
      <c r="C5520" s="0" t="s">
        <v>11480</v>
      </c>
      <c r="D5520" s="0" t="s">
        <v>741</v>
      </c>
      <c r="E5520" s="0" t="n">
        <v>11.45</v>
      </c>
    </row>
    <row r="5521" customFormat="false" ht="15" hidden="false" customHeight="false" outlineLevel="0" collapsed="false">
      <c r="A5521" s="0" t="n">
        <v>90105</v>
      </c>
      <c r="B5521" s="0" t="str">
        <f aca="false">A5521&amp;"U"</f>
        <v>90105U</v>
      </c>
      <c r="C5521" s="0" t="s">
        <v>11481</v>
      </c>
      <c r="D5521" s="0" t="s">
        <v>741</v>
      </c>
      <c r="E5521" s="0" t="n">
        <v>8.27</v>
      </c>
    </row>
    <row r="5522" customFormat="false" ht="15" hidden="false" customHeight="false" outlineLevel="0" collapsed="false">
      <c r="A5522" s="0" t="n">
        <v>90106</v>
      </c>
      <c r="B5522" s="0" t="str">
        <f aca="false">A5522&amp;"U"</f>
        <v>90106U</v>
      </c>
      <c r="C5522" s="0" t="s">
        <v>11482</v>
      </c>
      <c r="D5522" s="0" t="s">
        <v>741</v>
      </c>
      <c r="E5522" s="0" t="n">
        <v>7.03</v>
      </c>
    </row>
    <row r="5523" customFormat="false" ht="15" hidden="false" customHeight="false" outlineLevel="0" collapsed="false">
      <c r="A5523" s="0" t="n">
        <v>90107</v>
      </c>
      <c r="B5523" s="0" t="str">
        <f aca="false">A5523&amp;"U"</f>
        <v>90107U</v>
      </c>
      <c r="C5523" s="0" t="s">
        <v>11483</v>
      </c>
      <c r="D5523" s="0" t="s">
        <v>741</v>
      </c>
      <c r="E5523" s="0" t="n">
        <v>6.94</v>
      </c>
    </row>
    <row r="5524" customFormat="false" ht="15" hidden="false" customHeight="false" outlineLevel="0" collapsed="false">
      <c r="A5524" s="0" t="n">
        <v>90108</v>
      </c>
      <c r="B5524" s="0" t="str">
        <f aca="false">A5524&amp;"U"</f>
        <v>90108U</v>
      </c>
      <c r="C5524" s="0" t="s">
        <v>11484</v>
      </c>
      <c r="D5524" s="0" t="s">
        <v>741</v>
      </c>
      <c r="E5524" s="0" t="n">
        <v>6.31</v>
      </c>
    </row>
    <row r="5525" customFormat="false" ht="15" hidden="false" customHeight="false" outlineLevel="0" collapsed="false">
      <c r="A5525" s="0" t="n">
        <v>93358</v>
      </c>
      <c r="B5525" s="0" t="str">
        <f aca="false">A5525&amp;"U"</f>
        <v>93358U</v>
      </c>
      <c r="C5525" s="0" t="s">
        <v>11485</v>
      </c>
      <c r="D5525" s="0" t="s">
        <v>741</v>
      </c>
      <c r="E5525" s="0" t="n">
        <v>63.49</v>
      </c>
    </row>
    <row r="5526" customFormat="false" ht="15" hidden="false" customHeight="false" outlineLevel="0" collapsed="false">
      <c r="A5526" s="0" t="n">
        <v>102276</v>
      </c>
      <c r="B5526" s="0" t="str">
        <f aca="false">A5526&amp;"U"</f>
        <v>102276U</v>
      </c>
      <c r="C5526" s="0" t="s">
        <v>11486</v>
      </c>
      <c r="D5526" s="0" t="s">
        <v>741</v>
      </c>
      <c r="E5526" s="0" t="n">
        <v>12.58</v>
      </c>
    </row>
    <row r="5527" customFormat="false" ht="15" hidden="false" customHeight="false" outlineLevel="0" collapsed="false">
      <c r="A5527" s="0" t="n">
        <v>102277</v>
      </c>
      <c r="B5527" s="0" t="str">
        <f aca="false">A5527&amp;"U"</f>
        <v>102277U</v>
      </c>
      <c r="C5527" s="0" t="s">
        <v>11487</v>
      </c>
      <c r="D5527" s="0" t="s">
        <v>741</v>
      </c>
      <c r="E5527" s="0" t="n">
        <v>9.93</v>
      </c>
    </row>
    <row r="5528" customFormat="false" ht="15" hidden="false" customHeight="false" outlineLevel="0" collapsed="false">
      <c r="A5528" s="0" t="n">
        <v>102278</v>
      </c>
      <c r="B5528" s="0" t="str">
        <f aca="false">A5528&amp;"U"</f>
        <v>102278U</v>
      </c>
      <c r="C5528" s="0" t="s">
        <v>11488</v>
      </c>
      <c r="D5528" s="0" t="s">
        <v>741</v>
      </c>
      <c r="E5528" s="0" t="n">
        <v>9.89</v>
      </c>
    </row>
    <row r="5529" customFormat="false" ht="15" hidden="false" customHeight="false" outlineLevel="0" collapsed="false">
      <c r="A5529" s="0" t="n">
        <v>102279</v>
      </c>
      <c r="B5529" s="0" t="str">
        <f aca="false">A5529&amp;"U"</f>
        <v>102279U</v>
      </c>
      <c r="C5529" s="0" t="s">
        <v>11489</v>
      </c>
      <c r="D5529" s="0" t="s">
        <v>741</v>
      </c>
      <c r="E5529" s="0" t="n">
        <v>6.94</v>
      </c>
    </row>
    <row r="5530" customFormat="false" ht="15" hidden="false" customHeight="false" outlineLevel="0" collapsed="false">
      <c r="A5530" s="0" t="n">
        <v>102280</v>
      </c>
      <c r="B5530" s="0" t="str">
        <f aca="false">A5530&amp;"U"</f>
        <v>102280U</v>
      </c>
      <c r="C5530" s="0" t="s">
        <v>11490</v>
      </c>
      <c r="D5530" s="0" t="s">
        <v>741</v>
      </c>
      <c r="E5530" s="0" t="n">
        <v>5.48</v>
      </c>
    </row>
    <row r="5531" customFormat="false" ht="15" hidden="false" customHeight="false" outlineLevel="0" collapsed="false">
      <c r="A5531" s="0" t="n">
        <v>102281</v>
      </c>
      <c r="B5531" s="0" t="str">
        <f aca="false">A5531&amp;"U"</f>
        <v>102281U</v>
      </c>
      <c r="C5531" s="0" t="s">
        <v>11491</v>
      </c>
      <c r="D5531" s="0" t="s">
        <v>741</v>
      </c>
      <c r="E5531" s="0" t="n">
        <v>5.45</v>
      </c>
    </row>
    <row r="5532" customFormat="false" ht="15" hidden="false" customHeight="false" outlineLevel="0" collapsed="false">
      <c r="A5532" s="0" t="n">
        <v>102282</v>
      </c>
      <c r="B5532" s="0" t="str">
        <f aca="false">A5532&amp;"U"</f>
        <v>102282U</v>
      </c>
      <c r="C5532" s="0" t="s">
        <v>11492</v>
      </c>
      <c r="D5532" s="0" t="s">
        <v>741</v>
      </c>
      <c r="E5532" s="0" t="n">
        <v>13.97</v>
      </c>
    </row>
    <row r="5533" customFormat="false" ht="15" hidden="false" customHeight="false" outlineLevel="0" collapsed="false">
      <c r="A5533" s="0" t="n">
        <v>102283</v>
      </c>
      <c r="B5533" s="0" t="str">
        <f aca="false">A5533&amp;"U"</f>
        <v>102283U</v>
      </c>
      <c r="C5533" s="0" t="s">
        <v>11493</v>
      </c>
      <c r="D5533" s="0" t="s">
        <v>741</v>
      </c>
      <c r="E5533" s="0" t="n">
        <v>12.41</v>
      </c>
    </row>
    <row r="5534" customFormat="false" ht="15" hidden="false" customHeight="false" outlineLevel="0" collapsed="false">
      <c r="A5534" s="0" t="n">
        <v>102284</v>
      </c>
      <c r="B5534" s="0" t="str">
        <f aca="false">A5534&amp;"U"</f>
        <v>102284U</v>
      </c>
      <c r="C5534" s="0" t="s">
        <v>11494</v>
      </c>
      <c r="D5534" s="0" t="s">
        <v>741</v>
      </c>
      <c r="E5534" s="0" t="n">
        <v>12.03</v>
      </c>
    </row>
    <row r="5535" customFormat="false" ht="15" hidden="false" customHeight="false" outlineLevel="0" collapsed="false">
      <c r="A5535" s="0" t="n">
        <v>102285</v>
      </c>
      <c r="B5535" s="0" t="str">
        <f aca="false">A5535&amp;"U"</f>
        <v>102285U</v>
      </c>
      <c r="C5535" s="0" t="s">
        <v>11495</v>
      </c>
      <c r="D5535" s="0" t="s">
        <v>741</v>
      </c>
      <c r="E5535" s="0" t="n">
        <v>11.37</v>
      </c>
    </row>
    <row r="5536" customFormat="false" ht="15" hidden="false" customHeight="false" outlineLevel="0" collapsed="false">
      <c r="A5536" s="0" t="n">
        <v>102286</v>
      </c>
      <c r="B5536" s="0" t="str">
        <f aca="false">A5536&amp;"U"</f>
        <v>102286U</v>
      </c>
      <c r="C5536" s="0" t="s">
        <v>11496</v>
      </c>
      <c r="D5536" s="0" t="s">
        <v>741</v>
      </c>
      <c r="E5536" s="0" t="n">
        <v>11.05</v>
      </c>
    </row>
    <row r="5537" customFormat="false" ht="15" hidden="false" customHeight="false" outlineLevel="0" collapsed="false">
      <c r="A5537" s="0" t="n">
        <v>102287</v>
      </c>
      <c r="B5537" s="0" t="str">
        <f aca="false">A5537&amp;"U"</f>
        <v>102287U</v>
      </c>
      <c r="C5537" s="0" t="s">
        <v>11497</v>
      </c>
      <c r="D5537" s="0" t="s">
        <v>741</v>
      </c>
      <c r="E5537" s="0" t="n">
        <v>11</v>
      </c>
    </row>
    <row r="5538" customFormat="false" ht="15" hidden="false" customHeight="false" outlineLevel="0" collapsed="false">
      <c r="A5538" s="0" t="n">
        <v>102288</v>
      </c>
      <c r="B5538" s="0" t="str">
        <f aca="false">A5538&amp;"U"</f>
        <v>102288U</v>
      </c>
      <c r="C5538" s="0" t="s">
        <v>11498</v>
      </c>
      <c r="D5538" s="0" t="s">
        <v>741</v>
      </c>
      <c r="E5538" s="0" t="n">
        <v>10.56</v>
      </c>
    </row>
    <row r="5539" customFormat="false" ht="15" hidden="false" customHeight="false" outlineLevel="0" collapsed="false">
      <c r="A5539" s="0" t="n">
        <v>102289</v>
      </c>
      <c r="B5539" s="0" t="str">
        <f aca="false">A5539&amp;"U"</f>
        <v>102289U</v>
      </c>
      <c r="C5539" s="0" t="s">
        <v>11499</v>
      </c>
      <c r="D5539" s="0" t="s">
        <v>741</v>
      </c>
      <c r="E5539" s="0" t="n">
        <v>10.32</v>
      </c>
    </row>
    <row r="5540" customFormat="false" ht="15" hidden="false" customHeight="false" outlineLevel="0" collapsed="false">
      <c r="A5540" s="0" t="n">
        <v>102290</v>
      </c>
      <c r="B5540" s="0" t="str">
        <f aca="false">A5540&amp;"U"</f>
        <v>102290U</v>
      </c>
      <c r="C5540" s="0" t="s">
        <v>11500</v>
      </c>
      <c r="D5540" s="0" t="s">
        <v>741</v>
      </c>
      <c r="E5540" s="0" t="n">
        <v>7.71</v>
      </c>
    </row>
    <row r="5541" customFormat="false" ht="15" hidden="false" customHeight="false" outlineLevel="0" collapsed="false">
      <c r="A5541" s="0" t="n">
        <v>102291</v>
      </c>
      <c r="B5541" s="0" t="str">
        <f aca="false">A5541&amp;"U"</f>
        <v>102291U</v>
      </c>
      <c r="C5541" s="0" t="s">
        <v>11501</v>
      </c>
      <c r="D5541" s="0" t="s">
        <v>741</v>
      </c>
      <c r="E5541" s="0" t="n">
        <v>6.85</v>
      </c>
    </row>
    <row r="5542" customFormat="false" ht="15" hidden="false" customHeight="false" outlineLevel="0" collapsed="false">
      <c r="A5542" s="0" t="n">
        <v>102292</v>
      </c>
      <c r="B5542" s="0" t="str">
        <f aca="false">A5542&amp;"U"</f>
        <v>102292U</v>
      </c>
      <c r="C5542" s="0" t="s">
        <v>11502</v>
      </c>
      <c r="D5542" s="0" t="s">
        <v>741</v>
      </c>
      <c r="E5542" s="0" t="n">
        <v>6.64</v>
      </c>
    </row>
    <row r="5543" customFormat="false" ht="15" hidden="false" customHeight="false" outlineLevel="0" collapsed="false">
      <c r="A5543" s="0" t="n">
        <v>102293</v>
      </c>
      <c r="B5543" s="0" t="str">
        <f aca="false">A5543&amp;"U"</f>
        <v>102293U</v>
      </c>
      <c r="C5543" s="0" t="s">
        <v>11503</v>
      </c>
      <c r="D5543" s="0" t="s">
        <v>741</v>
      </c>
      <c r="E5543" s="0" t="n">
        <v>6.28</v>
      </c>
    </row>
    <row r="5544" customFormat="false" ht="15" hidden="false" customHeight="false" outlineLevel="0" collapsed="false">
      <c r="A5544" s="0" t="n">
        <v>102294</v>
      </c>
      <c r="B5544" s="0" t="str">
        <f aca="false">A5544&amp;"U"</f>
        <v>102294U</v>
      </c>
      <c r="C5544" s="0" t="s">
        <v>11504</v>
      </c>
      <c r="D5544" s="0" t="s">
        <v>741</v>
      </c>
      <c r="E5544" s="0" t="n">
        <v>6.1</v>
      </c>
    </row>
    <row r="5545" customFormat="false" ht="15" hidden="false" customHeight="false" outlineLevel="0" collapsed="false">
      <c r="A5545" s="0" t="n">
        <v>102295</v>
      </c>
      <c r="B5545" s="0" t="str">
        <f aca="false">A5545&amp;"U"</f>
        <v>102295U</v>
      </c>
      <c r="C5545" s="0" t="s">
        <v>11505</v>
      </c>
      <c r="D5545" s="0" t="s">
        <v>741</v>
      </c>
      <c r="E5545" s="0" t="n">
        <v>6.06</v>
      </c>
    </row>
    <row r="5546" customFormat="false" ht="15" hidden="false" customHeight="false" outlineLevel="0" collapsed="false">
      <c r="A5546" s="0" t="n">
        <v>102296</v>
      </c>
      <c r="B5546" s="0" t="str">
        <f aca="false">A5546&amp;"U"</f>
        <v>102296U</v>
      </c>
      <c r="C5546" s="0" t="s">
        <v>11506</v>
      </c>
      <c r="D5546" s="0" t="s">
        <v>741</v>
      </c>
      <c r="E5546" s="0" t="n">
        <v>5.81</v>
      </c>
    </row>
    <row r="5547" customFormat="false" ht="15" hidden="false" customHeight="false" outlineLevel="0" collapsed="false">
      <c r="A5547" s="0" t="n">
        <v>102297</v>
      </c>
      <c r="B5547" s="0" t="str">
        <f aca="false">A5547&amp;"U"</f>
        <v>102297U</v>
      </c>
      <c r="C5547" s="0" t="s">
        <v>11507</v>
      </c>
      <c r="D5547" s="0" t="s">
        <v>741</v>
      </c>
      <c r="E5547" s="0" t="n">
        <v>5.68</v>
      </c>
    </row>
    <row r="5548" customFormat="false" ht="15" hidden="false" customHeight="false" outlineLevel="0" collapsed="false">
      <c r="A5548" s="0" t="n">
        <v>102298</v>
      </c>
      <c r="B5548" s="0" t="str">
        <f aca="false">A5548&amp;"U"</f>
        <v>102298U</v>
      </c>
      <c r="C5548" s="0" t="s">
        <v>11508</v>
      </c>
      <c r="D5548" s="0" t="s">
        <v>741</v>
      </c>
      <c r="E5548" s="0" t="n">
        <v>16.66</v>
      </c>
    </row>
    <row r="5549" customFormat="false" ht="15" hidden="false" customHeight="false" outlineLevel="0" collapsed="false">
      <c r="A5549" s="0" t="n">
        <v>102299</v>
      </c>
      <c r="B5549" s="0" t="str">
        <f aca="false">A5549&amp;"U"</f>
        <v>102299U</v>
      </c>
      <c r="C5549" s="0" t="s">
        <v>11509</v>
      </c>
      <c r="D5549" s="0" t="s">
        <v>741</v>
      </c>
      <c r="E5549" s="0" t="n">
        <v>14.15</v>
      </c>
    </row>
    <row r="5550" customFormat="false" ht="15" hidden="false" customHeight="false" outlineLevel="0" collapsed="false">
      <c r="A5550" s="0" t="n">
        <v>102300</v>
      </c>
      <c r="B5550" s="0" t="str">
        <f aca="false">A5550&amp;"U"</f>
        <v>102300U</v>
      </c>
      <c r="C5550" s="0" t="s">
        <v>11510</v>
      </c>
      <c r="D5550" s="0" t="s">
        <v>741</v>
      </c>
      <c r="E5550" s="0" t="n">
        <v>13.98</v>
      </c>
    </row>
    <row r="5551" customFormat="false" ht="15" hidden="false" customHeight="false" outlineLevel="0" collapsed="false">
      <c r="A5551" s="0" t="n">
        <v>102301</v>
      </c>
      <c r="B5551" s="0" t="str">
        <f aca="false">A5551&amp;"U"</f>
        <v>102301U</v>
      </c>
      <c r="C5551" s="0" t="s">
        <v>11511</v>
      </c>
      <c r="D5551" s="0" t="s">
        <v>741</v>
      </c>
      <c r="E5551" s="0" t="n">
        <v>12.7</v>
      </c>
    </row>
    <row r="5552" customFormat="false" ht="15" hidden="false" customHeight="false" outlineLevel="0" collapsed="false">
      <c r="A5552" s="0" t="n">
        <v>102302</v>
      </c>
      <c r="B5552" s="0" t="str">
        <f aca="false">A5552&amp;"U"</f>
        <v>102302U</v>
      </c>
      <c r="C5552" s="0" t="s">
        <v>11512</v>
      </c>
      <c r="D5552" s="0" t="s">
        <v>741</v>
      </c>
      <c r="E5552" s="0" t="n">
        <v>9.19</v>
      </c>
    </row>
    <row r="5553" customFormat="false" ht="15" hidden="false" customHeight="false" outlineLevel="0" collapsed="false">
      <c r="A5553" s="0" t="n">
        <v>102303</v>
      </c>
      <c r="B5553" s="0" t="str">
        <f aca="false">A5553&amp;"U"</f>
        <v>102303U</v>
      </c>
      <c r="C5553" s="0" t="s">
        <v>11513</v>
      </c>
      <c r="D5553" s="0" t="s">
        <v>741</v>
      </c>
      <c r="E5553" s="0" t="n">
        <v>7.8</v>
      </c>
    </row>
    <row r="5554" customFormat="false" ht="15" hidden="false" customHeight="false" outlineLevel="0" collapsed="false">
      <c r="A5554" s="0" t="n">
        <v>102304</v>
      </c>
      <c r="B5554" s="0" t="str">
        <f aca="false">A5554&amp;"U"</f>
        <v>102304U</v>
      </c>
      <c r="C5554" s="0" t="s">
        <v>11514</v>
      </c>
      <c r="D5554" s="0" t="s">
        <v>741</v>
      </c>
      <c r="E5554" s="0" t="n">
        <v>7.7</v>
      </c>
    </row>
    <row r="5555" customFormat="false" ht="15" hidden="false" customHeight="false" outlineLevel="0" collapsed="false">
      <c r="A5555" s="0" t="n">
        <v>102305</v>
      </c>
      <c r="B5555" s="0" t="str">
        <f aca="false">A5555&amp;"U"</f>
        <v>102305U</v>
      </c>
      <c r="C5555" s="0" t="s">
        <v>11515</v>
      </c>
      <c r="D5555" s="0" t="s">
        <v>741</v>
      </c>
      <c r="E5555" s="0" t="n">
        <v>7.01</v>
      </c>
    </row>
    <row r="5556" customFormat="false" ht="15" hidden="false" customHeight="false" outlineLevel="0" collapsed="false">
      <c r="A5556" s="0" t="n">
        <v>102306</v>
      </c>
      <c r="B5556" s="0" t="str">
        <f aca="false">A5556&amp;"U"</f>
        <v>102306U</v>
      </c>
      <c r="C5556" s="0" t="s">
        <v>11516</v>
      </c>
      <c r="D5556" s="0" t="s">
        <v>741</v>
      </c>
      <c r="E5556" s="0" t="n">
        <v>15.74</v>
      </c>
    </row>
    <row r="5557" customFormat="false" ht="15" hidden="false" customHeight="false" outlineLevel="0" collapsed="false">
      <c r="A5557" s="0" t="n">
        <v>102307</v>
      </c>
      <c r="B5557" s="0" t="str">
        <f aca="false">A5557&amp;"U"</f>
        <v>102307U</v>
      </c>
      <c r="C5557" s="0" t="s">
        <v>11517</v>
      </c>
      <c r="D5557" s="0" t="s">
        <v>741</v>
      </c>
      <c r="E5557" s="0" t="n">
        <v>13.97</v>
      </c>
    </row>
    <row r="5558" customFormat="false" ht="15" hidden="false" customHeight="false" outlineLevel="0" collapsed="false">
      <c r="A5558" s="0" t="n">
        <v>102308</v>
      </c>
      <c r="B5558" s="0" t="str">
        <f aca="false">A5558&amp;"U"</f>
        <v>102308U</v>
      </c>
      <c r="C5558" s="0" t="s">
        <v>11518</v>
      </c>
      <c r="D5558" s="0" t="s">
        <v>741</v>
      </c>
      <c r="E5558" s="0" t="n">
        <v>13.54</v>
      </c>
    </row>
    <row r="5559" customFormat="false" ht="15" hidden="false" customHeight="false" outlineLevel="0" collapsed="false">
      <c r="A5559" s="0" t="n">
        <v>102309</v>
      </c>
      <c r="B5559" s="0" t="str">
        <f aca="false">A5559&amp;"U"</f>
        <v>102309U</v>
      </c>
      <c r="C5559" s="0" t="s">
        <v>11519</v>
      </c>
      <c r="D5559" s="0" t="s">
        <v>741</v>
      </c>
      <c r="E5559" s="0" t="n">
        <v>12.82</v>
      </c>
    </row>
    <row r="5560" customFormat="false" ht="15" hidden="false" customHeight="false" outlineLevel="0" collapsed="false">
      <c r="A5560" s="0" t="n">
        <v>102310</v>
      </c>
      <c r="B5560" s="0" t="str">
        <f aca="false">A5560&amp;"U"</f>
        <v>102310U</v>
      </c>
      <c r="C5560" s="0" t="s">
        <v>11520</v>
      </c>
      <c r="D5560" s="0" t="s">
        <v>741</v>
      </c>
      <c r="E5560" s="0" t="n">
        <v>12.43</v>
      </c>
    </row>
    <row r="5561" customFormat="false" ht="15" hidden="false" customHeight="false" outlineLevel="0" collapsed="false">
      <c r="A5561" s="0" t="n">
        <v>102311</v>
      </c>
      <c r="B5561" s="0" t="str">
        <f aca="false">A5561&amp;"U"</f>
        <v>102311U</v>
      </c>
      <c r="C5561" s="0" t="s">
        <v>11521</v>
      </c>
      <c r="D5561" s="0" t="s">
        <v>741</v>
      </c>
      <c r="E5561" s="0" t="n">
        <v>12.37</v>
      </c>
    </row>
    <row r="5562" customFormat="false" ht="15" hidden="false" customHeight="false" outlineLevel="0" collapsed="false">
      <c r="A5562" s="0" t="n">
        <v>102312</v>
      </c>
      <c r="B5562" s="0" t="str">
        <f aca="false">A5562&amp;"U"</f>
        <v>102312U</v>
      </c>
      <c r="C5562" s="0" t="s">
        <v>11522</v>
      </c>
      <c r="D5562" s="0" t="s">
        <v>741</v>
      </c>
      <c r="E5562" s="0" t="n">
        <v>11.88</v>
      </c>
    </row>
    <row r="5563" customFormat="false" ht="15" hidden="false" customHeight="false" outlineLevel="0" collapsed="false">
      <c r="A5563" s="0" t="n">
        <v>102313</v>
      </c>
      <c r="B5563" s="0" t="str">
        <f aca="false">A5563&amp;"U"</f>
        <v>102313U</v>
      </c>
      <c r="C5563" s="0" t="s">
        <v>11523</v>
      </c>
      <c r="D5563" s="0" t="s">
        <v>741</v>
      </c>
      <c r="E5563" s="0" t="n">
        <v>11.61</v>
      </c>
    </row>
    <row r="5564" customFormat="false" ht="15" hidden="false" customHeight="false" outlineLevel="0" collapsed="false">
      <c r="A5564" s="0" t="n">
        <v>102314</v>
      </c>
      <c r="B5564" s="0" t="str">
        <f aca="false">A5564&amp;"U"</f>
        <v>102314U</v>
      </c>
      <c r="C5564" s="0" t="s">
        <v>11524</v>
      </c>
      <c r="D5564" s="0" t="s">
        <v>741</v>
      </c>
      <c r="E5564" s="0" t="n">
        <v>8.68</v>
      </c>
    </row>
    <row r="5565" customFormat="false" ht="15" hidden="false" customHeight="false" outlineLevel="0" collapsed="false">
      <c r="A5565" s="0" t="n">
        <v>102315</v>
      </c>
      <c r="B5565" s="0" t="str">
        <f aca="false">A5565&amp;"U"</f>
        <v>102315U</v>
      </c>
      <c r="C5565" s="0" t="s">
        <v>11525</v>
      </c>
      <c r="D5565" s="0" t="s">
        <v>741</v>
      </c>
      <c r="E5565" s="0" t="n">
        <v>7.71</v>
      </c>
    </row>
    <row r="5566" customFormat="false" ht="15" hidden="false" customHeight="false" outlineLevel="0" collapsed="false">
      <c r="A5566" s="0" t="n">
        <v>102316</v>
      </c>
      <c r="B5566" s="0" t="str">
        <f aca="false">A5566&amp;"U"</f>
        <v>102316U</v>
      </c>
      <c r="C5566" s="0" t="s">
        <v>11526</v>
      </c>
      <c r="D5566" s="0" t="s">
        <v>741</v>
      </c>
      <c r="E5566" s="0" t="n">
        <v>7.47</v>
      </c>
    </row>
    <row r="5567" customFormat="false" ht="15" hidden="false" customHeight="false" outlineLevel="0" collapsed="false">
      <c r="A5567" s="0" t="n">
        <v>102317</v>
      </c>
      <c r="B5567" s="0" t="str">
        <f aca="false">A5567&amp;"U"</f>
        <v>102317U</v>
      </c>
      <c r="C5567" s="0" t="s">
        <v>11527</v>
      </c>
      <c r="D5567" s="0" t="s">
        <v>741</v>
      </c>
      <c r="E5567" s="0" t="n">
        <v>7.06</v>
      </c>
    </row>
    <row r="5568" customFormat="false" ht="15" hidden="false" customHeight="false" outlineLevel="0" collapsed="false">
      <c r="A5568" s="0" t="n">
        <v>102318</v>
      </c>
      <c r="B5568" s="0" t="str">
        <f aca="false">A5568&amp;"U"</f>
        <v>102318U</v>
      </c>
      <c r="C5568" s="0" t="s">
        <v>11528</v>
      </c>
      <c r="D5568" s="0" t="s">
        <v>741</v>
      </c>
      <c r="E5568" s="0" t="n">
        <v>6.87</v>
      </c>
    </row>
    <row r="5569" customFormat="false" ht="15" hidden="false" customHeight="false" outlineLevel="0" collapsed="false">
      <c r="A5569" s="0" t="n">
        <v>102319</v>
      </c>
      <c r="B5569" s="0" t="str">
        <f aca="false">A5569&amp;"U"</f>
        <v>102319U</v>
      </c>
      <c r="C5569" s="0" t="s">
        <v>11529</v>
      </c>
      <c r="D5569" s="0" t="s">
        <v>741</v>
      </c>
      <c r="E5569" s="0" t="n">
        <v>6.81</v>
      </c>
    </row>
    <row r="5570" customFormat="false" ht="15" hidden="false" customHeight="false" outlineLevel="0" collapsed="false">
      <c r="A5570" s="0" t="n">
        <v>102320</v>
      </c>
      <c r="B5570" s="0" t="str">
        <f aca="false">A5570&amp;"U"</f>
        <v>102320U</v>
      </c>
      <c r="C5570" s="0" t="s">
        <v>11530</v>
      </c>
      <c r="D5570" s="0" t="s">
        <v>741</v>
      </c>
      <c r="E5570" s="0" t="n">
        <v>6.55</v>
      </c>
    </row>
    <row r="5571" customFormat="false" ht="15" hidden="false" customHeight="false" outlineLevel="0" collapsed="false">
      <c r="A5571" s="0" t="n">
        <v>102321</v>
      </c>
      <c r="B5571" s="0" t="str">
        <f aca="false">A5571&amp;"U"</f>
        <v>102321U</v>
      </c>
      <c r="C5571" s="0" t="s">
        <v>11531</v>
      </c>
      <c r="D5571" s="0" t="s">
        <v>741</v>
      </c>
      <c r="E5571" s="0" t="n">
        <v>6.41</v>
      </c>
    </row>
    <row r="5572" customFormat="false" ht="15" hidden="false" customHeight="false" outlineLevel="0" collapsed="false">
      <c r="A5572" s="0" t="n">
        <v>102322</v>
      </c>
      <c r="B5572" s="0" t="str">
        <f aca="false">A5572&amp;"U"</f>
        <v>102322U</v>
      </c>
      <c r="C5572" s="0" t="s">
        <v>11532</v>
      </c>
      <c r="D5572" s="0" t="s">
        <v>741</v>
      </c>
      <c r="E5572" s="0" t="n">
        <v>18.75</v>
      </c>
    </row>
    <row r="5573" customFormat="false" ht="15" hidden="false" customHeight="false" outlineLevel="0" collapsed="false">
      <c r="A5573" s="0" t="n">
        <v>102323</v>
      </c>
      <c r="B5573" s="0" t="str">
        <f aca="false">A5573&amp;"U"</f>
        <v>102323U</v>
      </c>
      <c r="C5573" s="0" t="s">
        <v>11533</v>
      </c>
      <c r="D5573" s="0" t="s">
        <v>741</v>
      </c>
      <c r="E5573" s="0" t="n">
        <v>15.92</v>
      </c>
    </row>
    <row r="5574" customFormat="false" ht="15" hidden="false" customHeight="false" outlineLevel="0" collapsed="false">
      <c r="A5574" s="0" t="n">
        <v>102324</v>
      </c>
      <c r="B5574" s="0" t="str">
        <f aca="false">A5574&amp;"U"</f>
        <v>102324U</v>
      </c>
      <c r="C5574" s="0" t="s">
        <v>11534</v>
      </c>
      <c r="D5574" s="0" t="s">
        <v>741</v>
      </c>
      <c r="E5574" s="0" t="n">
        <v>15.72</v>
      </c>
    </row>
    <row r="5575" customFormat="false" ht="15" hidden="false" customHeight="false" outlineLevel="0" collapsed="false">
      <c r="A5575" s="0" t="n">
        <v>102325</v>
      </c>
      <c r="B5575" s="0" t="str">
        <f aca="false">A5575&amp;"U"</f>
        <v>102325U</v>
      </c>
      <c r="C5575" s="0" t="s">
        <v>11535</v>
      </c>
      <c r="D5575" s="0" t="s">
        <v>741</v>
      </c>
      <c r="E5575" s="0" t="n">
        <v>14.3</v>
      </c>
    </row>
    <row r="5576" customFormat="false" ht="15" hidden="false" customHeight="false" outlineLevel="0" collapsed="false">
      <c r="A5576" s="0" t="n">
        <v>102326</v>
      </c>
      <c r="B5576" s="0" t="str">
        <f aca="false">A5576&amp;"U"</f>
        <v>102326U</v>
      </c>
      <c r="C5576" s="0" t="s">
        <v>11536</v>
      </c>
      <c r="D5576" s="0" t="s">
        <v>741</v>
      </c>
      <c r="E5576" s="0" t="n">
        <v>10.34</v>
      </c>
    </row>
    <row r="5577" customFormat="false" ht="15" hidden="false" customHeight="false" outlineLevel="0" collapsed="false">
      <c r="A5577" s="0" t="n">
        <v>102327</v>
      </c>
      <c r="B5577" s="0" t="str">
        <f aca="false">A5577&amp;"U"</f>
        <v>102327U</v>
      </c>
      <c r="C5577" s="0" t="s">
        <v>11537</v>
      </c>
      <c r="D5577" s="0" t="s">
        <v>741</v>
      </c>
      <c r="E5577" s="0" t="n">
        <v>8.79</v>
      </c>
    </row>
    <row r="5578" customFormat="false" ht="15" hidden="false" customHeight="false" outlineLevel="0" collapsed="false">
      <c r="A5578" s="0" t="n">
        <v>102328</v>
      </c>
      <c r="B5578" s="0" t="str">
        <f aca="false">A5578&amp;"U"</f>
        <v>102328U</v>
      </c>
      <c r="C5578" s="0" t="s">
        <v>11538</v>
      </c>
      <c r="D5578" s="0" t="s">
        <v>741</v>
      </c>
      <c r="E5578" s="0" t="n">
        <v>8.66</v>
      </c>
    </row>
    <row r="5579" customFormat="false" ht="15" hidden="false" customHeight="false" outlineLevel="0" collapsed="false">
      <c r="A5579" s="0" t="n">
        <v>102329</v>
      </c>
      <c r="B5579" s="0" t="str">
        <f aca="false">A5579&amp;"U"</f>
        <v>102329U</v>
      </c>
      <c r="C5579" s="0" t="s">
        <v>11539</v>
      </c>
      <c r="D5579" s="0" t="s">
        <v>741</v>
      </c>
      <c r="E5579" s="0" t="n">
        <v>7.89</v>
      </c>
    </row>
    <row r="5580" customFormat="false" ht="15" hidden="false" customHeight="false" outlineLevel="0" collapsed="false">
      <c r="A5580" s="0" t="n">
        <v>94304</v>
      </c>
      <c r="B5580" s="0" t="str">
        <f aca="false">A5580&amp;"U"</f>
        <v>94304U</v>
      </c>
      <c r="C5580" s="0" t="s">
        <v>11540</v>
      </c>
      <c r="D5580" s="0" t="s">
        <v>741</v>
      </c>
      <c r="E5580" s="0" t="n">
        <v>86.33</v>
      </c>
    </row>
    <row r="5581" customFormat="false" ht="15" hidden="false" customHeight="false" outlineLevel="0" collapsed="false">
      <c r="A5581" s="0" t="n">
        <v>94305</v>
      </c>
      <c r="B5581" s="0" t="str">
        <f aca="false">A5581&amp;"U"</f>
        <v>94305U</v>
      </c>
      <c r="C5581" s="0" t="s">
        <v>11541</v>
      </c>
      <c r="D5581" s="0" t="s">
        <v>741</v>
      </c>
      <c r="E5581" s="0" t="n">
        <v>82.53</v>
      </c>
    </row>
    <row r="5582" customFormat="false" ht="15" hidden="false" customHeight="false" outlineLevel="0" collapsed="false">
      <c r="A5582" s="0" t="n">
        <v>94306</v>
      </c>
      <c r="B5582" s="0" t="str">
        <f aca="false">A5582&amp;"U"</f>
        <v>94306U</v>
      </c>
      <c r="C5582" s="0" t="s">
        <v>11542</v>
      </c>
      <c r="D5582" s="0" t="s">
        <v>741</v>
      </c>
      <c r="E5582" s="0" t="n">
        <v>77.7</v>
      </c>
    </row>
    <row r="5583" customFormat="false" ht="15" hidden="false" customHeight="false" outlineLevel="0" collapsed="false">
      <c r="A5583" s="0" t="n">
        <v>94307</v>
      </c>
      <c r="B5583" s="0" t="str">
        <f aca="false">A5583&amp;"U"</f>
        <v>94307U</v>
      </c>
      <c r="C5583" s="0" t="s">
        <v>11543</v>
      </c>
      <c r="D5583" s="0" t="s">
        <v>741</v>
      </c>
      <c r="E5583" s="0" t="n">
        <v>78.82</v>
      </c>
    </row>
    <row r="5584" customFormat="false" ht="15" hidden="false" customHeight="false" outlineLevel="0" collapsed="false">
      <c r="A5584" s="0" t="n">
        <v>94308</v>
      </c>
      <c r="B5584" s="0" t="str">
        <f aca="false">A5584&amp;"U"</f>
        <v>94308U</v>
      </c>
      <c r="C5584" s="0" t="s">
        <v>11544</v>
      </c>
      <c r="D5584" s="0" t="s">
        <v>741</v>
      </c>
      <c r="E5584" s="0" t="n">
        <v>75.79</v>
      </c>
    </row>
    <row r="5585" customFormat="false" ht="15" hidden="false" customHeight="false" outlineLevel="0" collapsed="false">
      <c r="A5585" s="0" t="n">
        <v>94309</v>
      </c>
      <c r="B5585" s="0" t="str">
        <f aca="false">A5585&amp;"U"</f>
        <v>94309U</v>
      </c>
      <c r="C5585" s="0" t="s">
        <v>11545</v>
      </c>
      <c r="D5585" s="0" t="s">
        <v>741</v>
      </c>
      <c r="E5585" s="0" t="n">
        <v>77.18</v>
      </c>
    </row>
    <row r="5586" customFormat="false" ht="15" hidden="false" customHeight="false" outlineLevel="0" collapsed="false">
      <c r="A5586" s="0" t="n">
        <v>94310</v>
      </c>
      <c r="B5586" s="0" t="str">
        <f aca="false">A5586&amp;"U"</f>
        <v>94310U</v>
      </c>
      <c r="C5586" s="0" t="s">
        <v>11546</v>
      </c>
      <c r="D5586" s="0" t="s">
        <v>741</v>
      </c>
      <c r="E5586" s="0" t="n">
        <v>74.82</v>
      </c>
    </row>
    <row r="5587" customFormat="false" ht="15" hidden="false" customHeight="false" outlineLevel="0" collapsed="false">
      <c r="A5587" s="0" t="n">
        <v>94315</v>
      </c>
      <c r="B5587" s="0" t="str">
        <f aca="false">A5587&amp;"U"</f>
        <v>94315U</v>
      </c>
      <c r="C5587" s="0" t="s">
        <v>11547</v>
      </c>
      <c r="D5587" s="0" t="s">
        <v>741</v>
      </c>
      <c r="E5587" s="0" t="n">
        <v>92.44</v>
      </c>
    </row>
    <row r="5588" customFormat="false" ht="15" hidden="false" customHeight="false" outlineLevel="0" collapsed="false">
      <c r="A5588" s="0" t="n">
        <v>94316</v>
      </c>
      <c r="B5588" s="0" t="str">
        <f aca="false">A5588&amp;"U"</f>
        <v>94316U</v>
      </c>
      <c r="C5588" s="0" t="s">
        <v>11548</v>
      </c>
      <c r="D5588" s="0" t="s">
        <v>741</v>
      </c>
      <c r="E5588" s="0" t="n">
        <v>83.99</v>
      </c>
    </row>
    <row r="5589" customFormat="false" ht="15" hidden="false" customHeight="false" outlineLevel="0" collapsed="false">
      <c r="A5589" s="0" t="n">
        <v>94317</v>
      </c>
      <c r="B5589" s="0" t="str">
        <f aca="false">A5589&amp;"U"</f>
        <v>94317U</v>
      </c>
      <c r="C5589" s="0" t="s">
        <v>11549</v>
      </c>
      <c r="D5589" s="0" t="s">
        <v>741</v>
      </c>
      <c r="E5589" s="0" t="n">
        <v>80.25</v>
      </c>
    </row>
    <row r="5590" customFormat="false" ht="15" hidden="false" customHeight="false" outlineLevel="0" collapsed="false">
      <c r="A5590" s="0" t="n">
        <v>94318</v>
      </c>
      <c r="B5590" s="0" t="str">
        <f aca="false">A5590&amp;"U"</f>
        <v>94318U</v>
      </c>
      <c r="C5590" s="0" t="s">
        <v>11550</v>
      </c>
      <c r="D5590" s="0" t="s">
        <v>741</v>
      </c>
      <c r="E5590" s="0" t="n">
        <v>75.46</v>
      </c>
    </row>
    <row r="5591" customFormat="false" ht="15" hidden="false" customHeight="false" outlineLevel="0" collapsed="false">
      <c r="A5591" s="0" t="n">
        <v>94319</v>
      </c>
      <c r="B5591" s="0" t="str">
        <f aca="false">A5591&amp;"U"</f>
        <v>94319U</v>
      </c>
      <c r="C5591" s="0" t="s">
        <v>11551</v>
      </c>
      <c r="D5591" s="0" t="s">
        <v>741</v>
      </c>
      <c r="E5591" s="0" t="n">
        <v>92.92</v>
      </c>
    </row>
    <row r="5592" customFormat="false" ht="15" hidden="false" customHeight="false" outlineLevel="0" collapsed="false">
      <c r="A5592" s="0" t="n">
        <v>94327</v>
      </c>
      <c r="B5592" s="0" t="str">
        <f aca="false">A5592&amp;"U"</f>
        <v>94327U</v>
      </c>
      <c r="C5592" s="0" t="s">
        <v>11552</v>
      </c>
      <c r="D5592" s="0" t="s">
        <v>741</v>
      </c>
      <c r="E5592" s="0" t="n">
        <v>118.59</v>
      </c>
    </row>
    <row r="5593" customFormat="false" ht="15" hidden="false" customHeight="false" outlineLevel="0" collapsed="false">
      <c r="A5593" s="0" t="n">
        <v>94328</v>
      </c>
      <c r="B5593" s="0" t="str">
        <f aca="false">A5593&amp;"U"</f>
        <v>94328U</v>
      </c>
      <c r="C5593" s="0" t="s">
        <v>11553</v>
      </c>
      <c r="D5593" s="0" t="s">
        <v>741</v>
      </c>
      <c r="E5593" s="0" t="n">
        <v>114.79</v>
      </c>
    </row>
    <row r="5594" customFormat="false" ht="15" hidden="false" customHeight="false" outlineLevel="0" collapsed="false">
      <c r="A5594" s="0" t="n">
        <v>94329</v>
      </c>
      <c r="B5594" s="0" t="str">
        <f aca="false">A5594&amp;"U"</f>
        <v>94329U</v>
      </c>
      <c r="C5594" s="0" t="s">
        <v>11554</v>
      </c>
      <c r="D5594" s="0" t="s">
        <v>741</v>
      </c>
      <c r="E5594" s="0" t="n">
        <v>109.96</v>
      </c>
    </row>
    <row r="5595" customFormat="false" ht="15" hidden="false" customHeight="false" outlineLevel="0" collapsed="false">
      <c r="A5595" s="0" t="n">
        <v>94330</v>
      </c>
      <c r="B5595" s="0" t="str">
        <f aca="false">A5595&amp;"U"</f>
        <v>94330U</v>
      </c>
      <c r="C5595" s="0" t="s">
        <v>11555</v>
      </c>
      <c r="D5595" s="0" t="s">
        <v>741</v>
      </c>
      <c r="E5595" s="0" t="n">
        <v>111.08</v>
      </c>
    </row>
    <row r="5596" customFormat="false" ht="15" hidden="false" customHeight="false" outlineLevel="0" collapsed="false">
      <c r="A5596" s="0" t="n">
        <v>94331</v>
      </c>
      <c r="B5596" s="0" t="str">
        <f aca="false">A5596&amp;"U"</f>
        <v>94331U</v>
      </c>
      <c r="C5596" s="0" t="s">
        <v>11556</v>
      </c>
      <c r="D5596" s="0" t="s">
        <v>741</v>
      </c>
      <c r="E5596" s="0" t="n">
        <v>108.05</v>
      </c>
    </row>
    <row r="5597" customFormat="false" ht="15" hidden="false" customHeight="false" outlineLevel="0" collapsed="false">
      <c r="A5597" s="0" t="n">
        <v>94332</v>
      </c>
      <c r="B5597" s="0" t="str">
        <f aca="false">A5597&amp;"U"</f>
        <v>94332U</v>
      </c>
      <c r="C5597" s="0" t="s">
        <v>11557</v>
      </c>
      <c r="D5597" s="0" t="s">
        <v>741</v>
      </c>
      <c r="E5597" s="0" t="n">
        <v>109.44</v>
      </c>
    </row>
    <row r="5598" customFormat="false" ht="15" hidden="false" customHeight="false" outlineLevel="0" collapsed="false">
      <c r="A5598" s="0" t="n">
        <v>94333</v>
      </c>
      <c r="B5598" s="0" t="str">
        <f aca="false">A5598&amp;"U"</f>
        <v>94333U</v>
      </c>
      <c r="C5598" s="0" t="s">
        <v>11558</v>
      </c>
      <c r="D5598" s="0" t="s">
        <v>741</v>
      </c>
      <c r="E5598" s="0" t="n">
        <v>107.08</v>
      </c>
    </row>
    <row r="5599" customFormat="false" ht="15" hidden="false" customHeight="false" outlineLevel="0" collapsed="false">
      <c r="A5599" s="0" t="n">
        <v>94338</v>
      </c>
      <c r="B5599" s="0" t="str">
        <f aca="false">A5599&amp;"U"</f>
        <v>94338U</v>
      </c>
      <c r="C5599" s="0" t="s">
        <v>11559</v>
      </c>
      <c r="D5599" s="0" t="s">
        <v>741</v>
      </c>
      <c r="E5599" s="0" t="n">
        <v>124.7</v>
      </c>
    </row>
    <row r="5600" customFormat="false" ht="15" hidden="false" customHeight="false" outlineLevel="0" collapsed="false">
      <c r="A5600" s="0" t="n">
        <v>94339</v>
      </c>
      <c r="B5600" s="0" t="str">
        <f aca="false">A5600&amp;"U"</f>
        <v>94339U</v>
      </c>
      <c r="C5600" s="0" t="s">
        <v>11560</v>
      </c>
      <c r="D5600" s="0" t="s">
        <v>741</v>
      </c>
      <c r="E5600" s="0" t="n">
        <v>116.25</v>
      </c>
    </row>
    <row r="5601" customFormat="false" ht="15" hidden="false" customHeight="false" outlineLevel="0" collapsed="false">
      <c r="A5601" s="0" t="n">
        <v>94340</v>
      </c>
      <c r="B5601" s="0" t="str">
        <f aca="false">A5601&amp;"U"</f>
        <v>94340U</v>
      </c>
      <c r="C5601" s="0" t="s">
        <v>11561</v>
      </c>
      <c r="D5601" s="0" t="s">
        <v>741</v>
      </c>
      <c r="E5601" s="0" t="n">
        <v>112.51</v>
      </c>
    </row>
    <row r="5602" customFormat="false" ht="15" hidden="false" customHeight="false" outlineLevel="0" collapsed="false">
      <c r="A5602" s="0" t="n">
        <v>94341</v>
      </c>
      <c r="B5602" s="0" t="str">
        <f aca="false">A5602&amp;"U"</f>
        <v>94341U</v>
      </c>
      <c r="C5602" s="0" t="s">
        <v>11562</v>
      </c>
      <c r="D5602" s="0" t="s">
        <v>741</v>
      </c>
      <c r="E5602" s="0" t="n">
        <v>107.72</v>
      </c>
    </row>
    <row r="5603" customFormat="false" ht="15" hidden="false" customHeight="false" outlineLevel="0" collapsed="false">
      <c r="A5603" s="0" t="n">
        <v>94342</v>
      </c>
      <c r="B5603" s="0" t="str">
        <f aca="false">A5603&amp;"U"</f>
        <v>94342U</v>
      </c>
      <c r="C5603" s="0" t="s">
        <v>11563</v>
      </c>
      <c r="D5603" s="0" t="s">
        <v>741</v>
      </c>
      <c r="E5603" s="0" t="n">
        <v>125.18</v>
      </c>
    </row>
    <row r="5604" customFormat="false" ht="15" hidden="false" customHeight="false" outlineLevel="0" collapsed="false">
      <c r="A5604" s="0" t="n">
        <v>96385</v>
      </c>
      <c r="B5604" s="0" t="str">
        <f aca="false">A5604&amp;"U"</f>
        <v>96385U</v>
      </c>
      <c r="C5604" s="0" t="s">
        <v>11564</v>
      </c>
      <c r="D5604" s="0" t="s">
        <v>741</v>
      </c>
      <c r="E5604" s="0" t="n">
        <v>10.89</v>
      </c>
    </row>
    <row r="5605" customFormat="false" ht="15" hidden="false" customHeight="false" outlineLevel="0" collapsed="false">
      <c r="A5605" s="0" t="n">
        <v>96386</v>
      </c>
      <c r="B5605" s="0" t="str">
        <f aca="false">A5605&amp;"U"</f>
        <v>96386U</v>
      </c>
      <c r="C5605" s="0" t="s">
        <v>11565</v>
      </c>
      <c r="D5605" s="0" t="s">
        <v>741</v>
      </c>
      <c r="E5605" s="0" t="n">
        <v>7.88</v>
      </c>
    </row>
    <row r="5606" customFormat="false" ht="15" hidden="false" customHeight="false" outlineLevel="0" collapsed="false">
      <c r="A5606" s="0" t="n">
        <v>93360</v>
      </c>
      <c r="B5606" s="0" t="str">
        <f aca="false">A5606&amp;"U"</f>
        <v>93360U</v>
      </c>
      <c r="C5606" s="0" t="s">
        <v>11566</v>
      </c>
      <c r="D5606" s="0" t="s">
        <v>741</v>
      </c>
      <c r="E5606" s="0" t="n">
        <v>22.54</v>
      </c>
    </row>
    <row r="5607" customFormat="false" ht="15" hidden="false" customHeight="false" outlineLevel="0" collapsed="false">
      <c r="A5607" s="0" t="n">
        <v>93361</v>
      </c>
      <c r="B5607" s="0" t="str">
        <f aca="false">A5607&amp;"U"</f>
        <v>93361U</v>
      </c>
      <c r="C5607" s="0" t="s">
        <v>11567</v>
      </c>
      <c r="D5607" s="0" t="s">
        <v>741</v>
      </c>
      <c r="E5607" s="0" t="n">
        <v>18.87</v>
      </c>
    </row>
    <row r="5608" customFormat="false" ht="15" hidden="false" customHeight="false" outlineLevel="0" collapsed="false">
      <c r="A5608" s="0" t="n">
        <v>93362</v>
      </c>
      <c r="B5608" s="0" t="str">
        <f aca="false">A5608&amp;"U"</f>
        <v>93362U</v>
      </c>
      <c r="C5608" s="0" t="s">
        <v>11568</v>
      </c>
      <c r="D5608" s="0" t="s">
        <v>741</v>
      </c>
      <c r="E5608" s="0" t="n">
        <v>13.93</v>
      </c>
    </row>
    <row r="5609" customFormat="false" ht="15" hidden="false" customHeight="false" outlineLevel="0" collapsed="false">
      <c r="A5609" s="0" t="n">
        <v>93363</v>
      </c>
      <c r="B5609" s="0" t="str">
        <f aca="false">A5609&amp;"U"</f>
        <v>93363U</v>
      </c>
      <c r="C5609" s="0" t="s">
        <v>11569</v>
      </c>
      <c r="D5609" s="0" t="s">
        <v>741</v>
      </c>
      <c r="E5609" s="0" t="n">
        <v>15.02</v>
      </c>
    </row>
    <row r="5610" customFormat="false" ht="15" hidden="false" customHeight="false" outlineLevel="0" collapsed="false">
      <c r="A5610" s="0" t="n">
        <v>93364</v>
      </c>
      <c r="B5610" s="0" t="str">
        <f aca="false">A5610&amp;"U"</f>
        <v>93364U</v>
      </c>
      <c r="C5610" s="0" t="s">
        <v>11570</v>
      </c>
      <c r="D5610" s="0" t="s">
        <v>741</v>
      </c>
      <c r="E5610" s="0" t="n">
        <v>12.01</v>
      </c>
    </row>
    <row r="5611" customFormat="false" ht="15" hidden="false" customHeight="false" outlineLevel="0" collapsed="false">
      <c r="A5611" s="0" t="n">
        <v>93365</v>
      </c>
      <c r="B5611" s="0" t="str">
        <f aca="false">A5611&amp;"U"</f>
        <v>93365U</v>
      </c>
      <c r="C5611" s="0" t="s">
        <v>11571</v>
      </c>
      <c r="D5611" s="0" t="s">
        <v>741</v>
      </c>
      <c r="E5611" s="0" t="n">
        <v>13.31</v>
      </c>
    </row>
    <row r="5612" customFormat="false" ht="15" hidden="false" customHeight="false" outlineLevel="0" collapsed="false">
      <c r="A5612" s="0" t="n">
        <v>93366</v>
      </c>
      <c r="B5612" s="0" t="str">
        <f aca="false">A5612&amp;"U"</f>
        <v>93366U</v>
      </c>
      <c r="C5612" s="0" t="s">
        <v>11572</v>
      </c>
      <c r="D5612" s="0" t="s">
        <v>741</v>
      </c>
      <c r="E5612" s="0" t="n">
        <v>11.05</v>
      </c>
    </row>
    <row r="5613" customFormat="false" ht="15" hidden="false" customHeight="false" outlineLevel="0" collapsed="false">
      <c r="A5613" s="0" t="n">
        <v>93367</v>
      </c>
      <c r="B5613" s="0" t="str">
        <f aca="false">A5613&amp;"U"</f>
        <v>93367U</v>
      </c>
      <c r="C5613" s="0" t="s">
        <v>11573</v>
      </c>
      <c r="D5613" s="0" t="s">
        <v>741</v>
      </c>
      <c r="E5613" s="0" t="n">
        <v>21.05</v>
      </c>
    </row>
    <row r="5614" customFormat="false" ht="15" hidden="false" customHeight="false" outlineLevel="0" collapsed="false">
      <c r="A5614" s="0" t="n">
        <v>93368</v>
      </c>
      <c r="B5614" s="0" t="str">
        <f aca="false">A5614&amp;"U"</f>
        <v>93368U</v>
      </c>
      <c r="C5614" s="0" t="s">
        <v>11574</v>
      </c>
      <c r="D5614" s="0" t="s">
        <v>741</v>
      </c>
      <c r="E5614" s="0" t="n">
        <v>17.26</v>
      </c>
    </row>
    <row r="5615" customFormat="false" ht="15" hidden="false" customHeight="false" outlineLevel="0" collapsed="false">
      <c r="A5615" s="0" t="n">
        <v>93369</v>
      </c>
      <c r="B5615" s="0" t="str">
        <f aca="false">A5615&amp;"U"</f>
        <v>93369U</v>
      </c>
      <c r="C5615" s="0" t="s">
        <v>11575</v>
      </c>
      <c r="D5615" s="0" t="s">
        <v>741</v>
      </c>
      <c r="E5615" s="0" t="n">
        <v>12.43</v>
      </c>
    </row>
    <row r="5616" customFormat="false" ht="15" hidden="false" customHeight="false" outlineLevel="0" collapsed="false">
      <c r="A5616" s="0" t="n">
        <v>93370</v>
      </c>
      <c r="B5616" s="0" t="str">
        <f aca="false">A5616&amp;"U"</f>
        <v>93370U</v>
      </c>
      <c r="C5616" s="0" t="s">
        <v>11576</v>
      </c>
      <c r="D5616" s="0" t="s">
        <v>741</v>
      </c>
      <c r="E5616" s="0" t="n">
        <v>13.55</v>
      </c>
    </row>
    <row r="5617" customFormat="false" ht="15" hidden="false" customHeight="false" outlineLevel="0" collapsed="false">
      <c r="A5617" s="0" t="n">
        <v>93371</v>
      </c>
      <c r="B5617" s="0" t="str">
        <f aca="false">A5617&amp;"U"</f>
        <v>93371U</v>
      </c>
      <c r="C5617" s="0" t="s">
        <v>11577</v>
      </c>
      <c r="D5617" s="0" t="s">
        <v>741</v>
      </c>
      <c r="E5617" s="0" t="n">
        <v>10.53</v>
      </c>
    </row>
    <row r="5618" customFormat="false" ht="15" hidden="false" customHeight="false" outlineLevel="0" collapsed="false">
      <c r="A5618" s="0" t="n">
        <v>93372</v>
      </c>
      <c r="B5618" s="0" t="str">
        <f aca="false">A5618&amp;"U"</f>
        <v>93372U</v>
      </c>
      <c r="C5618" s="0" t="s">
        <v>11578</v>
      </c>
      <c r="D5618" s="0" t="s">
        <v>741</v>
      </c>
      <c r="E5618" s="0" t="n">
        <v>11.92</v>
      </c>
    </row>
    <row r="5619" customFormat="false" ht="15" hidden="false" customHeight="false" outlineLevel="0" collapsed="false">
      <c r="A5619" s="0" t="n">
        <v>93373</v>
      </c>
      <c r="B5619" s="0" t="str">
        <f aca="false">A5619&amp;"U"</f>
        <v>93373U</v>
      </c>
      <c r="C5619" s="0" t="s">
        <v>11579</v>
      </c>
      <c r="D5619" s="0" t="s">
        <v>741</v>
      </c>
      <c r="E5619" s="0" t="n">
        <v>9.57</v>
      </c>
    </row>
    <row r="5620" customFormat="false" ht="15" hidden="false" customHeight="false" outlineLevel="0" collapsed="false">
      <c r="A5620" s="0" t="n">
        <v>93374</v>
      </c>
      <c r="B5620" s="0" t="str">
        <f aca="false">A5620&amp;"U"</f>
        <v>93374U</v>
      </c>
      <c r="C5620" s="0" t="s">
        <v>11580</v>
      </c>
      <c r="D5620" s="0" t="s">
        <v>741</v>
      </c>
      <c r="E5620" s="0" t="n">
        <v>25.06</v>
      </c>
    </row>
    <row r="5621" customFormat="false" ht="15" hidden="false" customHeight="false" outlineLevel="0" collapsed="false">
      <c r="A5621" s="0" t="n">
        <v>93375</v>
      </c>
      <c r="B5621" s="0" t="str">
        <f aca="false">A5621&amp;"U"</f>
        <v>93375U</v>
      </c>
      <c r="C5621" s="0" t="s">
        <v>11581</v>
      </c>
      <c r="D5621" s="0" t="s">
        <v>741</v>
      </c>
      <c r="E5621" s="0" t="n">
        <v>19.39</v>
      </c>
    </row>
    <row r="5622" customFormat="false" ht="15" hidden="false" customHeight="false" outlineLevel="0" collapsed="false">
      <c r="A5622" s="0" t="n">
        <v>93376</v>
      </c>
      <c r="B5622" s="0" t="str">
        <f aca="false">A5622&amp;"U"</f>
        <v>93376U</v>
      </c>
      <c r="C5622" s="0" t="s">
        <v>11582</v>
      </c>
      <c r="D5622" s="0" t="s">
        <v>741</v>
      </c>
      <c r="E5622" s="0" t="n">
        <v>15.95</v>
      </c>
    </row>
    <row r="5623" customFormat="false" ht="15" hidden="false" customHeight="false" outlineLevel="0" collapsed="false">
      <c r="A5623" s="0" t="n">
        <v>93377</v>
      </c>
      <c r="B5623" s="0" t="str">
        <f aca="false">A5623&amp;"U"</f>
        <v>93377U</v>
      </c>
      <c r="C5623" s="0" t="s">
        <v>11583</v>
      </c>
      <c r="D5623" s="0" t="s">
        <v>741</v>
      </c>
      <c r="E5623" s="0" t="n">
        <v>10.88</v>
      </c>
    </row>
    <row r="5624" customFormat="false" ht="15" hidden="false" customHeight="false" outlineLevel="0" collapsed="false">
      <c r="A5624" s="0" t="n">
        <v>93378</v>
      </c>
      <c r="B5624" s="0" t="str">
        <f aca="false">A5624&amp;"U"</f>
        <v>93378U</v>
      </c>
      <c r="C5624" s="0" t="s">
        <v>11584</v>
      </c>
      <c r="D5624" s="0" t="s">
        <v>741</v>
      </c>
      <c r="E5624" s="0" t="n">
        <v>23.42</v>
      </c>
    </row>
    <row r="5625" customFormat="false" ht="15" hidden="false" customHeight="false" outlineLevel="0" collapsed="false">
      <c r="A5625" s="0" t="n">
        <v>93379</v>
      </c>
      <c r="B5625" s="0" t="str">
        <f aca="false">A5625&amp;"U"</f>
        <v>93379U</v>
      </c>
      <c r="C5625" s="0" t="s">
        <v>11585</v>
      </c>
      <c r="D5625" s="0" t="s">
        <v>741</v>
      </c>
      <c r="E5625" s="0" t="n">
        <v>18.13</v>
      </c>
    </row>
    <row r="5626" customFormat="false" ht="15" hidden="false" customHeight="false" outlineLevel="0" collapsed="false">
      <c r="A5626" s="0" t="n">
        <v>93380</v>
      </c>
      <c r="B5626" s="0" t="str">
        <f aca="false">A5626&amp;"U"</f>
        <v>93380U</v>
      </c>
      <c r="C5626" s="0" t="s">
        <v>11586</v>
      </c>
      <c r="D5626" s="0" t="s">
        <v>741</v>
      </c>
      <c r="E5626" s="0" t="n">
        <v>14.97</v>
      </c>
    </row>
    <row r="5627" customFormat="false" ht="15" hidden="false" customHeight="false" outlineLevel="0" collapsed="false">
      <c r="A5627" s="0" t="n">
        <v>93381</v>
      </c>
      <c r="B5627" s="0" t="str">
        <f aca="false">A5627&amp;"U"</f>
        <v>93381U</v>
      </c>
      <c r="C5627" s="0" t="s">
        <v>11587</v>
      </c>
      <c r="D5627" s="0" t="s">
        <v>741</v>
      </c>
      <c r="E5627" s="0" t="n">
        <v>10.2</v>
      </c>
    </row>
    <row r="5628" customFormat="false" ht="15" hidden="false" customHeight="false" outlineLevel="0" collapsed="false">
      <c r="A5628" s="0" t="n">
        <v>93382</v>
      </c>
      <c r="B5628" s="0" t="str">
        <f aca="false">A5628&amp;"U"</f>
        <v>93382U</v>
      </c>
      <c r="C5628" s="0" t="s">
        <v>11588</v>
      </c>
      <c r="D5628" s="0" t="s">
        <v>741</v>
      </c>
      <c r="E5628" s="0" t="n">
        <v>27.66</v>
      </c>
    </row>
    <row r="5629" customFormat="false" ht="15" hidden="false" customHeight="false" outlineLevel="0" collapsed="false">
      <c r="A5629" s="0" t="n">
        <v>96995</v>
      </c>
      <c r="B5629" s="0" t="str">
        <f aca="false">A5629&amp;"U"</f>
        <v>96995U</v>
      </c>
      <c r="C5629" s="0" t="s">
        <v>11589</v>
      </c>
      <c r="D5629" s="0" t="s">
        <v>741</v>
      </c>
      <c r="E5629" s="0" t="n">
        <v>38.49</v>
      </c>
    </row>
    <row r="5630" customFormat="false" ht="15" hidden="false" customHeight="false" outlineLevel="0" collapsed="false">
      <c r="A5630" s="0" t="n">
        <v>97916</v>
      </c>
      <c r="B5630" s="0" t="str">
        <f aca="false">A5630&amp;"U"</f>
        <v>97916U</v>
      </c>
      <c r="C5630" s="0" t="s">
        <v>11590</v>
      </c>
      <c r="D5630" s="0" t="s">
        <v>11591</v>
      </c>
      <c r="E5630" s="0" t="n">
        <v>2.42</v>
      </c>
    </row>
    <row r="5631" customFormat="false" ht="15" hidden="false" customHeight="false" outlineLevel="0" collapsed="false">
      <c r="A5631" s="0" t="n">
        <v>97917</v>
      </c>
      <c r="B5631" s="0" t="str">
        <f aca="false">A5631&amp;"U"</f>
        <v>97917U</v>
      </c>
      <c r="C5631" s="0" t="s">
        <v>11592</v>
      </c>
      <c r="D5631" s="0" t="s">
        <v>11591</v>
      </c>
      <c r="E5631" s="0" t="n">
        <v>2.09</v>
      </c>
    </row>
    <row r="5632" customFormat="false" ht="15" hidden="false" customHeight="false" outlineLevel="0" collapsed="false">
      <c r="A5632" s="0" t="n">
        <v>97918</v>
      </c>
      <c r="B5632" s="0" t="str">
        <f aca="false">A5632&amp;"U"</f>
        <v>97918U</v>
      </c>
      <c r="C5632" s="0" t="s">
        <v>11593</v>
      </c>
      <c r="D5632" s="0" t="s">
        <v>11591</v>
      </c>
      <c r="E5632" s="0" t="n">
        <v>1.92</v>
      </c>
    </row>
    <row r="5633" customFormat="false" ht="15" hidden="false" customHeight="false" outlineLevel="0" collapsed="false">
      <c r="A5633" s="0" t="n">
        <v>97919</v>
      </c>
      <c r="B5633" s="0" t="str">
        <f aca="false">A5633&amp;"U"</f>
        <v>97919U</v>
      </c>
      <c r="C5633" s="0" t="s">
        <v>11594</v>
      </c>
      <c r="D5633" s="0" t="s">
        <v>11591</v>
      </c>
      <c r="E5633" s="0" t="n">
        <v>0.76</v>
      </c>
    </row>
    <row r="5634" customFormat="false" ht="15" hidden="false" customHeight="false" outlineLevel="0" collapsed="false">
      <c r="A5634" s="0" t="n">
        <v>101616</v>
      </c>
      <c r="B5634" s="0" t="str">
        <f aca="false">A5634&amp;"U"</f>
        <v>101616U</v>
      </c>
      <c r="C5634" s="0" t="s">
        <v>11595</v>
      </c>
      <c r="D5634" s="0" t="s">
        <v>74</v>
      </c>
      <c r="E5634" s="0" t="n">
        <v>5.04</v>
      </c>
    </row>
    <row r="5635" customFormat="false" ht="15" hidden="false" customHeight="false" outlineLevel="0" collapsed="false">
      <c r="A5635" s="0" t="n">
        <v>101617</v>
      </c>
      <c r="B5635" s="0" t="str">
        <f aca="false">A5635&amp;"U"</f>
        <v>101617U</v>
      </c>
      <c r="C5635" s="0" t="s">
        <v>11596</v>
      </c>
      <c r="D5635" s="0" t="s">
        <v>74</v>
      </c>
      <c r="E5635" s="0" t="n">
        <v>2.48</v>
      </c>
    </row>
    <row r="5636" customFormat="false" ht="15" hidden="false" customHeight="false" outlineLevel="0" collapsed="false">
      <c r="A5636" s="0" t="n">
        <v>101618</v>
      </c>
      <c r="B5636" s="0" t="str">
        <f aca="false">A5636&amp;"U"</f>
        <v>101618U</v>
      </c>
      <c r="C5636" s="0" t="s">
        <v>11597</v>
      </c>
      <c r="D5636" s="0" t="s">
        <v>741</v>
      </c>
      <c r="E5636" s="0" t="n">
        <v>271.89</v>
      </c>
    </row>
    <row r="5637" customFormat="false" ht="15" hidden="false" customHeight="false" outlineLevel="0" collapsed="false">
      <c r="A5637" s="0" t="n">
        <v>101619</v>
      </c>
      <c r="B5637" s="0" t="str">
        <f aca="false">A5637&amp;"U"</f>
        <v>101619U</v>
      </c>
      <c r="C5637" s="0" t="s">
        <v>11598</v>
      </c>
      <c r="D5637" s="0" t="s">
        <v>741</v>
      </c>
      <c r="E5637" s="0" t="n">
        <v>250.5</v>
      </c>
    </row>
    <row r="5638" customFormat="false" ht="15" hidden="false" customHeight="false" outlineLevel="0" collapsed="false">
      <c r="A5638" s="0" t="n">
        <v>101620</v>
      </c>
      <c r="B5638" s="0" t="str">
        <f aca="false">A5638&amp;"U"</f>
        <v>101620U</v>
      </c>
      <c r="C5638" s="0" t="s">
        <v>11599</v>
      </c>
      <c r="D5638" s="0" t="s">
        <v>741</v>
      </c>
      <c r="E5638" s="0" t="n">
        <v>251.43</v>
      </c>
    </row>
    <row r="5639" customFormat="false" ht="15" hidden="false" customHeight="false" outlineLevel="0" collapsed="false">
      <c r="A5639" s="0" t="n">
        <v>101621</v>
      </c>
      <c r="B5639" s="0" t="str">
        <f aca="false">A5639&amp;"U"</f>
        <v>101621U</v>
      </c>
      <c r="C5639" s="0" t="s">
        <v>11600</v>
      </c>
      <c r="D5639" s="0" t="s">
        <v>741</v>
      </c>
      <c r="E5639" s="0" t="n">
        <v>230.04</v>
      </c>
    </row>
    <row r="5640" customFormat="false" ht="15" hidden="false" customHeight="false" outlineLevel="0" collapsed="false">
      <c r="A5640" s="0" t="n">
        <v>101622</v>
      </c>
      <c r="B5640" s="0" t="str">
        <f aca="false">A5640&amp;"U"</f>
        <v>101622U</v>
      </c>
      <c r="C5640" s="0" t="s">
        <v>11601</v>
      </c>
      <c r="D5640" s="0" t="s">
        <v>741</v>
      </c>
      <c r="E5640" s="0" t="n">
        <v>256.3</v>
      </c>
    </row>
    <row r="5641" customFormat="false" ht="15" hidden="false" customHeight="false" outlineLevel="0" collapsed="false">
      <c r="A5641" s="0" t="n">
        <v>101623</v>
      </c>
      <c r="B5641" s="0" t="str">
        <f aca="false">A5641&amp;"U"</f>
        <v>101623U</v>
      </c>
      <c r="C5641" s="0" t="s">
        <v>11602</v>
      </c>
      <c r="D5641" s="0" t="s">
        <v>741</v>
      </c>
      <c r="E5641" s="0" t="n">
        <v>231.28</v>
      </c>
    </row>
    <row r="5642" customFormat="false" ht="15" hidden="false" customHeight="false" outlineLevel="0" collapsed="false">
      <c r="A5642" s="0" t="n">
        <v>101624</v>
      </c>
      <c r="B5642" s="0" t="str">
        <f aca="false">A5642&amp;"U"</f>
        <v>101624U</v>
      </c>
      <c r="C5642" s="0" t="s">
        <v>11603</v>
      </c>
      <c r="D5642" s="0" t="s">
        <v>741</v>
      </c>
      <c r="E5642" s="0" t="n">
        <v>191.36</v>
      </c>
    </row>
    <row r="5643" customFormat="false" ht="15" hidden="false" customHeight="false" outlineLevel="0" collapsed="false">
      <c r="A5643" s="0" t="n">
        <v>101625</v>
      </c>
      <c r="B5643" s="0" t="str">
        <f aca="false">A5643&amp;"U"</f>
        <v>101625U</v>
      </c>
      <c r="C5643" s="0" t="s">
        <v>11604</v>
      </c>
      <c r="D5643" s="0" t="s">
        <v>741</v>
      </c>
      <c r="E5643" s="0" t="n">
        <v>221.4</v>
      </c>
    </row>
    <row r="5644" customFormat="false" ht="15" hidden="false" customHeight="false" outlineLevel="0" collapsed="false">
      <c r="A5644" s="0" t="n">
        <v>95606</v>
      </c>
      <c r="B5644" s="0" t="str">
        <f aca="false">A5644&amp;"U"</f>
        <v>95606U</v>
      </c>
      <c r="C5644" s="0" t="s">
        <v>11605</v>
      </c>
      <c r="D5644" s="0" t="s">
        <v>741</v>
      </c>
      <c r="E5644" s="0" t="n">
        <v>2.37</v>
      </c>
    </row>
    <row r="5645" customFormat="false" ht="15" hidden="false" customHeight="false" outlineLevel="0" collapsed="false">
      <c r="A5645" s="0" t="n">
        <v>101159</v>
      </c>
      <c r="B5645" s="0" t="str">
        <f aca="false">A5645&amp;"U"</f>
        <v>101159U</v>
      </c>
      <c r="C5645" s="0" t="s">
        <v>11606</v>
      </c>
      <c r="D5645" s="0" t="s">
        <v>74</v>
      </c>
      <c r="E5645" s="0" t="n">
        <v>134.15</v>
      </c>
    </row>
    <row r="5646" customFormat="false" ht="15" hidden="false" customHeight="false" outlineLevel="0" collapsed="false">
      <c r="A5646" s="0" t="n">
        <v>103322</v>
      </c>
      <c r="B5646" s="0" t="str">
        <f aca="false">A5646&amp;"U"</f>
        <v>103322U</v>
      </c>
      <c r="C5646" s="0" t="s">
        <v>11607</v>
      </c>
      <c r="D5646" s="0" t="s">
        <v>74</v>
      </c>
      <c r="E5646" s="0" t="n">
        <v>57.94</v>
      </c>
    </row>
    <row r="5647" customFormat="false" ht="15" hidden="false" customHeight="false" outlineLevel="0" collapsed="false">
      <c r="A5647" s="0" t="n">
        <v>103323</v>
      </c>
      <c r="B5647" s="0" t="str">
        <f aca="false">A5647&amp;"U"</f>
        <v>103323U</v>
      </c>
      <c r="C5647" s="0" t="s">
        <v>11608</v>
      </c>
      <c r="D5647" s="0" t="s">
        <v>74</v>
      </c>
      <c r="E5647" s="0" t="n">
        <v>58.63</v>
      </c>
    </row>
    <row r="5648" customFormat="false" ht="15" hidden="false" customHeight="false" outlineLevel="0" collapsed="false">
      <c r="A5648" s="0" t="n">
        <v>103324</v>
      </c>
      <c r="B5648" s="0" t="str">
        <f aca="false">A5648&amp;"U"</f>
        <v>103324U</v>
      </c>
      <c r="C5648" s="0" t="s">
        <v>11609</v>
      </c>
      <c r="D5648" s="0" t="s">
        <v>74</v>
      </c>
      <c r="E5648" s="0" t="n">
        <v>76.83</v>
      </c>
    </row>
    <row r="5649" customFormat="false" ht="15" hidden="false" customHeight="false" outlineLevel="0" collapsed="false">
      <c r="A5649" s="0" t="n">
        <v>103325</v>
      </c>
      <c r="B5649" s="0" t="str">
        <f aca="false">A5649&amp;"U"</f>
        <v>103325U</v>
      </c>
      <c r="C5649" s="0" t="s">
        <v>11610</v>
      </c>
      <c r="D5649" s="0" t="s">
        <v>74</v>
      </c>
      <c r="E5649" s="0" t="n">
        <v>77.61</v>
      </c>
    </row>
    <row r="5650" customFormat="false" ht="15" hidden="false" customHeight="false" outlineLevel="0" collapsed="false">
      <c r="A5650" s="0" t="n">
        <v>103326</v>
      </c>
      <c r="B5650" s="0" t="str">
        <f aca="false">A5650&amp;"U"</f>
        <v>103326U</v>
      </c>
      <c r="C5650" s="0" t="s">
        <v>11611</v>
      </c>
      <c r="D5650" s="0" t="s">
        <v>74</v>
      </c>
      <c r="E5650" s="0" t="n">
        <v>93.47</v>
      </c>
    </row>
    <row r="5651" customFormat="false" ht="15" hidden="false" customHeight="false" outlineLevel="0" collapsed="false">
      <c r="A5651" s="0" t="n">
        <v>103327</v>
      </c>
      <c r="B5651" s="0" t="str">
        <f aca="false">A5651&amp;"U"</f>
        <v>103327U</v>
      </c>
      <c r="C5651" s="0" t="s">
        <v>11612</v>
      </c>
      <c r="D5651" s="0" t="s">
        <v>74</v>
      </c>
      <c r="E5651" s="0" t="n">
        <v>94.39</v>
      </c>
    </row>
    <row r="5652" customFormat="false" ht="15" hidden="false" customHeight="false" outlineLevel="0" collapsed="false">
      <c r="A5652" s="0" t="n">
        <v>103328</v>
      </c>
      <c r="B5652" s="0" t="str">
        <f aca="false">A5652&amp;"U"</f>
        <v>103328U</v>
      </c>
      <c r="C5652" s="0" t="s">
        <v>11613</v>
      </c>
      <c r="D5652" s="0" t="s">
        <v>74</v>
      </c>
      <c r="E5652" s="0" t="n">
        <v>83.31</v>
      </c>
    </row>
    <row r="5653" customFormat="false" ht="15" hidden="false" customHeight="false" outlineLevel="0" collapsed="false">
      <c r="A5653" s="0" t="n">
        <v>103329</v>
      </c>
      <c r="B5653" s="0" t="str">
        <f aca="false">A5653&amp;"U"</f>
        <v>103329U</v>
      </c>
      <c r="C5653" s="0" t="s">
        <v>11614</v>
      </c>
      <c r="D5653" s="0" t="s">
        <v>74</v>
      </c>
      <c r="E5653" s="0" t="n">
        <v>83.91</v>
      </c>
    </row>
    <row r="5654" customFormat="false" ht="15" hidden="false" customHeight="false" outlineLevel="0" collapsed="false">
      <c r="A5654" s="0" t="n">
        <v>103330</v>
      </c>
      <c r="B5654" s="0" t="str">
        <f aca="false">A5654&amp;"U"</f>
        <v>103330U</v>
      </c>
      <c r="C5654" s="0" t="s">
        <v>11615</v>
      </c>
      <c r="D5654" s="0" t="s">
        <v>74</v>
      </c>
      <c r="E5654" s="0" t="n">
        <v>79.9</v>
      </c>
    </row>
    <row r="5655" customFormat="false" ht="15" hidden="false" customHeight="false" outlineLevel="0" collapsed="false">
      <c r="A5655" s="0" t="n">
        <v>103331</v>
      </c>
      <c r="B5655" s="0" t="str">
        <f aca="false">A5655&amp;"U"</f>
        <v>103331U</v>
      </c>
      <c r="C5655" s="0" t="s">
        <v>11616</v>
      </c>
      <c r="D5655" s="0" t="s">
        <v>74</v>
      </c>
      <c r="E5655" s="0" t="n">
        <v>80.55</v>
      </c>
    </row>
    <row r="5656" customFormat="false" ht="15" hidden="false" customHeight="false" outlineLevel="0" collapsed="false">
      <c r="A5656" s="0" t="n">
        <v>103332</v>
      </c>
      <c r="B5656" s="0" t="str">
        <f aca="false">A5656&amp;"U"</f>
        <v>103332U</v>
      </c>
      <c r="C5656" s="0" t="s">
        <v>11617</v>
      </c>
      <c r="D5656" s="0" t="s">
        <v>74</v>
      </c>
      <c r="E5656" s="0" t="n">
        <v>108.45</v>
      </c>
    </row>
    <row r="5657" customFormat="false" ht="15" hidden="false" customHeight="false" outlineLevel="0" collapsed="false">
      <c r="A5657" s="0" t="n">
        <v>103333</v>
      </c>
      <c r="B5657" s="0" t="str">
        <f aca="false">A5657&amp;"U"</f>
        <v>103333U</v>
      </c>
      <c r="C5657" s="0" t="s">
        <v>11618</v>
      </c>
      <c r="D5657" s="0" t="s">
        <v>74</v>
      </c>
      <c r="E5657" s="0" t="n">
        <v>109.15</v>
      </c>
    </row>
    <row r="5658" customFormat="false" ht="15" hidden="false" customHeight="false" outlineLevel="0" collapsed="false">
      <c r="A5658" s="0" t="n">
        <v>103334</v>
      </c>
      <c r="B5658" s="0" t="str">
        <f aca="false">A5658&amp;"U"</f>
        <v>103334U</v>
      </c>
      <c r="C5658" s="0" t="s">
        <v>11619</v>
      </c>
      <c r="D5658" s="0" t="s">
        <v>74</v>
      </c>
      <c r="E5658" s="0" t="n">
        <v>135.08</v>
      </c>
    </row>
    <row r="5659" customFormat="false" ht="15" hidden="false" customHeight="false" outlineLevel="0" collapsed="false">
      <c r="A5659" s="0" t="n">
        <v>103335</v>
      </c>
      <c r="B5659" s="0" t="str">
        <f aca="false">A5659&amp;"U"</f>
        <v>103335U</v>
      </c>
      <c r="C5659" s="0" t="s">
        <v>11620</v>
      </c>
      <c r="D5659" s="0" t="s">
        <v>74</v>
      </c>
      <c r="E5659" s="0" t="n">
        <v>136.29</v>
      </c>
    </row>
    <row r="5660" customFormat="false" ht="15" hidden="false" customHeight="false" outlineLevel="0" collapsed="false">
      <c r="A5660" s="0" t="n">
        <v>103350</v>
      </c>
      <c r="B5660" s="0" t="str">
        <f aca="false">A5660&amp;"U"</f>
        <v>103350U</v>
      </c>
      <c r="C5660" s="0" t="s">
        <v>11621</v>
      </c>
      <c r="D5660" s="0" t="s">
        <v>74</v>
      </c>
      <c r="E5660" s="0" t="n">
        <v>165.5</v>
      </c>
    </row>
    <row r="5661" customFormat="false" ht="15" hidden="false" customHeight="false" outlineLevel="0" collapsed="false">
      <c r="A5661" s="0" t="n">
        <v>103351</v>
      </c>
      <c r="B5661" s="0" t="str">
        <f aca="false">A5661&amp;"U"</f>
        <v>103351U</v>
      </c>
      <c r="C5661" s="0" t="s">
        <v>11622</v>
      </c>
      <c r="D5661" s="0" t="s">
        <v>74</v>
      </c>
      <c r="E5661" s="0" t="n">
        <v>166.39</v>
      </c>
    </row>
    <row r="5662" customFormat="false" ht="15" hidden="false" customHeight="false" outlineLevel="0" collapsed="false">
      <c r="A5662" s="0" t="n">
        <v>103356</v>
      </c>
      <c r="B5662" s="0" t="str">
        <f aca="false">A5662&amp;"U"</f>
        <v>103356U</v>
      </c>
      <c r="C5662" s="0" t="s">
        <v>11623</v>
      </c>
      <c r="D5662" s="0" t="s">
        <v>74</v>
      </c>
      <c r="E5662" s="0" t="n">
        <v>53.92</v>
      </c>
    </row>
    <row r="5663" customFormat="false" ht="15" hidden="false" customHeight="false" outlineLevel="0" collapsed="false">
      <c r="A5663" s="0" t="n">
        <v>103357</v>
      </c>
      <c r="B5663" s="0" t="str">
        <f aca="false">A5663&amp;"U"</f>
        <v>103357U</v>
      </c>
      <c r="C5663" s="0" t="s">
        <v>11624</v>
      </c>
      <c r="D5663" s="0" t="s">
        <v>74</v>
      </c>
      <c r="E5663" s="0" t="n">
        <v>54.43</v>
      </c>
    </row>
    <row r="5664" customFormat="false" ht="15" hidden="false" customHeight="false" outlineLevel="0" collapsed="false">
      <c r="A5664" s="0" t="n">
        <v>89282</v>
      </c>
      <c r="B5664" s="0" t="str">
        <f aca="false">A5664&amp;"U"</f>
        <v>89282U</v>
      </c>
      <c r="C5664" s="0" t="s">
        <v>11625</v>
      </c>
      <c r="D5664" s="0" t="s">
        <v>74</v>
      </c>
      <c r="E5664" s="0" t="n">
        <v>77.02</v>
      </c>
    </row>
    <row r="5665" customFormat="false" ht="15" hidden="false" customHeight="false" outlineLevel="0" collapsed="false">
      <c r="A5665" s="0" t="n">
        <v>89283</v>
      </c>
      <c r="B5665" s="0" t="str">
        <f aca="false">A5665&amp;"U"</f>
        <v>89283U</v>
      </c>
      <c r="C5665" s="0" t="s">
        <v>11626</v>
      </c>
      <c r="D5665" s="0" t="s">
        <v>74</v>
      </c>
      <c r="E5665" s="0" t="n">
        <v>77.76</v>
      </c>
    </row>
    <row r="5666" customFormat="false" ht="15" hidden="false" customHeight="false" outlineLevel="0" collapsed="false">
      <c r="A5666" s="0" t="n">
        <v>89284</v>
      </c>
      <c r="B5666" s="0" t="str">
        <f aca="false">A5666&amp;"U"</f>
        <v>89284U</v>
      </c>
      <c r="C5666" s="0" t="s">
        <v>11627</v>
      </c>
      <c r="D5666" s="0" t="s">
        <v>74</v>
      </c>
      <c r="E5666" s="0" t="n">
        <v>70.5</v>
      </c>
    </row>
    <row r="5667" customFormat="false" ht="15" hidden="false" customHeight="false" outlineLevel="0" collapsed="false">
      <c r="A5667" s="0" t="n">
        <v>89285</v>
      </c>
      <c r="B5667" s="0" t="str">
        <f aca="false">A5667&amp;"U"</f>
        <v>89285U</v>
      </c>
      <c r="C5667" s="0" t="s">
        <v>11628</v>
      </c>
      <c r="D5667" s="0" t="s">
        <v>74</v>
      </c>
      <c r="E5667" s="0" t="n">
        <v>71.24</v>
      </c>
    </row>
    <row r="5668" customFormat="false" ht="15" hidden="false" customHeight="false" outlineLevel="0" collapsed="false">
      <c r="A5668" s="0" t="n">
        <v>89286</v>
      </c>
      <c r="B5668" s="0" t="str">
        <f aca="false">A5668&amp;"U"</f>
        <v>89286U</v>
      </c>
      <c r="C5668" s="0" t="s">
        <v>11629</v>
      </c>
      <c r="D5668" s="0" t="s">
        <v>74</v>
      </c>
      <c r="E5668" s="0" t="n">
        <v>81.82</v>
      </c>
    </row>
    <row r="5669" customFormat="false" ht="15" hidden="false" customHeight="false" outlineLevel="0" collapsed="false">
      <c r="A5669" s="0" t="n">
        <v>89287</v>
      </c>
      <c r="B5669" s="0" t="str">
        <f aca="false">A5669&amp;"U"</f>
        <v>89287U</v>
      </c>
      <c r="C5669" s="0" t="s">
        <v>11630</v>
      </c>
      <c r="D5669" s="0" t="s">
        <v>74</v>
      </c>
      <c r="E5669" s="0" t="n">
        <v>82.56</v>
      </c>
    </row>
    <row r="5670" customFormat="false" ht="15" hidden="false" customHeight="false" outlineLevel="0" collapsed="false">
      <c r="A5670" s="0" t="n">
        <v>89288</v>
      </c>
      <c r="B5670" s="0" t="str">
        <f aca="false">A5670&amp;"U"</f>
        <v>89288U</v>
      </c>
      <c r="C5670" s="0" t="s">
        <v>11631</v>
      </c>
      <c r="D5670" s="0" t="s">
        <v>74</v>
      </c>
      <c r="E5670" s="0" t="n">
        <v>73.19</v>
      </c>
    </row>
    <row r="5671" customFormat="false" ht="15" hidden="false" customHeight="false" outlineLevel="0" collapsed="false">
      <c r="A5671" s="0" t="n">
        <v>89289</v>
      </c>
      <c r="B5671" s="0" t="str">
        <f aca="false">A5671&amp;"U"</f>
        <v>89289U</v>
      </c>
      <c r="C5671" s="0" t="s">
        <v>11632</v>
      </c>
      <c r="D5671" s="0" t="s">
        <v>74</v>
      </c>
      <c r="E5671" s="0" t="n">
        <v>73.93</v>
      </c>
    </row>
    <row r="5672" customFormat="false" ht="15" hidden="false" customHeight="false" outlineLevel="0" collapsed="false">
      <c r="A5672" s="0" t="n">
        <v>89290</v>
      </c>
      <c r="B5672" s="0" t="str">
        <f aca="false">A5672&amp;"U"</f>
        <v>89290U</v>
      </c>
      <c r="C5672" s="0" t="s">
        <v>11633</v>
      </c>
      <c r="D5672" s="0" t="s">
        <v>74</v>
      </c>
      <c r="E5672" s="0" t="n">
        <v>87.02</v>
      </c>
    </row>
    <row r="5673" customFormat="false" ht="15" hidden="false" customHeight="false" outlineLevel="0" collapsed="false">
      <c r="A5673" s="0" t="n">
        <v>89291</v>
      </c>
      <c r="B5673" s="0" t="str">
        <f aca="false">A5673&amp;"U"</f>
        <v>89291U</v>
      </c>
      <c r="C5673" s="0" t="s">
        <v>11634</v>
      </c>
      <c r="D5673" s="0" t="s">
        <v>74</v>
      </c>
      <c r="E5673" s="0" t="n">
        <v>87.84</v>
      </c>
    </row>
    <row r="5674" customFormat="false" ht="15" hidden="false" customHeight="false" outlineLevel="0" collapsed="false">
      <c r="A5674" s="0" t="n">
        <v>89292</v>
      </c>
      <c r="B5674" s="0" t="str">
        <f aca="false">A5674&amp;"U"</f>
        <v>89292U</v>
      </c>
      <c r="C5674" s="0" t="s">
        <v>11635</v>
      </c>
      <c r="D5674" s="0" t="s">
        <v>74</v>
      </c>
      <c r="E5674" s="0" t="n">
        <v>80.45</v>
      </c>
    </row>
    <row r="5675" customFormat="false" ht="15" hidden="false" customHeight="false" outlineLevel="0" collapsed="false">
      <c r="A5675" s="0" t="n">
        <v>89293</v>
      </c>
      <c r="B5675" s="0" t="str">
        <f aca="false">A5675&amp;"U"</f>
        <v>89293U</v>
      </c>
      <c r="C5675" s="0" t="s">
        <v>11636</v>
      </c>
      <c r="D5675" s="0" t="s">
        <v>74</v>
      </c>
      <c r="E5675" s="0" t="n">
        <v>81.27</v>
      </c>
    </row>
    <row r="5676" customFormat="false" ht="15" hidden="false" customHeight="false" outlineLevel="0" collapsed="false">
      <c r="A5676" s="0" t="n">
        <v>89294</v>
      </c>
      <c r="B5676" s="0" t="str">
        <f aca="false">A5676&amp;"U"</f>
        <v>89294U</v>
      </c>
      <c r="C5676" s="0" t="s">
        <v>11637</v>
      </c>
      <c r="D5676" s="0" t="s">
        <v>74</v>
      </c>
      <c r="E5676" s="0" t="n">
        <v>93.88</v>
      </c>
    </row>
    <row r="5677" customFormat="false" ht="15" hidden="false" customHeight="false" outlineLevel="0" collapsed="false">
      <c r="A5677" s="0" t="n">
        <v>89295</v>
      </c>
      <c r="B5677" s="0" t="str">
        <f aca="false">A5677&amp;"U"</f>
        <v>89295U</v>
      </c>
      <c r="C5677" s="0" t="s">
        <v>11638</v>
      </c>
      <c r="D5677" s="0" t="s">
        <v>74</v>
      </c>
      <c r="E5677" s="0" t="n">
        <v>94.7</v>
      </c>
    </row>
    <row r="5678" customFormat="false" ht="15" hidden="false" customHeight="false" outlineLevel="0" collapsed="false">
      <c r="A5678" s="0" t="n">
        <v>89296</v>
      </c>
      <c r="B5678" s="0" t="str">
        <f aca="false">A5678&amp;"U"</f>
        <v>89296U</v>
      </c>
      <c r="C5678" s="0" t="s">
        <v>11639</v>
      </c>
      <c r="D5678" s="0" t="s">
        <v>74</v>
      </c>
      <c r="E5678" s="0" t="n">
        <v>84.15</v>
      </c>
    </row>
    <row r="5679" customFormat="false" ht="15" hidden="false" customHeight="false" outlineLevel="0" collapsed="false">
      <c r="A5679" s="0" t="n">
        <v>89297</v>
      </c>
      <c r="B5679" s="0" t="str">
        <f aca="false">A5679&amp;"U"</f>
        <v>89297U</v>
      </c>
      <c r="C5679" s="0" t="s">
        <v>11640</v>
      </c>
      <c r="D5679" s="0" t="s">
        <v>74</v>
      </c>
      <c r="E5679" s="0" t="n">
        <v>84.97</v>
      </c>
    </row>
    <row r="5680" customFormat="false" ht="15" hidden="false" customHeight="false" outlineLevel="0" collapsed="false">
      <c r="A5680" s="0" t="n">
        <v>89298</v>
      </c>
      <c r="B5680" s="0" t="str">
        <f aca="false">A5680&amp;"U"</f>
        <v>89298U</v>
      </c>
      <c r="C5680" s="0" t="s">
        <v>11641</v>
      </c>
      <c r="D5680" s="0" t="s">
        <v>74</v>
      </c>
      <c r="E5680" s="0" t="n">
        <v>89.34</v>
      </c>
    </row>
    <row r="5681" customFormat="false" ht="15" hidden="false" customHeight="false" outlineLevel="0" collapsed="false">
      <c r="A5681" s="0" t="n">
        <v>89299</v>
      </c>
      <c r="B5681" s="0" t="str">
        <f aca="false">A5681&amp;"U"</f>
        <v>89299U</v>
      </c>
      <c r="C5681" s="0" t="s">
        <v>11642</v>
      </c>
      <c r="D5681" s="0" t="s">
        <v>74</v>
      </c>
      <c r="E5681" s="0" t="n">
        <v>90.39</v>
      </c>
    </row>
    <row r="5682" customFormat="false" ht="15" hidden="false" customHeight="false" outlineLevel="0" collapsed="false">
      <c r="A5682" s="0" t="n">
        <v>89300</v>
      </c>
      <c r="B5682" s="0" t="str">
        <f aca="false">A5682&amp;"U"</f>
        <v>89300U</v>
      </c>
      <c r="C5682" s="0" t="s">
        <v>11643</v>
      </c>
      <c r="D5682" s="0" t="s">
        <v>74</v>
      </c>
      <c r="E5682" s="0" t="n">
        <v>82.81</v>
      </c>
    </row>
    <row r="5683" customFormat="false" ht="15" hidden="false" customHeight="false" outlineLevel="0" collapsed="false">
      <c r="A5683" s="0" t="n">
        <v>89301</v>
      </c>
      <c r="B5683" s="0" t="str">
        <f aca="false">A5683&amp;"U"</f>
        <v>89301U</v>
      </c>
      <c r="C5683" s="0" t="s">
        <v>11644</v>
      </c>
      <c r="D5683" s="0" t="s">
        <v>74</v>
      </c>
      <c r="E5683" s="0" t="n">
        <v>83.86</v>
      </c>
    </row>
    <row r="5684" customFormat="false" ht="15" hidden="false" customHeight="false" outlineLevel="0" collapsed="false">
      <c r="A5684" s="0" t="n">
        <v>89302</v>
      </c>
      <c r="B5684" s="0" t="str">
        <f aca="false">A5684&amp;"U"</f>
        <v>89302U</v>
      </c>
      <c r="C5684" s="0" t="s">
        <v>11645</v>
      </c>
      <c r="D5684" s="0" t="s">
        <v>74</v>
      </c>
      <c r="E5684" s="0" t="n">
        <v>97.45</v>
      </c>
    </row>
    <row r="5685" customFormat="false" ht="15" hidden="false" customHeight="false" outlineLevel="0" collapsed="false">
      <c r="A5685" s="0" t="n">
        <v>89303</v>
      </c>
      <c r="B5685" s="0" t="str">
        <f aca="false">A5685&amp;"U"</f>
        <v>89303U</v>
      </c>
      <c r="C5685" s="0" t="s">
        <v>11646</v>
      </c>
      <c r="D5685" s="0" t="s">
        <v>74</v>
      </c>
      <c r="E5685" s="0" t="n">
        <v>98.5</v>
      </c>
    </row>
    <row r="5686" customFormat="false" ht="15" hidden="false" customHeight="false" outlineLevel="0" collapsed="false">
      <c r="A5686" s="0" t="n">
        <v>89304</v>
      </c>
      <c r="B5686" s="0" t="str">
        <f aca="false">A5686&amp;"U"</f>
        <v>89304U</v>
      </c>
      <c r="C5686" s="0" t="s">
        <v>11647</v>
      </c>
      <c r="D5686" s="0" t="s">
        <v>74</v>
      </c>
      <c r="E5686" s="0" t="n">
        <v>87.56</v>
      </c>
    </row>
    <row r="5687" customFormat="false" ht="15" hidden="false" customHeight="false" outlineLevel="0" collapsed="false">
      <c r="A5687" s="0" t="n">
        <v>89305</v>
      </c>
      <c r="B5687" s="0" t="str">
        <f aca="false">A5687&amp;"U"</f>
        <v>89305U</v>
      </c>
      <c r="C5687" s="0" t="s">
        <v>11648</v>
      </c>
      <c r="D5687" s="0" t="s">
        <v>74</v>
      </c>
      <c r="E5687" s="0" t="n">
        <v>88.61</v>
      </c>
    </row>
    <row r="5688" customFormat="false" ht="15" hidden="false" customHeight="false" outlineLevel="0" collapsed="false">
      <c r="A5688" s="0" t="n">
        <v>89306</v>
      </c>
      <c r="B5688" s="0" t="str">
        <f aca="false">A5688&amp;"U"</f>
        <v>89306U</v>
      </c>
      <c r="C5688" s="0" t="s">
        <v>11649</v>
      </c>
      <c r="D5688" s="0" t="s">
        <v>74</v>
      </c>
      <c r="E5688" s="0" t="n">
        <v>99.7</v>
      </c>
    </row>
    <row r="5689" customFormat="false" ht="15" hidden="false" customHeight="false" outlineLevel="0" collapsed="false">
      <c r="A5689" s="0" t="n">
        <v>89307</v>
      </c>
      <c r="B5689" s="0" t="str">
        <f aca="false">A5689&amp;"U"</f>
        <v>89307U</v>
      </c>
      <c r="C5689" s="0" t="s">
        <v>11650</v>
      </c>
      <c r="D5689" s="0" t="s">
        <v>74</v>
      </c>
      <c r="E5689" s="0" t="n">
        <v>100.86</v>
      </c>
    </row>
    <row r="5690" customFormat="false" ht="15" hidden="false" customHeight="false" outlineLevel="0" collapsed="false">
      <c r="A5690" s="0" t="n">
        <v>89308</v>
      </c>
      <c r="B5690" s="0" t="str">
        <f aca="false">A5690&amp;"U"</f>
        <v>89308U</v>
      </c>
      <c r="C5690" s="0" t="s">
        <v>11651</v>
      </c>
      <c r="D5690" s="0" t="s">
        <v>74</v>
      </c>
      <c r="E5690" s="0" t="n">
        <v>93.12</v>
      </c>
    </row>
    <row r="5691" customFormat="false" ht="15" hidden="false" customHeight="false" outlineLevel="0" collapsed="false">
      <c r="A5691" s="0" t="n">
        <v>89309</v>
      </c>
      <c r="B5691" s="0" t="str">
        <f aca="false">A5691&amp;"U"</f>
        <v>89309U</v>
      </c>
      <c r="C5691" s="0" t="s">
        <v>11652</v>
      </c>
      <c r="D5691" s="0" t="s">
        <v>74</v>
      </c>
      <c r="E5691" s="0" t="n">
        <v>94.28</v>
      </c>
    </row>
    <row r="5692" customFormat="false" ht="15" hidden="false" customHeight="false" outlineLevel="0" collapsed="false">
      <c r="A5692" s="0" t="n">
        <v>89310</v>
      </c>
      <c r="B5692" s="0" t="str">
        <f aca="false">A5692&amp;"U"</f>
        <v>89310U</v>
      </c>
      <c r="C5692" s="0" t="s">
        <v>11653</v>
      </c>
      <c r="D5692" s="0" t="s">
        <v>74</v>
      </c>
      <c r="E5692" s="0" t="n">
        <v>113.04</v>
      </c>
    </row>
    <row r="5693" customFormat="false" ht="15" hidden="false" customHeight="false" outlineLevel="0" collapsed="false">
      <c r="A5693" s="0" t="n">
        <v>89311</v>
      </c>
      <c r="B5693" s="0" t="str">
        <f aca="false">A5693&amp;"U"</f>
        <v>89311U</v>
      </c>
      <c r="C5693" s="0" t="s">
        <v>11654</v>
      </c>
      <c r="D5693" s="0" t="s">
        <v>74</v>
      </c>
      <c r="E5693" s="0" t="n">
        <v>114.2</v>
      </c>
    </row>
    <row r="5694" customFormat="false" ht="15" hidden="false" customHeight="false" outlineLevel="0" collapsed="false">
      <c r="A5694" s="0" t="n">
        <v>89312</v>
      </c>
      <c r="B5694" s="0" t="str">
        <f aca="false">A5694&amp;"U"</f>
        <v>89312U</v>
      </c>
      <c r="C5694" s="0" t="s">
        <v>11655</v>
      </c>
      <c r="D5694" s="0" t="s">
        <v>74</v>
      </c>
      <c r="E5694" s="0" t="n">
        <v>98.88</v>
      </c>
    </row>
    <row r="5695" customFormat="false" ht="15" hidden="false" customHeight="false" outlineLevel="0" collapsed="false">
      <c r="A5695" s="0" t="n">
        <v>89313</v>
      </c>
      <c r="B5695" s="0" t="str">
        <f aca="false">A5695&amp;"U"</f>
        <v>89313U</v>
      </c>
      <c r="C5695" s="0" t="s">
        <v>11656</v>
      </c>
      <c r="D5695" s="0" t="s">
        <v>74</v>
      </c>
      <c r="E5695" s="0" t="n">
        <v>100.04</v>
      </c>
    </row>
    <row r="5696" customFormat="false" ht="15" hidden="false" customHeight="false" outlineLevel="0" collapsed="false">
      <c r="A5696" s="0" t="n">
        <v>101157</v>
      </c>
      <c r="B5696" s="0" t="str">
        <f aca="false">A5696&amp;"U"</f>
        <v>101157U</v>
      </c>
      <c r="C5696" s="0" t="s">
        <v>11657</v>
      </c>
      <c r="D5696" s="0" t="s">
        <v>74</v>
      </c>
      <c r="E5696" s="0" t="n">
        <v>61.35</v>
      </c>
    </row>
    <row r="5697" customFormat="false" ht="15" hidden="false" customHeight="false" outlineLevel="0" collapsed="false">
      <c r="A5697" s="0" t="n">
        <v>101158</v>
      </c>
      <c r="B5697" s="0" t="str">
        <f aca="false">A5697&amp;"U"</f>
        <v>101158U</v>
      </c>
      <c r="C5697" s="0" t="s">
        <v>11658</v>
      </c>
      <c r="D5697" s="0" t="s">
        <v>74</v>
      </c>
      <c r="E5697" s="0" t="n">
        <v>80.73</v>
      </c>
    </row>
    <row r="5698" customFormat="false" ht="15" hidden="false" customHeight="false" outlineLevel="0" collapsed="false">
      <c r="A5698" s="0" t="n">
        <v>101162</v>
      </c>
      <c r="B5698" s="0" t="str">
        <f aca="false">A5698&amp;"U"</f>
        <v>101162U</v>
      </c>
      <c r="C5698" s="0" t="s">
        <v>11659</v>
      </c>
      <c r="D5698" s="0" t="s">
        <v>74</v>
      </c>
      <c r="E5698" s="0" t="n">
        <v>148.44</v>
      </c>
    </row>
    <row r="5699" customFormat="false" ht="15" hidden="false" customHeight="false" outlineLevel="0" collapsed="false">
      <c r="A5699" s="0" t="n">
        <v>103316</v>
      </c>
      <c r="B5699" s="0" t="str">
        <f aca="false">A5699&amp;"U"</f>
        <v>103316U</v>
      </c>
      <c r="C5699" s="0" t="s">
        <v>11660</v>
      </c>
      <c r="D5699" s="0" t="s">
        <v>74</v>
      </c>
      <c r="E5699" s="0" t="n">
        <v>69.5</v>
      </c>
    </row>
    <row r="5700" customFormat="false" ht="15" hidden="false" customHeight="false" outlineLevel="0" collapsed="false">
      <c r="A5700" s="0" t="n">
        <v>103317</v>
      </c>
      <c r="B5700" s="0" t="str">
        <f aca="false">A5700&amp;"U"</f>
        <v>103317U</v>
      </c>
      <c r="C5700" s="0" t="s">
        <v>11661</v>
      </c>
      <c r="D5700" s="0" t="s">
        <v>74</v>
      </c>
      <c r="E5700" s="0" t="n">
        <v>70.07</v>
      </c>
    </row>
    <row r="5701" customFormat="false" ht="15" hidden="false" customHeight="false" outlineLevel="0" collapsed="false">
      <c r="A5701" s="0" t="n">
        <v>103318</v>
      </c>
      <c r="B5701" s="0" t="str">
        <f aca="false">A5701&amp;"U"</f>
        <v>103318U</v>
      </c>
      <c r="C5701" s="0" t="s">
        <v>11662</v>
      </c>
      <c r="D5701" s="0" t="s">
        <v>74</v>
      </c>
      <c r="E5701" s="0" t="n">
        <v>89.81</v>
      </c>
    </row>
    <row r="5702" customFormat="false" ht="15" hidden="false" customHeight="false" outlineLevel="0" collapsed="false">
      <c r="A5702" s="0" t="n">
        <v>103319</v>
      </c>
      <c r="B5702" s="0" t="str">
        <f aca="false">A5702&amp;"U"</f>
        <v>103319U</v>
      </c>
      <c r="C5702" s="0" t="s">
        <v>11663</v>
      </c>
      <c r="D5702" s="0" t="s">
        <v>74</v>
      </c>
      <c r="E5702" s="0" t="n">
        <v>90.48</v>
      </c>
    </row>
    <row r="5703" customFormat="false" ht="15" hidden="false" customHeight="false" outlineLevel="0" collapsed="false">
      <c r="A5703" s="0" t="n">
        <v>103320</v>
      </c>
      <c r="B5703" s="0" t="str">
        <f aca="false">A5703&amp;"U"</f>
        <v>103320U</v>
      </c>
      <c r="C5703" s="0" t="s">
        <v>11664</v>
      </c>
      <c r="D5703" s="0" t="s">
        <v>74</v>
      </c>
      <c r="E5703" s="0" t="n">
        <v>108.85</v>
      </c>
    </row>
    <row r="5704" customFormat="false" ht="15" hidden="false" customHeight="false" outlineLevel="0" collapsed="false">
      <c r="A5704" s="0" t="n">
        <v>103321</v>
      </c>
      <c r="B5704" s="0" t="str">
        <f aca="false">A5704&amp;"U"</f>
        <v>103321U</v>
      </c>
      <c r="C5704" s="0" t="s">
        <v>11665</v>
      </c>
      <c r="D5704" s="0" t="s">
        <v>74</v>
      </c>
      <c r="E5704" s="0" t="n">
        <v>109.7</v>
      </c>
    </row>
    <row r="5705" customFormat="false" ht="15" hidden="false" customHeight="false" outlineLevel="0" collapsed="false">
      <c r="A5705" s="0" t="n">
        <v>103336</v>
      </c>
      <c r="B5705" s="0" t="str">
        <f aca="false">A5705&amp;"U"</f>
        <v>103336U</v>
      </c>
      <c r="C5705" s="0" t="s">
        <v>11666</v>
      </c>
      <c r="D5705" s="0" t="s">
        <v>74</v>
      </c>
      <c r="E5705" s="0" t="n">
        <v>77.14</v>
      </c>
    </row>
    <row r="5706" customFormat="false" ht="15" hidden="false" customHeight="false" outlineLevel="0" collapsed="false">
      <c r="A5706" s="0" t="n">
        <v>103337</v>
      </c>
      <c r="B5706" s="0" t="str">
        <f aca="false">A5706&amp;"U"</f>
        <v>103337U</v>
      </c>
      <c r="C5706" s="0" t="s">
        <v>11667</v>
      </c>
      <c r="D5706" s="0" t="s">
        <v>74</v>
      </c>
      <c r="E5706" s="0" t="n">
        <v>77.71</v>
      </c>
    </row>
    <row r="5707" customFormat="false" ht="15" hidden="false" customHeight="false" outlineLevel="0" collapsed="false">
      <c r="A5707" s="0" t="n">
        <v>103338</v>
      </c>
      <c r="B5707" s="0" t="str">
        <f aca="false">A5707&amp;"U"</f>
        <v>103338U</v>
      </c>
      <c r="C5707" s="0" t="s">
        <v>11668</v>
      </c>
      <c r="D5707" s="0" t="s">
        <v>74</v>
      </c>
      <c r="E5707" s="0" t="n">
        <v>101.19</v>
      </c>
    </row>
    <row r="5708" customFormat="false" ht="15" hidden="false" customHeight="false" outlineLevel="0" collapsed="false">
      <c r="A5708" s="0" t="n">
        <v>103339</v>
      </c>
      <c r="B5708" s="0" t="str">
        <f aca="false">A5708&amp;"U"</f>
        <v>103339U</v>
      </c>
      <c r="C5708" s="0" t="s">
        <v>11669</v>
      </c>
      <c r="D5708" s="0" t="s">
        <v>74</v>
      </c>
      <c r="E5708" s="0" t="n">
        <v>101.86</v>
      </c>
    </row>
    <row r="5709" customFormat="false" ht="15" hidden="false" customHeight="false" outlineLevel="0" collapsed="false">
      <c r="A5709" s="0" t="n">
        <v>103340</v>
      </c>
      <c r="B5709" s="0" t="str">
        <f aca="false">A5709&amp;"U"</f>
        <v>103340U</v>
      </c>
      <c r="C5709" s="0" t="s">
        <v>11670</v>
      </c>
      <c r="D5709" s="0" t="s">
        <v>74</v>
      </c>
      <c r="E5709" s="0" t="n">
        <v>123.54</v>
      </c>
    </row>
    <row r="5710" customFormat="false" ht="15" hidden="false" customHeight="false" outlineLevel="0" collapsed="false">
      <c r="A5710" s="0" t="n">
        <v>103341</v>
      </c>
      <c r="B5710" s="0" t="str">
        <f aca="false">A5710&amp;"U"</f>
        <v>103341U</v>
      </c>
      <c r="C5710" s="0" t="s">
        <v>11671</v>
      </c>
      <c r="D5710" s="0" t="s">
        <v>74</v>
      </c>
      <c r="E5710" s="0" t="n">
        <v>124.39</v>
      </c>
    </row>
    <row r="5711" customFormat="false" ht="15" hidden="false" customHeight="false" outlineLevel="0" collapsed="false">
      <c r="A5711" s="0" t="n">
        <v>103342</v>
      </c>
      <c r="B5711" s="0" t="str">
        <f aca="false">A5711&amp;"U"</f>
        <v>103342U</v>
      </c>
      <c r="C5711" s="0" t="s">
        <v>11672</v>
      </c>
      <c r="D5711" s="0" t="s">
        <v>74</v>
      </c>
      <c r="E5711" s="0" t="n">
        <v>105.03</v>
      </c>
    </row>
    <row r="5712" customFormat="false" ht="15" hidden="false" customHeight="false" outlineLevel="0" collapsed="false">
      <c r="A5712" s="0" t="n">
        <v>103343</v>
      </c>
      <c r="B5712" s="0" t="str">
        <f aca="false">A5712&amp;"U"</f>
        <v>103343U</v>
      </c>
      <c r="C5712" s="0" t="s">
        <v>11673</v>
      </c>
      <c r="D5712" s="0" t="s">
        <v>74</v>
      </c>
      <c r="E5712" s="0" t="n">
        <v>105.78</v>
      </c>
    </row>
    <row r="5713" customFormat="false" ht="15" hidden="false" customHeight="false" outlineLevel="0" collapsed="false">
      <c r="A5713" s="0" t="n">
        <v>89453</v>
      </c>
      <c r="B5713" s="0" t="str">
        <f aca="false">A5713&amp;"U"</f>
        <v>89453U</v>
      </c>
      <c r="C5713" s="0" t="s">
        <v>11674</v>
      </c>
      <c r="D5713" s="0" t="s">
        <v>74</v>
      </c>
      <c r="E5713" s="0" t="n">
        <v>84.22</v>
      </c>
    </row>
    <row r="5714" customFormat="false" ht="15" hidden="false" customHeight="false" outlineLevel="0" collapsed="false">
      <c r="A5714" s="0" t="n">
        <v>89454</v>
      </c>
      <c r="B5714" s="0" t="str">
        <f aca="false">A5714&amp;"U"</f>
        <v>89454U</v>
      </c>
      <c r="C5714" s="0" t="s">
        <v>11675</v>
      </c>
      <c r="D5714" s="0" t="s">
        <v>74</v>
      </c>
      <c r="E5714" s="0" t="n">
        <v>80.06</v>
      </c>
    </row>
    <row r="5715" customFormat="false" ht="15" hidden="false" customHeight="false" outlineLevel="0" collapsed="false">
      <c r="A5715" s="0" t="n">
        <v>89455</v>
      </c>
      <c r="B5715" s="0" t="str">
        <f aca="false">A5715&amp;"U"</f>
        <v>89455U</v>
      </c>
      <c r="C5715" s="0" t="s">
        <v>11676</v>
      </c>
      <c r="D5715" s="0" t="s">
        <v>74</v>
      </c>
      <c r="E5715" s="0" t="n">
        <v>103.99</v>
      </c>
    </row>
    <row r="5716" customFormat="false" ht="15" hidden="false" customHeight="false" outlineLevel="0" collapsed="false">
      <c r="A5716" s="0" t="n">
        <v>89456</v>
      </c>
      <c r="B5716" s="0" t="str">
        <f aca="false">A5716&amp;"U"</f>
        <v>89456U</v>
      </c>
      <c r="C5716" s="0" t="s">
        <v>11677</v>
      </c>
      <c r="D5716" s="0" t="s">
        <v>74</v>
      </c>
      <c r="E5716" s="0" t="n">
        <v>99.32</v>
      </c>
    </row>
    <row r="5717" customFormat="false" ht="15" hidden="false" customHeight="false" outlineLevel="0" collapsed="false">
      <c r="A5717" s="0" t="n">
        <v>89457</v>
      </c>
      <c r="B5717" s="0" t="str">
        <f aca="false">A5717&amp;"U"</f>
        <v>89457U</v>
      </c>
      <c r="C5717" s="0" t="s">
        <v>11678</v>
      </c>
      <c r="D5717" s="0" t="s">
        <v>74</v>
      </c>
      <c r="E5717" s="0" t="n">
        <v>88.63</v>
      </c>
    </row>
    <row r="5718" customFormat="false" ht="15" hidden="false" customHeight="false" outlineLevel="0" collapsed="false">
      <c r="A5718" s="0" t="n">
        <v>89458</v>
      </c>
      <c r="B5718" s="0" t="str">
        <f aca="false">A5718&amp;"U"</f>
        <v>89458U</v>
      </c>
      <c r="C5718" s="0" t="s">
        <v>11679</v>
      </c>
      <c r="D5718" s="0" t="s">
        <v>74</v>
      </c>
      <c r="E5718" s="0" t="n">
        <v>82.61</v>
      </c>
    </row>
    <row r="5719" customFormat="false" ht="15" hidden="false" customHeight="false" outlineLevel="0" collapsed="false">
      <c r="A5719" s="0" t="n">
        <v>89459</v>
      </c>
      <c r="B5719" s="0" t="str">
        <f aca="false">A5719&amp;"U"</f>
        <v>89459U</v>
      </c>
      <c r="C5719" s="0" t="s">
        <v>11680</v>
      </c>
      <c r="D5719" s="0" t="s">
        <v>74</v>
      </c>
      <c r="E5719" s="0" t="n">
        <v>108.77</v>
      </c>
    </row>
    <row r="5720" customFormat="false" ht="15" hidden="false" customHeight="false" outlineLevel="0" collapsed="false">
      <c r="A5720" s="0" t="n">
        <v>89460</v>
      </c>
      <c r="B5720" s="0" t="str">
        <f aca="false">A5720&amp;"U"</f>
        <v>89460U</v>
      </c>
      <c r="C5720" s="0" t="s">
        <v>11681</v>
      </c>
      <c r="D5720" s="0" t="s">
        <v>74</v>
      </c>
      <c r="E5720" s="0" t="n">
        <v>102.18</v>
      </c>
    </row>
    <row r="5721" customFormat="false" ht="15" hidden="false" customHeight="false" outlineLevel="0" collapsed="false">
      <c r="A5721" s="0" t="n">
        <v>89462</v>
      </c>
      <c r="B5721" s="0" t="str">
        <f aca="false">A5721&amp;"U"</f>
        <v>89462U</v>
      </c>
      <c r="C5721" s="0" t="s">
        <v>11682</v>
      </c>
      <c r="D5721" s="0" t="s">
        <v>74</v>
      </c>
      <c r="E5721" s="0" t="n">
        <v>100.58</v>
      </c>
    </row>
    <row r="5722" customFormat="false" ht="15" hidden="false" customHeight="false" outlineLevel="0" collapsed="false">
      <c r="A5722" s="0" t="n">
        <v>89463</v>
      </c>
      <c r="B5722" s="0" t="str">
        <f aca="false">A5722&amp;"U"</f>
        <v>89463U</v>
      </c>
      <c r="C5722" s="0" t="s">
        <v>11683</v>
      </c>
      <c r="D5722" s="0" t="s">
        <v>74</v>
      </c>
      <c r="E5722" s="0" t="n">
        <v>96.36</v>
      </c>
    </row>
    <row r="5723" customFormat="false" ht="15" hidden="false" customHeight="false" outlineLevel="0" collapsed="false">
      <c r="A5723" s="0" t="n">
        <v>89464</v>
      </c>
      <c r="B5723" s="0" t="str">
        <f aca="false">A5723&amp;"U"</f>
        <v>89464U</v>
      </c>
      <c r="C5723" s="0" t="s">
        <v>11684</v>
      </c>
      <c r="D5723" s="0" t="s">
        <v>74</v>
      </c>
      <c r="E5723" s="0" t="n">
        <v>120.6</v>
      </c>
    </row>
    <row r="5724" customFormat="false" ht="15" hidden="false" customHeight="false" outlineLevel="0" collapsed="false">
      <c r="A5724" s="0" t="n">
        <v>89465</v>
      </c>
      <c r="B5724" s="0" t="str">
        <f aca="false">A5724&amp;"U"</f>
        <v>89465U</v>
      </c>
      <c r="C5724" s="0" t="s">
        <v>11685</v>
      </c>
      <c r="D5724" s="0" t="s">
        <v>74</v>
      </c>
      <c r="E5724" s="0" t="n">
        <v>115.99</v>
      </c>
    </row>
    <row r="5725" customFormat="false" ht="15" hidden="false" customHeight="false" outlineLevel="0" collapsed="false">
      <c r="A5725" s="0" t="n">
        <v>89466</v>
      </c>
      <c r="B5725" s="0" t="str">
        <f aca="false">A5725&amp;"U"</f>
        <v>89466U</v>
      </c>
      <c r="C5725" s="0" t="s">
        <v>11686</v>
      </c>
      <c r="D5725" s="0" t="s">
        <v>74</v>
      </c>
      <c r="E5725" s="0" t="n">
        <v>106.81</v>
      </c>
    </row>
    <row r="5726" customFormat="false" ht="15" hidden="false" customHeight="false" outlineLevel="0" collapsed="false">
      <c r="A5726" s="0" t="n">
        <v>89467</v>
      </c>
      <c r="B5726" s="0" t="str">
        <f aca="false">A5726&amp;"U"</f>
        <v>89467U</v>
      </c>
      <c r="C5726" s="0" t="s">
        <v>11687</v>
      </c>
      <c r="D5726" s="0" t="s">
        <v>74</v>
      </c>
      <c r="E5726" s="0" t="n">
        <v>100.04</v>
      </c>
    </row>
    <row r="5727" customFormat="false" ht="15" hidden="false" customHeight="false" outlineLevel="0" collapsed="false">
      <c r="A5727" s="0" t="n">
        <v>89468</v>
      </c>
      <c r="B5727" s="0" t="str">
        <f aca="false">A5727&amp;"U"</f>
        <v>89468U</v>
      </c>
      <c r="C5727" s="0" t="s">
        <v>11688</v>
      </c>
      <c r="D5727" s="0" t="s">
        <v>74</v>
      </c>
      <c r="E5727" s="0" t="n">
        <v>127.09</v>
      </c>
    </row>
    <row r="5728" customFormat="false" ht="15" hidden="false" customHeight="false" outlineLevel="0" collapsed="false">
      <c r="A5728" s="0" t="n">
        <v>89469</v>
      </c>
      <c r="B5728" s="0" t="str">
        <f aca="false">A5728&amp;"U"</f>
        <v>89469U</v>
      </c>
      <c r="C5728" s="0" t="s">
        <v>11689</v>
      </c>
      <c r="D5728" s="0" t="s">
        <v>74</v>
      </c>
      <c r="E5728" s="0" t="n">
        <v>119.91</v>
      </c>
    </row>
    <row r="5729" customFormat="false" ht="15" hidden="false" customHeight="false" outlineLevel="0" collapsed="false">
      <c r="A5729" s="0" t="n">
        <v>89470</v>
      </c>
      <c r="B5729" s="0" t="str">
        <f aca="false">A5729&amp;"U"</f>
        <v>89470U</v>
      </c>
      <c r="C5729" s="0" t="s">
        <v>11690</v>
      </c>
      <c r="D5729" s="0" t="s">
        <v>74</v>
      </c>
      <c r="E5729" s="0" t="n">
        <v>98.3</v>
      </c>
    </row>
    <row r="5730" customFormat="false" ht="15" hidden="false" customHeight="false" outlineLevel="0" collapsed="false">
      <c r="A5730" s="0" t="n">
        <v>89471</v>
      </c>
      <c r="B5730" s="0" t="str">
        <f aca="false">A5730&amp;"U"</f>
        <v>89471U</v>
      </c>
      <c r="C5730" s="0" t="s">
        <v>11691</v>
      </c>
      <c r="D5730" s="0" t="s">
        <v>74</v>
      </c>
      <c r="E5730" s="0" t="n">
        <v>94.13</v>
      </c>
    </row>
    <row r="5731" customFormat="false" ht="15" hidden="false" customHeight="false" outlineLevel="0" collapsed="false">
      <c r="A5731" s="0" t="n">
        <v>89472</v>
      </c>
      <c r="B5731" s="0" t="str">
        <f aca="false">A5731&amp;"U"</f>
        <v>89472U</v>
      </c>
      <c r="C5731" s="0" t="s">
        <v>11692</v>
      </c>
      <c r="D5731" s="0" t="s">
        <v>74</v>
      </c>
      <c r="E5731" s="0" t="n">
        <v>117.83</v>
      </c>
    </row>
    <row r="5732" customFormat="false" ht="15" hidden="false" customHeight="false" outlineLevel="0" collapsed="false">
      <c r="A5732" s="0" t="n">
        <v>89473</v>
      </c>
      <c r="B5732" s="0" t="str">
        <f aca="false">A5732&amp;"U"</f>
        <v>89473U</v>
      </c>
      <c r="C5732" s="0" t="s">
        <v>11693</v>
      </c>
      <c r="D5732" s="0" t="s">
        <v>74</v>
      </c>
      <c r="E5732" s="0" t="n">
        <v>113.39</v>
      </c>
    </row>
    <row r="5733" customFormat="false" ht="15" hidden="false" customHeight="false" outlineLevel="0" collapsed="false">
      <c r="A5733" s="0" t="n">
        <v>89474</v>
      </c>
      <c r="B5733" s="0" t="str">
        <f aca="false">A5733&amp;"U"</f>
        <v>89474U</v>
      </c>
      <c r="C5733" s="0" t="s">
        <v>11694</v>
      </c>
      <c r="D5733" s="0" t="s">
        <v>74</v>
      </c>
      <c r="E5733" s="0" t="n">
        <v>106.35</v>
      </c>
    </row>
    <row r="5734" customFormat="false" ht="15" hidden="false" customHeight="false" outlineLevel="0" collapsed="false">
      <c r="A5734" s="0" t="n">
        <v>89475</v>
      </c>
      <c r="B5734" s="0" t="str">
        <f aca="false">A5734&amp;"U"</f>
        <v>89475U</v>
      </c>
      <c r="C5734" s="0" t="s">
        <v>11695</v>
      </c>
      <c r="D5734" s="0" t="s">
        <v>74</v>
      </c>
      <c r="E5734" s="0" t="n">
        <v>98.67</v>
      </c>
    </row>
    <row r="5735" customFormat="false" ht="15" hidden="false" customHeight="false" outlineLevel="0" collapsed="false">
      <c r="A5735" s="0" t="n">
        <v>89476</v>
      </c>
      <c r="B5735" s="0" t="str">
        <f aca="false">A5735&amp;"U"</f>
        <v>89476U</v>
      </c>
      <c r="C5735" s="0" t="s">
        <v>11696</v>
      </c>
      <c r="D5735" s="0" t="s">
        <v>74</v>
      </c>
      <c r="E5735" s="0" t="n">
        <v>126.5</v>
      </c>
    </row>
    <row r="5736" customFormat="false" ht="15" hidden="false" customHeight="false" outlineLevel="0" collapsed="false">
      <c r="A5736" s="0" t="n">
        <v>89477</v>
      </c>
      <c r="B5736" s="0" t="str">
        <f aca="false">A5736&amp;"U"</f>
        <v>89477U</v>
      </c>
      <c r="C5736" s="0" t="s">
        <v>11697</v>
      </c>
      <c r="D5736" s="0" t="s">
        <v>74</v>
      </c>
      <c r="E5736" s="0" t="n">
        <v>118.47</v>
      </c>
    </row>
    <row r="5737" customFormat="false" ht="15" hidden="false" customHeight="false" outlineLevel="0" collapsed="false">
      <c r="A5737" s="0" t="n">
        <v>89478</v>
      </c>
      <c r="B5737" s="0" t="str">
        <f aca="false">A5737&amp;"U"</f>
        <v>89478U</v>
      </c>
      <c r="C5737" s="0" t="s">
        <v>11698</v>
      </c>
      <c r="D5737" s="0" t="s">
        <v>74</v>
      </c>
      <c r="E5737" s="0" t="n">
        <v>115.01</v>
      </c>
    </row>
    <row r="5738" customFormat="false" ht="15" hidden="false" customHeight="false" outlineLevel="0" collapsed="false">
      <c r="A5738" s="0" t="n">
        <v>89479</v>
      </c>
      <c r="B5738" s="0" t="str">
        <f aca="false">A5738&amp;"U"</f>
        <v>89479U</v>
      </c>
      <c r="C5738" s="0" t="s">
        <v>11699</v>
      </c>
      <c r="D5738" s="0" t="s">
        <v>74</v>
      </c>
      <c r="E5738" s="0" t="n">
        <v>110.79</v>
      </c>
    </row>
    <row r="5739" customFormat="false" ht="15" hidden="false" customHeight="false" outlineLevel="0" collapsed="false">
      <c r="A5739" s="0" t="n">
        <v>89480</v>
      </c>
      <c r="B5739" s="0" t="str">
        <f aca="false">A5739&amp;"U"</f>
        <v>89480U</v>
      </c>
      <c r="C5739" s="0" t="s">
        <v>11700</v>
      </c>
      <c r="D5739" s="0" t="s">
        <v>74</v>
      </c>
      <c r="E5739" s="0" t="n">
        <v>134.79</v>
      </c>
    </row>
    <row r="5740" customFormat="false" ht="15" hidden="false" customHeight="false" outlineLevel="0" collapsed="false">
      <c r="A5740" s="0" t="n">
        <v>89483</v>
      </c>
      <c r="B5740" s="0" t="str">
        <f aca="false">A5740&amp;"U"</f>
        <v>89483U</v>
      </c>
      <c r="C5740" s="0" t="s">
        <v>11701</v>
      </c>
      <c r="D5740" s="0" t="s">
        <v>74</v>
      </c>
      <c r="E5740" s="0" t="n">
        <v>130.41</v>
      </c>
    </row>
    <row r="5741" customFormat="false" ht="15" hidden="false" customHeight="false" outlineLevel="0" collapsed="false">
      <c r="A5741" s="0" t="n">
        <v>89484</v>
      </c>
      <c r="B5741" s="0" t="str">
        <f aca="false">A5741&amp;"U"</f>
        <v>89484U</v>
      </c>
      <c r="C5741" s="0" t="s">
        <v>11702</v>
      </c>
      <c r="D5741" s="0" t="s">
        <v>74</v>
      </c>
      <c r="E5741" s="0" t="n">
        <v>124.88</v>
      </c>
    </row>
    <row r="5742" customFormat="false" ht="15" hidden="false" customHeight="false" outlineLevel="0" collapsed="false">
      <c r="A5742" s="0" t="n">
        <v>89486</v>
      </c>
      <c r="B5742" s="0" t="str">
        <f aca="false">A5742&amp;"U"</f>
        <v>89486U</v>
      </c>
      <c r="C5742" s="0" t="s">
        <v>11703</v>
      </c>
      <c r="D5742" s="0" t="s">
        <v>74</v>
      </c>
      <c r="E5742" s="0" t="n">
        <v>116.68</v>
      </c>
    </row>
    <row r="5743" customFormat="false" ht="15" hidden="false" customHeight="false" outlineLevel="0" collapsed="false">
      <c r="A5743" s="0" t="n">
        <v>89487</v>
      </c>
      <c r="B5743" s="0" t="str">
        <f aca="false">A5743&amp;"U"</f>
        <v>89487U</v>
      </c>
      <c r="C5743" s="0" t="s">
        <v>11704</v>
      </c>
      <c r="D5743" s="0" t="s">
        <v>74</v>
      </c>
      <c r="E5743" s="0" t="n">
        <v>145.14</v>
      </c>
    </row>
    <row r="5744" customFormat="false" ht="15" hidden="false" customHeight="false" outlineLevel="0" collapsed="false">
      <c r="A5744" s="0" t="n">
        <v>89488</v>
      </c>
      <c r="B5744" s="0" t="str">
        <f aca="false">A5744&amp;"U"</f>
        <v>89488U</v>
      </c>
      <c r="C5744" s="0" t="s">
        <v>11705</v>
      </c>
      <c r="D5744" s="0" t="s">
        <v>74</v>
      </c>
      <c r="E5744" s="0" t="n">
        <v>136.55</v>
      </c>
    </row>
    <row r="5745" customFormat="false" ht="15" hidden="false" customHeight="false" outlineLevel="0" collapsed="false">
      <c r="A5745" s="0" t="n">
        <v>91815</v>
      </c>
      <c r="B5745" s="0" t="str">
        <f aca="false">A5745&amp;"U"</f>
        <v>91815U</v>
      </c>
      <c r="C5745" s="0" t="s">
        <v>11706</v>
      </c>
      <c r="D5745" s="0" t="s">
        <v>74</v>
      </c>
      <c r="E5745" s="0" t="n">
        <v>83.77</v>
      </c>
    </row>
    <row r="5746" customFormat="false" ht="15" hidden="false" customHeight="false" outlineLevel="0" collapsed="false">
      <c r="A5746" s="0" t="n">
        <v>91816</v>
      </c>
      <c r="B5746" s="0" t="str">
        <f aca="false">A5746&amp;"U"</f>
        <v>91816U</v>
      </c>
      <c r="C5746" s="0" t="s">
        <v>11707</v>
      </c>
      <c r="D5746" s="0" t="s">
        <v>74</v>
      </c>
      <c r="E5746" s="0" t="n">
        <v>100.74</v>
      </c>
    </row>
    <row r="5747" customFormat="false" ht="15" hidden="false" customHeight="false" outlineLevel="0" collapsed="false">
      <c r="A5747" s="0" t="n">
        <v>101161</v>
      </c>
      <c r="B5747" s="0" t="str">
        <f aca="false">A5747&amp;"U"</f>
        <v>101161U</v>
      </c>
      <c r="C5747" s="0" t="s">
        <v>11708</v>
      </c>
      <c r="D5747" s="0" t="s">
        <v>74</v>
      </c>
      <c r="E5747" s="0" t="n">
        <v>205.04</v>
      </c>
    </row>
    <row r="5748" customFormat="false" ht="15" hidden="false" customHeight="false" outlineLevel="0" collapsed="false">
      <c r="A5748" s="0" t="n">
        <v>101163</v>
      </c>
      <c r="B5748" s="0" t="str">
        <f aca="false">A5748&amp;"U"</f>
        <v>101163U</v>
      </c>
      <c r="C5748" s="0" t="s">
        <v>11709</v>
      </c>
      <c r="D5748" s="0" t="s">
        <v>74</v>
      </c>
      <c r="E5748" s="0" t="n">
        <v>905.21</v>
      </c>
    </row>
    <row r="5749" customFormat="false" ht="15" hidden="false" customHeight="false" outlineLevel="0" collapsed="false">
      <c r="A5749" s="0" t="n">
        <v>101164</v>
      </c>
      <c r="B5749" s="0" t="str">
        <f aca="false">A5749&amp;"U"</f>
        <v>101164U</v>
      </c>
      <c r="C5749" s="0" t="s">
        <v>11710</v>
      </c>
      <c r="D5749" s="0" t="s">
        <v>74</v>
      </c>
      <c r="E5749" s="0" t="n">
        <v>918.71</v>
      </c>
    </row>
    <row r="5750" customFormat="false" ht="15" hidden="false" customHeight="false" outlineLevel="0" collapsed="false">
      <c r="A5750" s="0" t="n">
        <v>96358</v>
      </c>
      <c r="B5750" s="0" t="str">
        <f aca="false">A5750&amp;"U"</f>
        <v>96358U</v>
      </c>
      <c r="C5750" s="0" t="s">
        <v>207</v>
      </c>
      <c r="D5750" s="0" t="s">
        <v>74</v>
      </c>
      <c r="E5750" s="0" t="n">
        <v>98.88</v>
      </c>
    </row>
    <row r="5751" customFormat="false" ht="15" hidden="false" customHeight="false" outlineLevel="0" collapsed="false">
      <c r="A5751" s="0" t="n">
        <v>96359</v>
      </c>
      <c r="B5751" s="0" t="str">
        <f aca="false">A5751&amp;"U"</f>
        <v>96359U</v>
      </c>
      <c r="C5751" s="0" t="s">
        <v>11711</v>
      </c>
      <c r="D5751" s="0" t="s">
        <v>74</v>
      </c>
      <c r="E5751" s="0" t="n">
        <v>112.78</v>
      </c>
    </row>
    <row r="5752" customFormat="false" ht="15" hidden="false" customHeight="false" outlineLevel="0" collapsed="false">
      <c r="A5752" s="0" t="n">
        <v>96360</v>
      </c>
      <c r="B5752" s="0" t="str">
        <f aca="false">A5752&amp;"U"</f>
        <v>96360U</v>
      </c>
      <c r="C5752" s="0" t="s">
        <v>11712</v>
      </c>
      <c r="D5752" s="0" t="s">
        <v>74</v>
      </c>
      <c r="E5752" s="0" t="n">
        <v>134.84</v>
      </c>
    </row>
    <row r="5753" customFormat="false" ht="15" hidden="false" customHeight="false" outlineLevel="0" collapsed="false">
      <c r="A5753" s="0" t="n">
        <v>96361</v>
      </c>
      <c r="B5753" s="0" t="str">
        <f aca="false">A5753&amp;"U"</f>
        <v>96361U</v>
      </c>
      <c r="C5753" s="0" t="s">
        <v>11713</v>
      </c>
      <c r="D5753" s="0" t="s">
        <v>74</v>
      </c>
      <c r="E5753" s="0" t="n">
        <v>162.04</v>
      </c>
    </row>
    <row r="5754" customFormat="false" ht="15" hidden="false" customHeight="false" outlineLevel="0" collapsed="false">
      <c r="A5754" s="0" t="n">
        <v>96362</v>
      </c>
      <c r="B5754" s="0" t="str">
        <f aca="false">A5754&amp;"U"</f>
        <v>96362U</v>
      </c>
      <c r="C5754" s="0" t="s">
        <v>11714</v>
      </c>
      <c r="D5754" s="0" t="s">
        <v>74</v>
      </c>
      <c r="E5754" s="0" t="n">
        <v>126.23</v>
      </c>
    </row>
    <row r="5755" customFormat="false" ht="15" hidden="false" customHeight="false" outlineLevel="0" collapsed="false">
      <c r="A5755" s="0" t="n">
        <v>96363</v>
      </c>
      <c r="B5755" s="0" t="str">
        <f aca="false">A5755&amp;"U"</f>
        <v>96363U</v>
      </c>
      <c r="C5755" s="0" t="s">
        <v>11715</v>
      </c>
      <c r="D5755" s="0" t="s">
        <v>74</v>
      </c>
      <c r="E5755" s="0" t="n">
        <v>140.54</v>
      </c>
    </row>
    <row r="5756" customFormat="false" ht="15" hidden="false" customHeight="false" outlineLevel="0" collapsed="false">
      <c r="A5756" s="0" t="n">
        <v>96364</v>
      </c>
      <c r="B5756" s="0" t="str">
        <f aca="false">A5756&amp;"U"</f>
        <v>96364U</v>
      </c>
      <c r="C5756" s="0" t="s">
        <v>11716</v>
      </c>
      <c r="D5756" s="0" t="s">
        <v>74</v>
      </c>
      <c r="E5756" s="0" t="n">
        <v>162.19</v>
      </c>
    </row>
    <row r="5757" customFormat="false" ht="15" hidden="false" customHeight="false" outlineLevel="0" collapsed="false">
      <c r="A5757" s="0" t="n">
        <v>96365</v>
      </c>
      <c r="B5757" s="0" t="str">
        <f aca="false">A5757&amp;"U"</f>
        <v>96365U</v>
      </c>
      <c r="C5757" s="0" t="s">
        <v>11717</v>
      </c>
      <c r="D5757" s="0" t="s">
        <v>74</v>
      </c>
      <c r="E5757" s="0" t="n">
        <v>189.77</v>
      </c>
    </row>
    <row r="5758" customFormat="false" ht="15" hidden="false" customHeight="false" outlineLevel="0" collapsed="false">
      <c r="A5758" s="0" t="n">
        <v>96366</v>
      </c>
      <c r="B5758" s="0" t="str">
        <f aca="false">A5758&amp;"U"</f>
        <v>96366U</v>
      </c>
      <c r="C5758" s="0" t="s">
        <v>11718</v>
      </c>
      <c r="D5758" s="0" t="s">
        <v>74</v>
      </c>
      <c r="E5758" s="0" t="n">
        <v>153.57</v>
      </c>
    </row>
    <row r="5759" customFormat="false" ht="15" hidden="false" customHeight="false" outlineLevel="0" collapsed="false">
      <c r="A5759" s="0" t="n">
        <v>96367</v>
      </c>
      <c r="B5759" s="0" t="str">
        <f aca="false">A5759&amp;"U"</f>
        <v>96367U</v>
      </c>
      <c r="C5759" s="0" t="s">
        <v>11719</v>
      </c>
      <c r="D5759" s="0" t="s">
        <v>74</v>
      </c>
      <c r="E5759" s="0" t="n">
        <v>168.24</v>
      </c>
    </row>
    <row r="5760" customFormat="false" ht="15" hidden="false" customHeight="false" outlineLevel="0" collapsed="false">
      <c r="A5760" s="0" t="n">
        <v>96368</v>
      </c>
      <c r="B5760" s="0" t="str">
        <f aca="false">A5760&amp;"U"</f>
        <v>96368U</v>
      </c>
      <c r="C5760" s="0" t="s">
        <v>11720</v>
      </c>
      <c r="D5760" s="0" t="s">
        <v>74</v>
      </c>
      <c r="E5760" s="0" t="n">
        <v>189.52</v>
      </c>
    </row>
    <row r="5761" customFormat="false" ht="15" hidden="false" customHeight="false" outlineLevel="0" collapsed="false">
      <c r="A5761" s="0" t="n">
        <v>96369</v>
      </c>
      <c r="B5761" s="0" t="str">
        <f aca="false">A5761&amp;"U"</f>
        <v>96369U</v>
      </c>
      <c r="C5761" s="0" t="s">
        <v>11721</v>
      </c>
      <c r="D5761" s="0" t="s">
        <v>74</v>
      </c>
      <c r="E5761" s="0" t="n">
        <v>217.49</v>
      </c>
    </row>
    <row r="5762" customFormat="false" ht="15" hidden="false" customHeight="false" outlineLevel="0" collapsed="false">
      <c r="A5762" s="0" t="n">
        <v>96370</v>
      </c>
      <c r="B5762" s="0" t="str">
        <f aca="false">A5762&amp;"U"</f>
        <v>96370U</v>
      </c>
      <c r="C5762" s="0" t="s">
        <v>11722</v>
      </c>
      <c r="D5762" s="0" t="s">
        <v>74</v>
      </c>
      <c r="E5762" s="0" t="n">
        <v>68</v>
      </c>
    </row>
    <row r="5763" customFormat="false" ht="15" hidden="false" customHeight="false" outlineLevel="0" collapsed="false">
      <c r="A5763" s="0" t="n">
        <v>96371</v>
      </c>
      <c r="B5763" s="0" t="str">
        <f aca="false">A5763&amp;"U"</f>
        <v>96371U</v>
      </c>
      <c r="C5763" s="0" t="s">
        <v>11723</v>
      </c>
      <c r="D5763" s="0" t="s">
        <v>74</v>
      </c>
      <c r="E5763" s="0" t="n">
        <v>81.7</v>
      </c>
    </row>
    <row r="5764" customFormat="false" ht="15" hidden="false" customHeight="false" outlineLevel="0" collapsed="false">
      <c r="A5764" s="0" t="n">
        <v>96373</v>
      </c>
      <c r="B5764" s="0" t="str">
        <f aca="false">A5764&amp;"U"</f>
        <v>96373U</v>
      </c>
      <c r="C5764" s="0" t="s">
        <v>11724</v>
      </c>
      <c r="D5764" s="0" t="s">
        <v>78</v>
      </c>
      <c r="E5764" s="0" t="n">
        <v>13.15</v>
      </c>
    </row>
    <row r="5765" customFormat="false" ht="15" hidden="false" customHeight="false" outlineLevel="0" collapsed="false">
      <c r="A5765" s="0" t="n">
        <v>96374</v>
      </c>
      <c r="B5765" s="0" t="str">
        <f aca="false">A5765&amp;"U"</f>
        <v>96374U</v>
      </c>
      <c r="C5765" s="0" t="s">
        <v>11725</v>
      </c>
      <c r="D5765" s="0" t="s">
        <v>78</v>
      </c>
      <c r="E5765" s="0" t="n">
        <v>29.96</v>
      </c>
    </row>
    <row r="5766" customFormat="false" ht="15" hidden="false" customHeight="false" outlineLevel="0" collapsed="false">
      <c r="A5766" s="0" t="n">
        <v>102235</v>
      </c>
      <c r="B5766" s="0" t="str">
        <f aca="false">A5766&amp;"U"</f>
        <v>102235U</v>
      </c>
      <c r="C5766" s="0" t="s">
        <v>117</v>
      </c>
      <c r="D5766" s="0" t="s">
        <v>74</v>
      </c>
      <c r="E5766" s="0" t="n">
        <v>328.47</v>
      </c>
    </row>
    <row r="5767" customFormat="false" ht="15" hidden="false" customHeight="false" outlineLevel="0" collapsed="false">
      <c r="A5767" s="0" t="n">
        <v>102253</v>
      </c>
      <c r="B5767" s="0" t="str">
        <f aca="false">A5767&amp;"U"</f>
        <v>102253U</v>
      </c>
      <c r="C5767" s="0" t="s">
        <v>11726</v>
      </c>
      <c r="D5767" s="0" t="s">
        <v>74</v>
      </c>
      <c r="E5767" s="0" t="n">
        <v>799.71</v>
      </c>
    </row>
    <row r="5768" customFormat="false" ht="15" hidden="false" customHeight="false" outlineLevel="0" collapsed="false">
      <c r="A5768" s="0" t="n">
        <v>102254</v>
      </c>
      <c r="B5768" s="0" t="str">
        <f aca="false">A5768&amp;"U"</f>
        <v>102254U</v>
      </c>
      <c r="C5768" s="0" t="s">
        <v>11727</v>
      </c>
      <c r="D5768" s="0" t="s">
        <v>74</v>
      </c>
      <c r="E5768" s="0" t="n">
        <v>815.43</v>
      </c>
    </row>
    <row r="5769" customFormat="false" ht="15" hidden="false" customHeight="false" outlineLevel="0" collapsed="false">
      <c r="A5769" s="0" t="n">
        <v>102255</v>
      </c>
      <c r="B5769" s="0" t="str">
        <f aca="false">A5769&amp;"U"</f>
        <v>102255U</v>
      </c>
      <c r="C5769" s="0" t="s">
        <v>11728</v>
      </c>
      <c r="D5769" s="0" t="s">
        <v>74</v>
      </c>
      <c r="E5769" s="0" t="n">
        <v>815.05</v>
      </c>
    </row>
    <row r="5770" customFormat="false" ht="15" hidden="false" customHeight="false" outlineLevel="0" collapsed="false">
      <c r="A5770" s="0" t="n">
        <v>102256</v>
      </c>
      <c r="B5770" s="0" t="str">
        <f aca="false">A5770&amp;"U"</f>
        <v>102256U</v>
      </c>
      <c r="C5770" s="0" t="s">
        <v>11729</v>
      </c>
      <c r="D5770" s="0" t="s">
        <v>74</v>
      </c>
      <c r="E5770" s="0" t="n">
        <v>928.47</v>
      </c>
    </row>
    <row r="5771" customFormat="false" ht="15" hidden="false" customHeight="false" outlineLevel="0" collapsed="false">
      <c r="A5771" s="0" t="n">
        <v>102257</v>
      </c>
      <c r="B5771" s="0" t="str">
        <f aca="false">A5771&amp;"U"</f>
        <v>102257U</v>
      </c>
      <c r="C5771" s="0" t="s">
        <v>11730</v>
      </c>
      <c r="D5771" s="0" t="s">
        <v>74</v>
      </c>
      <c r="E5771" s="0" t="n">
        <v>284.1</v>
      </c>
    </row>
    <row r="5772" customFormat="false" ht="15" hidden="false" customHeight="false" outlineLevel="0" collapsed="false">
      <c r="A5772" s="0" t="n">
        <v>102258</v>
      </c>
      <c r="B5772" s="0" t="str">
        <f aca="false">A5772&amp;"U"</f>
        <v>102258U</v>
      </c>
      <c r="C5772" s="0" t="s">
        <v>11731</v>
      </c>
      <c r="D5772" s="0" t="s">
        <v>74</v>
      </c>
      <c r="E5772" s="0" t="n">
        <v>317.57</v>
      </c>
    </row>
    <row r="5773" customFormat="false" ht="15" hidden="false" customHeight="false" outlineLevel="0" collapsed="false">
      <c r="A5773" s="0" t="n">
        <v>101154</v>
      </c>
      <c r="B5773" s="0" t="str">
        <f aca="false">A5773&amp;"U"</f>
        <v>101154U</v>
      </c>
      <c r="C5773" s="0" t="s">
        <v>11732</v>
      </c>
      <c r="D5773" s="0" t="s">
        <v>74</v>
      </c>
      <c r="E5773" s="0" t="n">
        <v>116.45</v>
      </c>
    </row>
    <row r="5774" customFormat="false" ht="15" hidden="false" customHeight="false" outlineLevel="0" collapsed="false">
      <c r="A5774" s="0" t="n">
        <v>101155</v>
      </c>
      <c r="B5774" s="0" t="str">
        <f aca="false">A5774&amp;"U"</f>
        <v>101155U</v>
      </c>
      <c r="C5774" s="0" t="s">
        <v>11733</v>
      </c>
      <c r="D5774" s="0" t="s">
        <v>74</v>
      </c>
      <c r="E5774" s="0" t="n">
        <v>163.37</v>
      </c>
    </row>
    <row r="5775" customFormat="false" ht="15" hidden="false" customHeight="false" outlineLevel="0" collapsed="false">
      <c r="A5775" s="0" t="n">
        <v>101156</v>
      </c>
      <c r="B5775" s="0" t="str">
        <f aca="false">A5775&amp;"U"</f>
        <v>101156U</v>
      </c>
      <c r="C5775" s="0" t="s">
        <v>11734</v>
      </c>
      <c r="D5775" s="0" t="s">
        <v>74</v>
      </c>
      <c r="E5775" s="0" t="n">
        <v>240.35</v>
      </c>
    </row>
    <row r="5776" customFormat="false" ht="15" hidden="false" customHeight="false" outlineLevel="0" collapsed="false">
      <c r="A5776" s="0" t="n">
        <v>101810</v>
      </c>
      <c r="B5776" s="0" t="str">
        <f aca="false">A5776&amp;"U"</f>
        <v>101810U</v>
      </c>
      <c r="C5776" s="0" t="s">
        <v>11735</v>
      </c>
      <c r="D5776" s="0" t="s">
        <v>741</v>
      </c>
      <c r="E5776" s="0" t="n">
        <v>1613.91</v>
      </c>
    </row>
    <row r="5777" customFormat="false" ht="15" hidden="false" customHeight="false" outlineLevel="0" collapsed="false">
      <c r="A5777" s="0" t="n">
        <v>101811</v>
      </c>
      <c r="B5777" s="0" t="str">
        <f aca="false">A5777&amp;"U"</f>
        <v>101811U</v>
      </c>
      <c r="C5777" s="0" t="s">
        <v>11736</v>
      </c>
      <c r="D5777" s="0" t="s">
        <v>741</v>
      </c>
      <c r="E5777" s="0" t="n">
        <v>1376.79</v>
      </c>
    </row>
    <row r="5778" customFormat="false" ht="15" hidden="false" customHeight="false" outlineLevel="0" collapsed="false">
      <c r="A5778" s="0" t="n">
        <v>101812</v>
      </c>
      <c r="B5778" s="0" t="str">
        <f aca="false">A5778&amp;"U"</f>
        <v>101812U</v>
      </c>
      <c r="C5778" s="0" t="s">
        <v>11737</v>
      </c>
      <c r="D5778" s="0" t="s">
        <v>741</v>
      </c>
      <c r="E5778" s="0" t="n">
        <v>1812.2</v>
      </c>
    </row>
    <row r="5779" customFormat="false" ht="15" hidden="false" customHeight="false" outlineLevel="0" collapsed="false">
      <c r="A5779" s="0" t="n">
        <v>101813</v>
      </c>
      <c r="B5779" s="0" t="str">
        <f aca="false">A5779&amp;"U"</f>
        <v>101813U</v>
      </c>
      <c r="C5779" s="0" t="s">
        <v>11738</v>
      </c>
      <c r="D5779" s="0" t="s">
        <v>741</v>
      </c>
      <c r="E5779" s="0" t="n">
        <v>1575.08</v>
      </c>
    </row>
    <row r="5780" customFormat="false" ht="15" hidden="false" customHeight="false" outlineLevel="0" collapsed="false">
      <c r="A5780" s="0" t="n">
        <v>101814</v>
      </c>
      <c r="B5780" s="0" t="str">
        <f aca="false">A5780&amp;"U"</f>
        <v>101814U</v>
      </c>
      <c r="C5780" s="0" t="s">
        <v>11739</v>
      </c>
      <c r="D5780" s="0" t="s">
        <v>74</v>
      </c>
      <c r="E5780" s="0" t="n">
        <v>44.88</v>
      </c>
    </row>
    <row r="5781" customFormat="false" ht="15" hidden="false" customHeight="false" outlineLevel="0" collapsed="false">
      <c r="A5781" s="0" t="n">
        <v>101815</v>
      </c>
      <c r="B5781" s="0" t="str">
        <f aca="false">A5781&amp;"U"</f>
        <v>101815U</v>
      </c>
      <c r="C5781" s="0" t="s">
        <v>11740</v>
      </c>
      <c r="D5781" s="0" t="s">
        <v>74</v>
      </c>
      <c r="E5781" s="0" t="n">
        <v>84.77</v>
      </c>
    </row>
    <row r="5782" customFormat="false" ht="15" hidden="false" customHeight="false" outlineLevel="0" collapsed="false">
      <c r="A5782" s="0" t="n">
        <v>101816</v>
      </c>
      <c r="B5782" s="0" t="str">
        <f aca="false">A5782&amp;"U"</f>
        <v>101816U</v>
      </c>
      <c r="C5782" s="0" t="s">
        <v>11741</v>
      </c>
      <c r="D5782" s="0" t="s">
        <v>74</v>
      </c>
      <c r="E5782" s="0" t="n">
        <v>69.26</v>
      </c>
    </row>
    <row r="5783" customFormat="false" ht="15" hidden="false" customHeight="false" outlineLevel="0" collapsed="false">
      <c r="A5783" s="0" t="n">
        <v>101817</v>
      </c>
      <c r="B5783" s="0" t="str">
        <f aca="false">A5783&amp;"U"</f>
        <v>101817U</v>
      </c>
      <c r="C5783" s="0" t="s">
        <v>11742</v>
      </c>
      <c r="D5783" s="0" t="s">
        <v>74</v>
      </c>
      <c r="E5783" s="0" t="n">
        <v>47.52</v>
      </c>
    </row>
    <row r="5784" customFormat="false" ht="15" hidden="false" customHeight="false" outlineLevel="0" collapsed="false">
      <c r="A5784" s="0" t="n">
        <v>101818</v>
      </c>
      <c r="B5784" s="0" t="str">
        <f aca="false">A5784&amp;"U"</f>
        <v>101818U</v>
      </c>
      <c r="C5784" s="0" t="s">
        <v>11743</v>
      </c>
      <c r="D5784" s="0" t="s">
        <v>74</v>
      </c>
      <c r="E5784" s="0" t="n">
        <v>67.14</v>
      </c>
    </row>
    <row r="5785" customFormat="false" ht="15" hidden="false" customHeight="false" outlineLevel="0" collapsed="false">
      <c r="A5785" s="0" t="n">
        <v>101819</v>
      </c>
      <c r="B5785" s="0" t="str">
        <f aca="false">A5785&amp;"U"</f>
        <v>101819U</v>
      </c>
      <c r="C5785" s="0" t="s">
        <v>11744</v>
      </c>
      <c r="D5785" s="0" t="s">
        <v>74</v>
      </c>
      <c r="E5785" s="0" t="n">
        <v>60.6</v>
      </c>
    </row>
    <row r="5786" customFormat="false" ht="15" hidden="false" customHeight="false" outlineLevel="0" collapsed="false">
      <c r="A5786" s="0" t="n">
        <v>101820</v>
      </c>
      <c r="B5786" s="0" t="str">
        <f aca="false">A5786&amp;"U"</f>
        <v>101820U</v>
      </c>
      <c r="C5786" s="0" t="s">
        <v>11745</v>
      </c>
      <c r="D5786" s="0" t="s">
        <v>74</v>
      </c>
      <c r="E5786" s="0" t="n">
        <v>36.71</v>
      </c>
    </row>
    <row r="5787" customFormat="false" ht="15" hidden="false" customHeight="false" outlineLevel="0" collapsed="false">
      <c r="A5787" s="0" t="n">
        <v>101822</v>
      </c>
      <c r="B5787" s="0" t="str">
        <f aca="false">A5787&amp;"U"</f>
        <v>101822U</v>
      </c>
      <c r="C5787" s="0" t="s">
        <v>11746</v>
      </c>
      <c r="D5787" s="0" t="s">
        <v>741</v>
      </c>
      <c r="E5787" s="0" t="n">
        <v>94.63</v>
      </c>
    </row>
    <row r="5788" customFormat="false" ht="15" hidden="false" customHeight="false" outlineLevel="0" collapsed="false">
      <c r="A5788" s="0" t="n">
        <v>101823</v>
      </c>
      <c r="B5788" s="0" t="str">
        <f aca="false">A5788&amp;"U"</f>
        <v>101823U</v>
      </c>
      <c r="C5788" s="0" t="s">
        <v>11747</v>
      </c>
      <c r="D5788" s="0" t="s">
        <v>741</v>
      </c>
      <c r="E5788" s="0" t="n">
        <v>127.38</v>
      </c>
    </row>
    <row r="5789" customFormat="false" ht="15" hidden="false" customHeight="false" outlineLevel="0" collapsed="false">
      <c r="A5789" s="0" t="n">
        <v>101824</v>
      </c>
      <c r="B5789" s="0" t="str">
        <f aca="false">A5789&amp;"U"</f>
        <v>101824U</v>
      </c>
      <c r="C5789" s="0" t="s">
        <v>11748</v>
      </c>
      <c r="D5789" s="0" t="s">
        <v>741</v>
      </c>
      <c r="E5789" s="0" t="n">
        <v>157.88</v>
      </c>
    </row>
    <row r="5790" customFormat="false" ht="15" hidden="false" customHeight="false" outlineLevel="0" collapsed="false">
      <c r="A5790" s="0" t="n">
        <v>101825</v>
      </c>
      <c r="B5790" s="0" t="str">
        <f aca="false">A5790&amp;"U"</f>
        <v>101825U</v>
      </c>
      <c r="C5790" s="0" t="s">
        <v>11749</v>
      </c>
      <c r="D5790" s="0" t="s">
        <v>741</v>
      </c>
      <c r="E5790" s="0" t="n">
        <v>187.56</v>
      </c>
    </row>
    <row r="5791" customFormat="false" ht="15" hidden="false" customHeight="false" outlineLevel="0" collapsed="false">
      <c r="A5791" s="0" t="n">
        <v>101826</v>
      </c>
      <c r="B5791" s="0" t="str">
        <f aca="false">A5791&amp;"U"</f>
        <v>101826U</v>
      </c>
      <c r="C5791" s="0" t="s">
        <v>11750</v>
      </c>
      <c r="D5791" s="0" t="s">
        <v>741</v>
      </c>
      <c r="E5791" s="0" t="n">
        <v>216.84</v>
      </c>
    </row>
    <row r="5792" customFormat="false" ht="15" hidden="false" customHeight="false" outlineLevel="0" collapsed="false">
      <c r="A5792" s="0" t="n">
        <v>101827</v>
      </c>
      <c r="B5792" s="0" t="str">
        <f aca="false">A5792&amp;"U"</f>
        <v>101827U</v>
      </c>
      <c r="C5792" s="0" t="s">
        <v>11751</v>
      </c>
      <c r="D5792" s="0" t="s">
        <v>741</v>
      </c>
      <c r="E5792" s="0" t="n">
        <v>177.65</v>
      </c>
    </row>
    <row r="5793" customFormat="false" ht="15" hidden="false" customHeight="false" outlineLevel="0" collapsed="false">
      <c r="A5793" s="0" t="n">
        <v>101828</v>
      </c>
      <c r="B5793" s="0" t="str">
        <f aca="false">A5793&amp;"U"</f>
        <v>101828U</v>
      </c>
      <c r="C5793" s="0" t="s">
        <v>11752</v>
      </c>
      <c r="D5793" s="0" t="s">
        <v>741</v>
      </c>
      <c r="E5793" s="0" t="n">
        <v>163.81</v>
      </c>
    </row>
    <row r="5794" customFormat="false" ht="15" hidden="false" customHeight="false" outlineLevel="0" collapsed="false">
      <c r="A5794" s="0" t="n">
        <v>101829</v>
      </c>
      <c r="B5794" s="0" t="str">
        <f aca="false">A5794&amp;"U"</f>
        <v>101829U</v>
      </c>
      <c r="C5794" s="0" t="s">
        <v>11753</v>
      </c>
      <c r="D5794" s="0" t="s">
        <v>741</v>
      </c>
      <c r="E5794" s="0" t="n">
        <v>237.58</v>
      </c>
    </row>
    <row r="5795" customFormat="false" ht="15" hidden="false" customHeight="false" outlineLevel="0" collapsed="false">
      <c r="A5795" s="0" t="n">
        <v>101830</v>
      </c>
      <c r="B5795" s="0" t="str">
        <f aca="false">A5795&amp;"U"</f>
        <v>101830U</v>
      </c>
      <c r="C5795" s="0" t="s">
        <v>11754</v>
      </c>
      <c r="D5795" s="0" t="s">
        <v>741</v>
      </c>
      <c r="E5795" s="0" t="n">
        <v>265.6</v>
      </c>
    </row>
    <row r="5796" customFormat="false" ht="15" hidden="false" customHeight="false" outlineLevel="0" collapsed="false">
      <c r="A5796" s="0" t="n">
        <v>101831</v>
      </c>
      <c r="B5796" s="0" t="str">
        <f aca="false">A5796&amp;"U"</f>
        <v>101831U</v>
      </c>
      <c r="C5796" s="0" t="s">
        <v>11755</v>
      </c>
      <c r="D5796" s="0" t="s">
        <v>741</v>
      </c>
      <c r="E5796" s="0" t="n">
        <v>293.22</v>
      </c>
    </row>
    <row r="5797" customFormat="false" ht="15" hidden="false" customHeight="false" outlineLevel="0" collapsed="false">
      <c r="A5797" s="0" t="n">
        <v>101832</v>
      </c>
      <c r="B5797" s="0" t="str">
        <f aca="false">A5797&amp;"U"</f>
        <v>101832U</v>
      </c>
      <c r="C5797" s="0" t="s">
        <v>11756</v>
      </c>
      <c r="D5797" s="0" t="s">
        <v>741</v>
      </c>
      <c r="E5797" s="0" t="n">
        <v>224.3</v>
      </c>
    </row>
    <row r="5798" customFormat="false" ht="15" hidden="false" customHeight="false" outlineLevel="0" collapsed="false">
      <c r="A5798" s="0" t="n">
        <v>101833</v>
      </c>
      <c r="B5798" s="0" t="str">
        <f aca="false">A5798&amp;"U"</f>
        <v>101833U</v>
      </c>
      <c r="C5798" s="0" t="s">
        <v>11757</v>
      </c>
      <c r="D5798" s="0" t="s">
        <v>741</v>
      </c>
      <c r="E5798" s="0" t="n">
        <v>252.59</v>
      </c>
    </row>
    <row r="5799" customFormat="false" ht="15" hidden="false" customHeight="false" outlineLevel="0" collapsed="false">
      <c r="A5799" s="0" t="n">
        <v>101834</v>
      </c>
      <c r="B5799" s="0" t="str">
        <f aca="false">A5799&amp;"U"</f>
        <v>101834U</v>
      </c>
      <c r="C5799" s="0" t="s">
        <v>11758</v>
      </c>
      <c r="D5799" s="0" t="s">
        <v>741</v>
      </c>
      <c r="E5799" s="0" t="n">
        <v>280.49</v>
      </c>
    </row>
    <row r="5800" customFormat="false" ht="15" hidden="false" customHeight="false" outlineLevel="0" collapsed="false">
      <c r="A5800" s="0" t="n">
        <v>101835</v>
      </c>
      <c r="B5800" s="0" t="str">
        <f aca="false">A5800&amp;"U"</f>
        <v>101835U</v>
      </c>
      <c r="C5800" s="0" t="s">
        <v>11759</v>
      </c>
      <c r="D5800" s="0" t="s">
        <v>741</v>
      </c>
      <c r="E5800" s="0" t="n">
        <v>254.05</v>
      </c>
    </row>
    <row r="5801" customFormat="false" ht="15" hidden="false" customHeight="false" outlineLevel="0" collapsed="false">
      <c r="A5801" s="0" t="n">
        <v>101836</v>
      </c>
      <c r="B5801" s="0" t="str">
        <f aca="false">A5801&amp;"U"</f>
        <v>101836U</v>
      </c>
      <c r="C5801" s="0" t="s">
        <v>11760</v>
      </c>
      <c r="D5801" s="0" t="s">
        <v>741</v>
      </c>
      <c r="E5801" s="0" t="n">
        <v>24.44</v>
      </c>
    </row>
    <row r="5802" customFormat="false" ht="15" hidden="false" customHeight="false" outlineLevel="0" collapsed="false">
      <c r="A5802" s="0" t="n">
        <v>101837</v>
      </c>
      <c r="B5802" s="0" t="str">
        <f aca="false">A5802&amp;"U"</f>
        <v>101837U</v>
      </c>
      <c r="C5802" s="0" t="s">
        <v>11761</v>
      </c>
      <c r="D5802" s="0" t="s">
        <v>741</v>
      </c>
      <c r="E5802" s="0" t="n">
        <v>57.19</v>
      </c>
    </row>
    <row r="5803" customFormat="false" ht="15" hidden="false" customHeight="false" outlineLevel="0" collapsed="false">
      <c r="A5803" s="0" t="n">
        <v>101838</v>
      </c>
      <c r="B5803" s="0" t="str">
        <f aca="false">A5803&amp;"U"</f>
        <v>101838U</v>
      </c>
      <c r="C5803" s="0" t="s">
        <v>11762</v>
      </c>
      <c r="D5803" s="0" t="s">
        <v>741</v>
      </c>
      <c r="E5803" s="0" t="n">
        <v>87.69</v>
      </c>
    </row>
    <row r="5804" customFormat="false" ht="15" hidden="false" customHeight="false" outlineLevel="0" collapsed="false">
      <c r="A5804" s="0" t="n">
        <v>101839</v>
      </c>
      <c r="B5804" s="0" t="str">
        <f aca="false">A5804&amp;"U"</f>
        <v>101839U</v>
      </c>
      <c r="C5804" s="0" t="s">
        <v>11763</v>
      </c>
      <c r="D5804" s="0" t="s">
        <v>741</v>
      </c>
      <c r="E5804" s="0" t="n">
        <v>117.37</v>
      </c>
    </row>
    <row r="5805" customFormat="false" ht="15" hidden="false" customHeight="false" outlineLevel="0" collapsed="false">
      <c r="A5805" s="0" t="n">
        <v>101840</v>
      </c>
      <c r="B5805" s="0" t="str">
        <f aca="false">A5805&amp;"U"</f>
        <v>101840U</v>
      </c>
      <c r="C5805" s="0" t="s">
        <v>11764</v>
      </c>
      <c r="D5805" s="0" t="s">
        <v>741</v>
      </c>
      <c r="E5805" s="0" t="n">
        <v>190.32</v>
      </c>
    </row>
    <row r="5806" customFormat="false" ht="15" hidden="false" customHeight="false" outlineLevel="0" collapsed="false">
      <c r="A5806" s="0" t="n">
        <v>101841</v>
      </c>
      <c r="B5806" s="0" t="str">
        <f aca="false">A5806&amp;"U"</f>
        <v>101841U</v>
      </c>
      <c r="C5806" s="0" t="s">
        <v>11765</v>
      </c>
      <c r="D5806" s="0" t="s">
        <v>741</v>
      </c>
      <c r="E5806" s="0" t="n">
        <v>107.46</v>
      </c>
    </row>
    <row r="5807" customFormat="false" ht="15" hidden="false" customHeight="false" outlineLevel="0" collapsed="false">
      <c r="A5807" s="0" t="n">
        <v>101842</v>
      </c>
      <c r="B5807" s="0" t="str">
        <f aca="false">A5807&amp;"U"</f>
        <v>101842U</v>
      </c>
      <c r="C5807" s="0" t="s">
        <v>11766</v>
      </c>
      <c r="D5807" s="0" t="s">
        <v>741</v>
      </c>
      <c r="E5807" s="0" t="n">
        <v>93.62</v>
      </c>
    </row>
    <row r="5808" customFormat="false" ht="15" hidden="false" customHeight="false" outlineLevel="0" collapsed="false">
      <c r="A5808" s="0" t="n">
        <v>101843</v>
      </c>
      <c r="B5808" s="0" t="str">
        <f aca="false">A5808&amp;"U"</f>
        <v>101843U</v>
      </c>
      <c r="C5808" s="0" t="s">
        <v>11767</v>
      </c>
      <c r="D5808" s="0" t="s">
        <v>741</v>
      </c>
      <c r="E5808" s="0" t="n">
        <v>167.39</v>
      </c>
    </row>
    <row r="5809" customFormat="false" ht="15" hidden="false" customHeight="false" outlineLevel="0" collapsed="false">
      <c r="A5809" s="0" t="n">
        <v>101844</v>
      </c>
      <c r="B5809" s="0" t="str">
        <f aca="false">A5809&amp;"U"</f>
        <v>101844U</v>
      </c>
      <c r="C5809" s="0" t="s">
        <v>11768</v>
      </c>
      <c r="D5809" s="0" t="s">
        <v>741</v>
      </c>
      <c r="E5809" s="0" t="n">
        <v>195.41</v>
      </c>
    </row>
    <row r="5810" customFormat="false" ht="15" hidden="false" customHeight="false" outlineLevel="0" collapsed="false">
      <c r="A5810" s="0" t="n">
        <v>101845</v>
      </c>
      <c r="B5810" s="0" t="str">
        <f aca="false">A5810&amp;"U"</f>
        <v>101845U</v>
      </c>
      <c r="C5810" s="0" t="s">
        <v>11769</v>
      </c>
      <c r="D5810" s="0" t="s">
        <v>741</v>
      </c>
      <c r="E5810" s="0" t="n">
        <v>223.03</v>
      </c>
    </row>
    <row r="5811" customFormat="false" ht="15" hidden="false" customHeight="false" outlineLevel="0" collapsed="false">
      <c r="A5811" s="0" t="n">
        <v>101846</v>
      </c>
      <c r="B5811" s="0" t="str">
        <f aca="false">A5811&amp;"U"</f>
        <v>101846U</v>
      </c>
      <c r="C5811" s="0" t="s">
        <v>11770</v>
      </c>
      <c r="D5811" s="0" t="s">
        <v>741</v>
      </c>
      <c r="E5811" s="0" t="n">
        <v>154.11</v>
      </c>
    </row>
    <row r="5812" customFormat="false" ht="15" hidden="false" customHeight="false" outlineLevel="0" collapsed="false">
      <c r="A5812" s="0" t="n">
        <v>101847</v>
      </c>
      <c r="B5812" s="0" t="str">
        <f aca="false">A5812&amp;"U"</f>
        <v>101847U</v>
      </c>
      <c r="C5812" s="0" t="s">
        <v>11771</v>
      </c>
      <c r="D5812" s="0" t="s">
        <v>741</v>
      </c>
      <c r="E5812" s="0" t="n">
        <v>182.4</v>
      </c>
    </row>
    <row r="5813" customFormat="false" ht="15" hidden="false" customHeight="false" outlineLevel="0" collapsed="false">
      <c r="A5813" s="0" t="n">
        <v>101848</v>
      </c>
      <c r="B5813" s="0" t="str">
        <f aca="false">A5813&amp;"U"</f>
        <v>101848U</v>
      </c>
      <c r="C5813" s="0" t="s">
        <v>11772</v>
      </c>
      <c r="D5813" s="0" t="s">
        <v>741</v>
      </c>
      <c r="E5813" s="0" t="n">
        <v>210.3</v>
      </c>
    </row>
    <row r="5814" customFormat="false" ht="15" hidden="false" customHeight="false" outlineLevel="0" collapsed="false">
      <c r="A5814" s="0" t="n">
        <v>101849</v>
      </c>
      <c r="B5814" s="0" t="str">
        <f aca="false">A5814&amp;"U"</f>
        <v>101849U</v>
      </c>
      <c r="C5814" s="0" t="s">
        <v>11773</v>
      </c>
      <c r="D5814" s="0" t="s">
        <v>741</v>
      </c>
      <c r="E5814" s="0" t="n">
        <v>183.86</v>
      </c>
    </row>
    <row r="5815" customFormat="false" ht="15" hidden="false" customHeight="false" outlineLevel="0" collapsed="false">
      <c r="A5815" s="0" t="n">
        <v>101850</v>
      </c>
      <c r="B5815" s="0" t="str">
        <f aca="false">A5815&amp;"U"</f>
        <v>101850U</v>
      </c>
      <c r="C5815" s="0" t="s">
        <v>11774</v>
      </c>
      <c r="D5815" s="0" t="s">
        <v>74</v>
      </c>
      <c r="E5815" s="0" t="n">
        <v>58.72</v>
      </c>
    </row>
    <row r="5816" customFormat="false" ht="15" hidden="false" customHeight="false" outlineLevel="0" collapsed="false">
      <c r="A5816" s="0" t="n">
        <v>101851</v>
      </c>
      <c r="B5816" s="0" t="str">
        <f aca="false">A5816&amp;"U"</f>
        <v>101851U</v>
      </c>
      <c r="C5816" s="0" t="s">
        <v>11775</v>
      </c>
      <c r="D5816" s="0" t="s">
        <v>74</v>
      </c>
      <c r="E5816" s="0" t="n">
        <v>158.15</v>
      </c>
    </row>
    <row r="5817" customFormat="false" ht="15" hidden="false" customHeight="false" outlineLevel="0" collapsed="false">
      <c r="A5817" s="0" t="n">
        <v>101852</v>
      </c>
      <c r="B5817" s="0" t="str">
        <f aca="false">A5817&amp;"U"</f>
        <v>101852U</v>
      </c>
      <c r="C5817" s="0" t="s">
        <v>11776</v>
      </c>
      <c r="D5817" s="0" t="s">
        <v>74</v>
      </c>
      <c r="E5817" s="0" t="n">
        <v>72.54</v>
      </c>
    </row>
    <row r="5818" customFormat="false" ht="15" hidden="false" customHeight="false" outlineLevel="0" collapsed="false">
      <c r="A5818" s="0" t="n">
        <v>101853</v>
      </c>
      <c r="B5818" s="0" t="str">
        <f aca="false">A5818&amp;"U"</f>
        <v>101853U</v>
      </c>
      <c r="C5818" s="0" t="s">
        <v>11777</v>
      </c>
      <c r="D5818" s="0" t="s">
        <v>74</v>
      </c>
      <c r="E5818" s="0" t="n">
        <v>53.87</v>
      </c>
    </row>
    <row r="5819" customFormat="false" ht="15" hidden="false" customHeight="false" outlineLevel="0" collapsed="false">
      <c r="A5819" s="0" t="n">
        <v>101854</v>
      </c>
      <c r="B5819" s="0" t="str">
        <f aca="false">A5819&amp;"U"</f>
        <v>101854U</v>
      </c>
      <c r="C5819" s="0" t="s">
        <v>11778</v>
      </c>
      <c r="D5819" s="0" t="s">
        <v>74</v>
      </c>
      <c r="E5819" s="0" t="n">
        <v>159.86</v>
      </c>
    </row>
    <row r="5820" customFormat="false" ht="15" hidden="false" customHeight="false" outlineLevel="0" collapsed="false">
      <c r="A5820" s="0" t="n">
        <v>101855</v>
      </c>
      <c r="B5820" s="0" t="str">
        <f aca="false">A5820&amp;"U"</f>
        <v>101855U</v>
      </c>
      <c r="C5820" s="0" t="s">
        <v>11779</v>
      </c>
      <c r="D5820" s="0" t="s">
        <v>74</v>
      </c>
      <c r="E5820" s="0" t="n">
        <v>78.89</v>
      </c>
    </row>
    <row r="5821" customFormat="false" ht="15" hidden="false" customHeight="false" outlineLevel="0" collapsed="false">
      <c r="A5821" s="0" t="n">
        <v>101856</v>
      </c>
      <c r="B5821" s="0" t="str">
        <f aca="false">A5821&amp;"U"</f>
        <v>101856U</v>
      </c>
      <c r="C5821" s="0" t="s">
        <v>11780</v>
      </c>
      <c r="D5821" s="0" t="s">
        <v>74</v>
      </c>
      <c r="E5821" s="0" t="n">
        <v>25.44</v>
      </c>
    </row>
    <row r="5822" customFormat="false" ht="15" hidden="false" customHeight="false" outlineLevel="0" collapsed="false">
      <c r="A5822" s="0" t="n">
        <v>101857</v>
      </c>
      <c r="B5822" s="0" t="str">
        <f aca="false">A5822&amp;"U"</f>
        <v>101857U</v>
      </c>
      <c r="C5822" s="0" t="s">
        <v>11781</v>
      </c>
      <c r="D5822" s="0" t="s">
        <v>74</v>
      </c>
      <c r="E5822" s="0" t="n">
        <v>30.74</v>
      </c>
    </row>
    <row r="5823" customFormat="false" ht="15" hidden="false" customHeight="false" outlineLevel="0" collapsed="false">
      <c r="A5823" s="0" t="n">
        <v>101858</v>
      </c>
      <c r="B5823" s="0" t="str">
        <f aca="false">A5823&amp;"U"</f>
        <v>101858U</v>
      </c>
      <c r="C5823" s="0" t="s">
        <v>11782</v>
      </c>
      <c r="D5823" s="0" t="s">
        <v>74</v>
      </c>
      <c r="E5823" s="0" t="n">
        <v>25.89</v>
      </c>
    </row>
    <row r="5824" customFormat="false" ht="15" hidden="false" customHeight="false" outlineLevel="0" collapsed="false">
      <c r="A5824" s="0" t="n">
        <v>101859</v>
      </c>
      <c r="B5824" s="0" t="str">
        <f aca="false">A5824&amp;"U"</f>
        <v>101859U</v>
      </c>
      <c r="C5824" s="0" t="s">
        <v>11783</v>
      </c>
      <c r="D5824" s="0" t="s">
        <v>74</v>
      </c>
      <c r="E5824" s="0" t="n">
        <v>28.17</v>
      </c>
    </row>
    <row r="5825" customFormat="false" ht="15" hidden="false" customHeight="false" outlineLevel="0" collapsed="false">
      <c r="A5825" s="0" t="n">
        <v>101860</v>
      </c>
      <c r="B5825" s="0" t="str">
        <f aca="false">A5825&amp;"U"</f>
        <v>101860U</v>
      </c>
      <c r="C5825" s="0" t="s">
        <v>11784</v>
      </c>
      <c r="D5825" s="0" t="s">
        <v>74</v>
      </c>
      <c r="E5825" s="0" t="n">
        <v>31.75</v>
      </c>
    </row>
    <row r="5826" customFormat="false" ht="15" hidden="false" customHeight="false" outlineLevel="0" collapsed="false">
      <c r="A5826" s="0" t="n">
        <v>101861</v>
      </c>
      <c r="B5826" s="0" t="str">
        <f aca="false">A5826&amp;"U"</f>
        <v>101861U</v>
      </c>
      <c r="C5826" s="0" t="s">
        <v>11785</v>
      </c>
      <c r="D5826" s="0" t="s">
        <v>74</v>
      </c>
      <c r="E5826" s="0" t="n">
        <v>29.96</v>
      </c>
    </row>
    <row r="5827" customFormat="false" ht="15" hidden="false" customHeight="false" outlineLevel="0" collapsed="false">
      <c r="A5827" s="0" t="n">
        <v>101862</v>
      </c>
      <c r="B5827" s="0" t="str">
        <f aca="false">A5827&amp;"U"</f>
        <v>101862U</v>
      </c>
      <c r="C5827" s="0" t="s">
        <v>11786</v>
      </c>
      <c r="D5827" s="0" t="s">
        <v>74</v>
      </c>
      <c r="E5827" s="0" t="n">
        <v>32.28</v>
      </c>
    </row>
    <row r="5828" customFormat="false" ht="15" hidden="false" customHeight="false" outlineLevel="0" collapsed="false">
      <c r="A5828" s="0" t="n">
        <v>101863</v>
      </c>
      <c r="B5828" s="0" t="str">
        <f aca="false">A5828&amp;"U"</f>
        <v>101863U</v>
      </c>
      <c r="C5828" s="0" t="s">
        <v>11787</v>
      </c>
      <c r="D5828" s="0" t="s">
        <v>74</v>
      </c>
      <c r="E5828" s="0" t="n">
        <v>26.2</v>
      </c>
    </row>
    <row r="5829" customFormat="false" ht="15" hidden="false" customHeight="false" outlineLevel="0" collapsed="false">
      <c r="A5829" s="0" t="n">
        <v>101864</v>
      </c>
      <c r="B5829" s="0" t="str">
        <f aca="false">A5829&amp;"U"</f>
        <v>101864U</v>
      </c>
      <c r="C5829" s="0" t="s">
        <v>11788</v>
      </c>
      <c r="D5829" s="0" t="s">
        <v>74</v>
      </c>
      <c r="E5829" s="0" t="n">
        <v>29.79</v>
      </c>
    </row>
    <row r="5830" customFormat="false" ht="15" hidden="false" customHeight="false" outlineLevel="0" collapsed="false">
      <c r="A5830" s="0" t="n">
        <v>101865</v>
      </c>
      <c r="B5830" s="0" t="str">
        <f aca="false">A5830&amp;"U"</f>
        <v>101865U</v>
      </c>
      <c r="C5830" s="0" t="s">
        <v>11789</v>
      </c>
      <c r="D5830" s="0" t="s">
        <v>74</v>
      </c>
      <c r="E5830" s="0" t="n">
        <v>33.36</v>
      </c>
    </row>
    <row r="5831" customFormat="false" ht="15" hidden="false" customHeight="false" outlineLevel="0" collapsed="false">
      <c r="A5831" s="0" t="n">
        <v>101866</v>
      </c>
      <c r="B5831" s="0" t="str">
        <f aca="false">A5831&amp;"U"</f>
        <v>101866U</v>
      </c>
      <c r="C5831" s="0" t="s">
        <v>11790</v>
      </c>
      <c r="D5831" s="0" t="s">
        <v>74</v>
      </c>
      <c r="E5831" s="0" t="n">
        <v>30.14</v>
      </c>
    </row>
    <row r="5832" customFormat="false" ht="15" hidden="false" customHeight="false" outlineLevel="0" collapsed="false">
      <c r="A5832" s="0" t="n">
        <v>101867</v>
      </c>
      <c r="B5832" s="0" t="str">
        <f aca="false">A5832&amp;"U"</f>
        <v>101867U</v>
      </c>
      <c r="C5832" s="0" t="s">
        <v>11791</v>
      </c>
      <c r="D5832" s="0" t="s">
        <v>74</v>
      </c>
      <c r="E5832" s="0" t="n">
        <v>33.71</v>
      </c>
    </row>
    <row r="5833" customFormat="false" ht="15" hidden="false" customHeight="false" outlineLevel="0" collapsed="false">
      <c r="A5833" s="0" t="n">
        <v>101868</v>
      </c>
      <c r="B5833" s="0" t="str">
        <f aca="false">A5833&amp;"U"</f>
        <v>101868U</v>
      </c>
      <c r="C5833" s="0" t="s">
        <v>11792</v>
      </c>
      <c r="D5833" s="0" t="s">
        <v>74</v>
      </c>
      <c r="E5833" s="0" t="n">
        <v>27.64</v>
      </c>
    </row>
    <row r="5834" customFormat="false" ht="15" hidden="false" customHeight="false" outlineLevel="0" collapsed="false">
      <c r="A5834" s="0" t="n">
        <v>101869</v>
      </c>
      <c r="B5834" s="0" t="str">
        <f aca="false">A5834&amp;"U"</f>
        <v>101869U</v>
      </c>
      <c r="C5834" s="0" t="s">
        <v>11793</v>
      </c>
      <c r="D5834" s="0" t="s">
        <v>74</v>
      </c>
      <c r="E5834" s="0" t="n">
        <v>31.23</v>
      </c>
    </row>
    <row r="5835" customFormat="false" ht="15" hidden="false" customHeight="false" outlineLevel="0" collapsed="false">
      <c r="A5835" s="0" t="n">
        <v>101870</v>
      </c>
      <c r="B5835" s="0" t="str">
        <f aca="false">A5835&amp;"U"</f>
        <v>101870U</v>
      </c>
      <c r="C5835" s="0" t="s">
        <v>11794</v>
      </c>
      <c r="D5835" s="0" t="s">
        <v>74</v>
      </c>
      <c r="E5835" s="0" t="n">
        <v>34.8</v>
      </c>
    </row>
    <row r="5836" customFormat="false" ht="15" hidden="false" customHeight="false" outlineLevel="0" collapsed="false">
      <c r="A5836" s="0" t="n">
        <v>102096</v>
      </c>
      <c r="B5836" s="0" t="str">
        <f aca="false">A5836&amp;"U"</f>
        <v>102096U</v>
      </c>
      <c r="C5836" s="0" t="s">
        <v>11795</v>
      </c>
      <c r="D5836" s="0" t="s">
        <v>741</v>
      </c>
      <c r="E5836" s="0" t="n">
        <v>1621.3</v>
      </c>
    </row>
    <row r="5837" customFormat="false" ht="15" hidden="false" customHeight="false" outlineLevel="0" collapsed="false">
      <c r="A5837" s="0" t="n">
        <v>102098</v>
      </c>
      <c r="B5837" s="0" t="str">
        <f aca="false">A5837&amp;"U"</f>
        <v>102098U</v>
      </c>
      <c r="C5837" s="0" t="s">
        <v>11796</v>
      </c>
      <c r="D5837" s="0" t="s">
        <v>741</v>
      </c>
      <c r="E5837" s="0" t="n">
        <v>1819.59</v>
      </c>
    </row>
    <row r="5838" customFormat="false" ht="15" hidden="false" customHeight="false" outlineLevel="0" collapsed="false">
      <c r="A5838" s="0" t="n">
        <v>102101</v>
      </c>
      <c r="B5838" s="0" t="str">
        <f aca="false">A5838&amp;"U"</f>
        <v>102101U</v>
      </c>
      <c r="C5838" s="0" t="s">
        <v>11797</v>
      </c>
      <c r="D5838" s="0" t="s">
        <v>74</v>
      </c>
      <c r="E5838" s="0" t="n">
        <v>3.5</v>
      </c>
    </row>
    <row r="5839" customFormat="false" ht="15" hidden="false" customHeight="false" outlineLevel="0" collapsed="false">
      <c r="A5839" s="0" t="n">
        <v>102988</v>
      </c>
      <c r="B5839" s="0" t="str">
        <f aca="false">A5839&amp;"U"</f>
        <v>102988U</v>
      </c>
      <c r="C5839" s="0" t="s">
        <v>11798</v>
      </c>
      <c r="D5839" s="0" t="s">
        <v>74</v>
      </c>
      <c r="E5839" s="0" t="n">
        <v>47.06</v>
      </c>
    </row>
    <row r="5840" customFormat="false" ht="15" hidden="false" customHeight="false" outlineLevel="0" collapsed="false">
      <c r="A5840" s="0" t="n">
        <v>100576</v>
      </c>
      <c r="B5840" s="0" t="str">
        <f aca="false">A5840&amp;"U"</f>
        <v>100576U</v>
      </c>
      <c r="C5840" s="0" t="s">
        <v>11799</v>
      </c>
      <c r="D5840" s="0" t="s">
        <v>74</v>
      </c>
      <c r="E5840" s="0" t="n">
        <v>2.32</v>
      </c>
    </row>
    <row r="5841" customFormat="false" ht="15" hidden="false" customHeight="false" outlineLevel="0" collapsed="false">
      <c r="A5841" s="0" t="n">
        <v>100577</v>
      </c>
      <c r="B5841" s="0" t="str">
        <f aca="false">A5841&amp;"U"</f>
        <v>100577U</v>
      </c>
      <c r="C5841" s="0" t="s">
        <v>11800</v>
      </c>
      <c r="D5841" s="0" t="s">
        <v>74</v>
      </c>
      <c r="E5841" s="0" t="n">
        <v>1.13</v>
      </c>
    </row>
    <row r="5842" customFormat="false" ht="15" hidden="false" customHeight="false" outlineLevel="0" collapsed="false">
      <c r="A5842" s="0" t="n">
        <v>96388</v>
      </c>
      <c r="B5842" s="0" t="str">
        <f aca="false">A5842&amp;"U"</f>
        <v>96388U</v>
      </c>
      <c r="C5842" s="0" t="s">
        <v>11801</v>
      </c>
      <c r="D5842" s="0" t="s">
        <v>741</v>
      </c>
      <c r="E5842" s="0" t="n">
        <v>11.11</v>
      </c>
    </row>
    <row r="5843" customFormat="false" ht="15" hidden="false" customHeight="false" outlineLevel="0" collapsed="false">
      <c r="A5843" s="0" t="n">
        <v>96389</v>
      </c>
      <c r="B5843" s="0" t="str">
        <f aca="false">A5843&amp;"U"</f>
        <v>96389U</v>
      </c>
      <c r="C5843" s="0" t="s">
        <v>11802</v>
      </c>
      <c r="D5843" s="0" t="s">
        <v>741</v>
      </c>
      <c r="E5843" s="0" t="n">
        <v>48.61</v>
      </c>
    </row>
    <row r="5844" customFormat="false" ht="15" hidden="false" customHeight="false" outlineLevel="0" collapsed="false">
      <c r="A5844" s="0" t="n">
        <v>96390</v>
      </c>
      <c r="B5844" s="0" t="str">
        <f aca="false">A5844&amp;"U"</f>
        <v>96390U</v>
      </c>
      <c r="C5844" s="0" t="s">
        <v>11803</v>
      </c>
      <c r="D5844" s="0" t="s">
        <v>741</v>
      </c>
      <c r="E5844" s="0" t="n">
        <v>77.11</v>
      </c>
    </row>
    <row r="5845" customFormat="false" ht="15" hidden="false" customHeight="false" outlineLevel="0" collapsed="false">
      <c r="A5845" s="0" t="n">
        <v>96391</v>
      </c>
      <c r="B5845" s="0" t="str">
        <f aca="false">A5845&amp;"U"</f>
        <v>96391U</v>
      </c>
      <c r="C5845" s="0" t="s">
        <v>11804</v>
      </c>
      <c r="D5845" s="0" t="s">
        <v>741</v>
      </c>
      <c r="E5845" s="0" t="n">
        <v>107.54</v>
      </c>
    </row>
    <row r="5846" customFormat="false" ht="15" hidden="false" customHeight="false" outlineLevel="0" collapsed="false">
      <c r="A5846" s="0" t="n">
        <v>96392</v>
      </c>
      <c r="B5846" s="0" t="str">
        <f aca="false">A5846&amp;"U"</f>
        <v>96392U</v>
      </c>
      <c r="C5846" s="0" t="s">
        <v>11805</v>
      </c>
      <c r="D5846" s="0" t="s">
        <v>741</v>
      </c>
      <c r="E5846" s="0" t="n">
        <v>136.82</v>
      </c>
    </row>
    <row r="5847" customFormat="false" ht="15" hidden="false" customHeight="false" outlineLevel="0" collapsed="false">
      <c r="A5847" s="0" t="n">
        <v>96396</v>
      </c>
      <c r="B5847" s="0" t="str">
        <f aca="false">A5847&amp;"U"</f>
        <v>96396U</v>
      </c>
      <c r="C5847" s="0" t="s">
        <v>11806</v>
      </c>
      <c r="D5847" s="0" t="s">
        <v>741</v>
      </c>
      <c r="E5847" s="0" t="n">
        <v>171.72</v>
      </c>
    </row>
    <row r="5848" customFormat="false" ht="15" hidden="false" customHeight="false" outlineLevel="0" collapsed="false">
      <c r="A5848" s="0" t="n">
        <v>96397</v>
      </c>
      <c r="B5848" s="0" t="str">
        <f aca="false">A5848&amp;"U"</f>
        <v>96397U</v>
      </c>
      <c r="C5848" s="0" t="s">
        <v>11807</v>
      </c>
      <c r="D5848" s="0" t="s">
        <v>741</v>
      </c>
      <c r="E5848" s="0" t="n">
        <v>229.85</v>
      </c>
    </row>
    <row r="5849" customFormat="false" ht="15" hidden="false" customHeight="false" outlineLevel="0" collapsed="false">
      <c r="A5849" s="0" t="n">
        <v>96398</v>
      </c>
      <c r="B5849" s="0" t="str">
        <f aca="false">A5849&amp;"U"</f>
        <v>96398U</v>
      </c>
      <c r="C5849" s="0" t="s">
        <v>11808</v>
      </c>
      <c r="D5849" s="0" t="s">
        <v>741</v>
      </c>
      <c r="E5849" s="0" t="n">
        <v>307.73</v>
      </c>
    </row>
    <row r="5850" customFormat="false" ht="15" hidden="false" customHeight="false" outlineLevel="0" collapsed="false">
      <c r="A5850" s="0" t="n">
        <v>96399</v>
      </c>
      <c r="B5850" s="0" t="str">
        <f aca="false">A5850&amp;"U"</f>
        <v>96399U</v>
      </c>
      <c r="C5850" s="0" t="s">
        <v>11809</v>
      </c>
      <c r="D5850" s="0" t="s">
        <v>741</v>
      </c>
      <c r="E5850" s="0" t="n">
        <v>118.06</v>
      </c>
    </row>
    <row r="5851" customFormat="false" ht="15" hidden="false" customHeight="false" outlineLevel="0" collapsed="false">
      <c r="A5851" s="0" t="n">
        <v>96400</v>
      </c>
      <c r="B5851" s="0" t="str">
        <f aca="false">A5851&amp;"U"</f>
        <v>96400U</v>
      </c>
      <c r="C5851" s="0" t="s">
        <v>11810</v>
      </c>
      <c r="D5851" s="0" t="s">
        <v>741</v>
      </c>
      <c r="E5851" s="0" t="n">
        <v>153.33</v>
      </c>
    </row>
    <row r="5852" customFormat="false" ht="15" hidden="false" customHeight="false" outlineLevel="0" collapsed="false">
      <c r="A5852" s="0" t="n">
        <v>96402</v>
      </c>
      <c r="B5852" s="0" t="str">
        <f aca="false">A5852&amp;"U"</f>
        <v>96402U</v>
      </c>
      <c r="C5852" s="0" t="s">
        <v>11811</v>
      </c>
      <c r="D5852" s="0" t="s">
        <v>74</v>
      </c>
      <c r="E5852" s="0" t="n">
        <v>2.82</v>
      </c>
    </row>
    <row r="5853" customFormat="false" ht="15" hidden="false" customHeight="false" outlineLevel="0" collapsed="false">
      <c r="A5853" s="0" t="n">
        <v>100564</v>
      </c>
      <c r="B5853" s="0" t="str">
        <f aca="false">A5853&amp;"U"</f>
        <v>100564U</v>
      </c>
      <c r="C5853" s="0" t="s">
        <v>11812</v>
      </c>
      <c r="D5853" s="0" t="s">
        <v>741</v>
      </c>
      <c r="E5853" s="0" t="n">
        <v>103.77</v>
      </c>
    </row>
    <row r="5854" customFormat="false" ht="15" hidden="false" customHeight="false" outlineLevel="0" collapsed="false">
      <c r="A5854" s="0" t="n">
        <v>100565</v>
      </c>
      <c r="B5854" s="0" t="str">
        <f aca="false">A5854&amp;"U"</f>
        <v>100565U</v>
      </c>
      <c r="C5854" s="0" t="s">
        <v>11813</v>
      </c>
      <c r="D5854" s="0" t="s">
        <v>741</v>
      </c>
      <c r="E5854" s="0" t="n">
        <v>89.98</v>
      </c>
    </row>
    <row r="5855" customFormat="false" ht="15" hidden="false" customHeight="false" outlineLevel="0" collapsed="false">
      <c r="A5855" s="0" t="n">
        <v>100566</v>
      </c>
      <c r="B5855" s="0" t="str">
        <f aca="false">A5855&amp;"U"</f>
        <v>100566U</v>
      </c>
      <c r="C5855" s="0" t="s">
        <v>11814</v>
      </c>
      <c r="D5855" s="0" t="s">
        <v>741</v>
      </c>
      <c r="E5855" s="0" t="n">
        <v>163.7</v>
      </c>
    </row>
    <row r="5856" customFormat="false" ht="15" hidden="false" customHeight="false" outlineLevel="0" collapsed="false">
      <c r="A5856" s="0" t="n">
        <v>100567</v>
      </c>
      <c r="B5856" s="0" t="str">
        <f aca="false">A5856&amp;"U"</f>
        <v>100567U</v>
      </c>
      <c r="C5856" s="0" t="s">
        <v>11815</v>
      </c>
      <c r="D5856" s="0" t="s">
        <v>741</v>
      </c>
      <c r="E5856" s="0" t="n">
        <v>191.77</v>
      </c>
    </row>
    <row r="5857" customFormat="false" ht="15" hidden="false" customHeight="false" outlineLevel="0" collapsed="false">
      <c r="A5857" s="0" t="n">
        <v>100568</v>
      </c>
      <c r="B5857" s="0" t="str">
        <f aca="false">A5857&amp;"U"</f>
        <v>100568U</v>
      </c>
      <c r="C5857" s="0" t="s">
        <v>11816</v>
      </c>
      <c r="D5857" s="0" t="s">
        <v>741</v>
      </c>
      <c r="E5857" s="0" t="n">
        <v>219.34</v>
      </c>
    </row>
    <row r="5858" customFormat="false" ht="15" hidden="false" customHeight="false" outlineLevel="0" collapsed="false">
      <c r="A5858" s="0" t="n">
        <v>100569</v>
      </c>
      <c r="B5858" s="0" t="str">
        <f aca="false">A5858&amp;"U"</f>
        <v>100569U</v>
      </c>
      <c r="C5858" s="0" t="s">
        <v>11817</v>
      </c>
      <c r="D5858" s="0" t="s">
        <v>741</v>
      </c>
      <c r="E5858" s="0" t="n">
        <v>150.42</v>
      </c>
    </row>
    <row r="5859" customFormat="false" ht="15" hidden="false" customHeight="false" outlineLevel="0" collapsed="false">
      <c r="A5859" s="0" t="n">
        <v>100570</v>
      </c>
      <c r="B5859" s="0" t="str">
        <f aca="false">A5859&amp;"U"</f>
        <v>100570U</v>
      </c>
      <c r="C5859" s="0" t="s">
        <v>11818</v>
      </c>
      <c r="D5859" s="0" t="s">
        <v>741</v>
      </c>
      <c r="E5859" s="0" t="n">
        <v>181.11</v>
      </c>
    </row>
    <row r="5860" customFormat="false" ht="15" hidden="false" customHeight="false" outlineLevel="0" collapsed="false">
      <c r="A5860" s="0" t="n">
        <v>100571</v>
      </c>
      <c r="B5860" s="0" t="str">
        <f aca="false">A5860&amp;"U"</f>
        <v>100571U</v>
      </c>
      <c r="C5860" s="0" t="s">
        <v>11819</v>
      </c>
      <c r="D5860" s="0" t="s">
        <v>741</v>
      </c>
      <c r="E5860" s="0" t="n">
        <v>206.66</v>
      </c>
    </row>
    <row r="5861" customFormat="false" ht="15" hidden="false" customHeight="false" outlineLevel="0" collapsed="false">
      <c r="A5861" s="0" t="n">
        <v>100572</v>
      </c>
      <c r="B5861" s="0" t="str">
        <f aca="false">A5861&amp;"U"</f>
        <v>100572U</v>
      </c>
      <c r="C5861" s="0" t="s">
        <v>11820</v>
      </c>
      <c r="D5861" s="0" t="s">
        <v>741</v>
      </c>
      <c r="E5861" s="0" t="n">
        <v>108.63</v>
      </c>
    </row>
    <row r="5862" customFormat="false" ht="15" hidden="false" customHeight="false" outlineLevel="0" collapsed="false">
      <c r="A5862" s="0" t="n">
        <v>100573</v>
      </c>
      <c r="B5862" s="0" t="str">
        <f aca="false">A5862&amp;"U"</f>
        <v>100573U</v>
      </c>
      <c r="C5862" s="0" t="s">
        <v>11821</v>
      </c>
      <c r="D5862" s="0" t="s">
        <v>741</v>
      </c>
      <c r="E5862" s="0" t="n">
        <v>94.84</v>
      </c>
    </row>
    <row r="5863" customFormat="false" ht="15" hidden="false" customHeight="false" outlineLevel="0" collapsed="false">
      <c r="A5863" s="0" t="n">
        <v>100574</v>
      </c>
      <c r="B5863" s="0" t="str">
        <f aca="false">A5863&amp;"U"</f>
        <v>100574U</v>
      </c>
      <c r="C5863" s="0" t="s">
        <v>11822</v>
      </c>
      <c r="D5863" s="0" t="s">
        <v>741</v>
      </c>
      <c r="E5863" s="0" t="n">
        <v>1.37</v>
      </c>
    </row>
    <row r="5864" customFormat="false" ht="15" hidden="false" customHeight="false" outlineLevel="0" collapsed="false">
      <c r="A5864" s="0" t="n">
        <v>100575</v>
      </c>
      <c r="B5864" s="0" t="str">
        <f aca="false">A5864&amp;"U"</f>
        <v>100575U</v>
      </c>
      <c r="C5864" s="0" t="s">
        <v>11823</v>
      </c>
      <c r="D5864" s="0" t="s">
        <v>74</v>
      </c>
      <c r="E5864" s="0" t="n">
        <v>0.11</v>
      </c>
    </row>
    <row r="5865" customFormat="false" ht="15" hidden="false" customHeight="false" outlineLevel="0" collapsed="false">
      <c r="A5865" s="0" t="n">
        <v>101767</v>
      </c>
      <c r="B5865" s="0" t="str">
        <f aca="false">A5865&amp;"U"</f>
        <v>101767U</v>
      </c>
      <c r="C5865" s="0" t="s">
        <v>11824</v>
      </c>
      <c r="D5865" s="0" t="s">
        <v>741</v>
      </c>
      <c r="E5865" s="0" t="n">
        <v>25.58</v>
      </c>
    </row>
    <row r="5866" customFormat="false" ht="15" hidden="false" customHeight="false" outlineLevel="0" collapsed="false">
      <c r="A5866" s="0" t="n">
        <v>101768</v>
      </c>
      <c r="B5866" s="0" t="str">
        <f aca="false">A5866&amp;"U"</f>
        <v>101768U</v>
      </c>
      <c r="C5866" s="0" t="s">
        <v>11825</v>
      </c>
      <c r="D5866" s="0" t="s">
        <v>741</v>
      </c>
      <c r="E5866" s="0" t="n">
        <v>43.6</v>
      </c>
    </row>
    <row r="5867" customFormat="false" ht="15" hidden="false" customHeight="false" outlineLevel="0" collapsed="false">
      <c r="A5867" s="0" t="n">
        <v>92391</v>
      </c>
      <c r="B5867" s="0" t="str">
        <f aca="false">A5867&amp;"U"</f>
        <v>92391U</v>
      </c>
      <c r="C5867" s="0" t="s">
        <v>11826</v>
      </c>
      <c r="D5867" s="0" t="s">
        <v>74</v>
      </c>
      <c r="E5867" s="0" t="n">
        <v>73.84</v>
      </c>
    </row>
    <row r="5868" customFormat="false" ht="15" hidden="false" customHeight="false" outlineLevel="0" collapsed="false">
      <c r="A5868" s="0" t="n">
        <v>92392</v>
      </c>
      <c r="B5868" s="0" t="str">
        <f aca="false">A5868&amp;"U"</f>
        <v>92392U</v>
      </c>
      <c r="C5868" s="0" t="s">
        <v>11827</v>
      </c>
      <c r="D5868" s="0" t="s">
        <v>74</v>
      </c>
      <c r="E5868" s="0" t="n">
        <v>150.49</v>
      </c>
    </row>
    <row r="5869" customFormat="false" ht="15" hidden="false" customHeight="false" outlineLevel="0" collapsed="false">
      <c r="A5869" s="0" t="n">
        <v>92393</v>
      </c>
      <c r="B5869" s="0" t="str">
        <f aca="false">A5869&amp;"U"</f>
        <v>92393U</v>
      </c>
      <c r="C5869" s="0" t="s">
        <v>11828</v>
      </c>
      <c r="D5869" s="0" t="s">
        <v>74</v>
      </c>
      <c r="E5869" s="0" t="n">
        <v>73.09</v>
      </c>
    </row>
    <row r="5870" customFormat="false" ht="15" hidden="false" customHeight="false" outlineLevel="0" collapsed="false">
      <c r="A5870" s="0" t="n">
        <v>92394</v>
      </c>
      <c r="B5870" s="0" t="str">
        <f aca="false">A5870&amp;"U"</f>
        <v>92394U</v>
      </c>
      <c r="C5870" s="0" t="s">
        <v>11829</v>
      </c>
      <c r="D5870" s="0" t="s">
        <v>74</v>
      </c>
      <c r="E5870" s="0" t="n">
        <v>90.62</v>
      </c>
    </row>
    <row r="5871" customFormat="false" ht="15" hidden="false" customHeight="false" outlineLevel="0" collapsed="false">
      <c r="A5871" s="0" t="n">
        <v>92395</v>
      </c>
      <c r="B5871" s="0" t="str">
        <f aca="false">A5871&amp;"U"</f>
        <v>92395U</v>
      </c>
      <c r="C5871" s="0" t="s">
        <v>11830</v>
      </c>
      <c r="D5871" s="0" t="s">
        <v>74</v>
      </c>
      <c r="E5871" s="0" t="n">
        <v>109.01</v>
      </c>
    </row>
    <row r="5872" customFormat="false" ht="15" hidden="false" customHeight="false" outlineLevel="0" collapsed="false">
      <c r="A5872" s="0" t="n">
        <v>92396</v>
      </c>
      <c r="B5872" s="0" t="str">
        <f aca="false">A5872&amp;"U"</f>
        <v>92396U</v>
      </c>
      <c r="C5872" s="0" t="s">
        <v>11831</v>
      </c>
      <c r="D5872" s="0" t="s">
        <v>74</v>
      </c>
      <c r="E5872" s="0" t="n">
        <v>85.26</v>
      </c>
    </row>
    <row r="5873" customFormat="false" ht="15" hidden="false" customHeight="false" outlineLevel="0" collapsed="false">
      <c r="A5873" s="0" t="n">
        <v>92397</v>
      </c>
      <c r="B5873" s="0" t="str">
        <f aca="false">A5873&amp;"U"</f>
        <v>92397U</v>
      </c>
      <c r="C5873" s="0" t="s">
        <v>11832</v>
      </c>
      <c r="D5873" s="0" t="s">
        <v>74</v>
      </c>
      <c r="E5873" s="0" t="n">
        <v>73.05</v>
      </c>
    </row>
    <row r="5874" customFormat="false" ht="15" hidden="false" customHeight="false" outlineLevel="0" collapsed="false">
      <c r="A5874" s="0" t="n">
        <v>92398</v>
      </c>
      <c r="B5874" s="0" t="str">
        <f aca="false">A5874&amp;"U"</f>
        <v>92398U</v>
      </c>
      <c r="C5874" s="0" t="s">
        <v>11833</v>
      </c>
      <c r="D5874" s="0" t="s">
        <v>74</v>
      </c>
      <c r="E5874" s="0" t="n">
        <v>92.01</v>
      </c>
    </row>
    <row r="5875" customFormat="false" ht="15" hidden="false" customHeight="false" outlineLevel="0" collapsed="false">
      <c r="A5875" s="0" t="n">
        <v>92399</v>
      </c>
      <c r="B5875" s="0" t="str">
        <f aca="false">A5875&amp;"U"</f>
        <v>92399U</v>
      </c>
      <c r="C5875" s="0" t="s">
        <v>11834</v>
      </c>
      <c r="D5875" s="0" t="s">
        <v>74</v>
      </c>
      <c r="E5875" s="0" t="n">
        <v>93.48</v>
      </c>
    </row>
    <row r="5876" customFormat="false" ht="15" hidden="false" customHeight="false" outlineLevel="0" collapsed="false">
      <c r="A5876" s="0" t="n">
        <v>92400</v>
      </c>
      <c r="B5876" s="0" t="str">
        <f aca="false">A5876&amp;"U"</f>
        <v>92400U</v>
      </c>
      <c r="C5876" s="0" t="s">
        <v>11835</v>
      </c>
      <c r="D5876" s="0" t="s">
        <v>74</v>
      </c>
      <c r="E5876" s="0" t="n">
        <v>108.81</v>
      </c>
    </row>
    <row r="5877" customFormat="false" ht="15" hidden="false" customHeight="false" outlineLevel="0" collapsed="false">
      <c r="A5877" s="0" t="n">
        <v>92401</v>
      </c>
      <c r="B5877" s="0" t="str">
        <f aca="false">A5877&amp;"U"</f>
        <v>92401U</v>
      </c>
      <c r="C5877" s="0" t="s">
        <v>11836</v>
      </c>
      <c r="D5877" s="0" t="s">
        <v>74</v>
      </c>
      <c r="E5877" s="0" t="n">
        <v>110.41</v>
      </c>
    </row>
    <row r="5878" customFormat="false" ht="15" hidden="false" customHeight="false" outlineLevel="0" collapsed="false">
      <c r="A5878" s="0" t="n">
        <v>92402</v>
      </c>
      <c r="B5878" s="0" t="str">
        <f aca="false">A5878&amp;"U"</f>
        <v>92402U</v>
      </c>
      <c r="C5878" s="0" t="s">
        <v>11837</v>
      </c>
      <c r="D5878" s="0" t="s">
        <v>74</v>
      </c>
      <c r="E5878" s="0" t="n">
        <v>86.97</v>
      </c>
    </row>
    <row r="5879" customFormat="false" ht="15" hidden="false" customHeight="false" outlineLevel="0" collapsed="false">
      <c r="A5879" s="0" t="n">
        <v>92403</v>
      </c>
      <c r="B5879" s="0" t="str">
        <f aca="false">A5879&amp;"U"</f>
        <v>92403U</v>
      </c>
      <c r="C5879" s="0" t="s">
        <v>11838</v>
      </c>
      <c r="D5879" s="0" t="s">
        <v>74</v>
      </c>
      <c r="E5879" s="0" t="n">
        <v>74.61</v>
      </c>
    </row>
    <row r="5880" customFormat="false" ht="15" hidden="false" customHeight="false" outlineLevel="0" collapsed="false">
      <c r="A5880" s="0" t="n">
        <v>92404</v>
      </c>
      <c r="B5880" s="0" t="str">
        <f aca="false">A5880&amp;"U"</f>
        <v>92404U</v>
      </c>
      <c r="C5880" s="0" t="s">
        <v>11839</v>
      </c>
      <c r="D5880" s="0" t="s">
        <v>74</v>
      </c>
      <c r="E5880" s="0" t="n">
        <v>93.58</v>
      </c>
    </row>
    <row r="5881" customFormat="false" ht="15" hidden="false" customHeight="false" outlineLevel="0" collapsed="false">
      <c r="A5881" s="0" t="n">
        <v>92405</v>
      </c>
      <c r="B5881" s="0" t="str">
        <f aca="false">A5881&amp;"U"</f>
        <v>92405U</v>
      </c>
      <c r="C5881" s="0" t="s">
        <v>11840</v>
      </c>
      <c r="D5881" s="0" t="s">
        <v>74</v>
      </c>
      <c r="E5881" s="0" t="n">
        <v>95.02</v>
      </c>
    </row>
    <row r="5882" customFormat="false" ht="15" hidden="false" customHeight="false" outlineLevel="0" collapsed="false">
      <c r="A5882" s="0" t="n">
        <v>92406</v>
      </c>
      <c r="B5882" s="0" t="str">
        <f aca="false">A5882&amp;"U"</f>
        <v>92406U</v>
      </c>
      <c r="C5882" s="0" t="s">
        <v>11841</v>
      </c>
      <c r="D5882" s="0" t="s">
        <v>74</v>
      </c>
      <c r="E5882" s="0" t="n">
        <v>110.38</v>
      </c>
    </row>
    <row r="5883" customFormat="false" ht="15" hidden="false" customHeight="false" outlineLevel="0" collapsed="false">
      <c r="A5883" s="0" t="n">
        <v>92407</v>
      </c>
      <c r="B5883" s="0" t="str">
        <f aca="false">A5883&amp;"U"</f>
        <v>92407U</v>
      </c>
      <c r="C5883" s="0" t="s">
        <v>11842</v>
      </c>
      <c r="D5883" s="0" t="s">
        <v>74</v>
      </c>
      <c r="E5883" s="0" t="n">
        <v>111.96</v>
      </c>
    </row>
    <row r="5884" customFormat="false" ht="15" hidden="false" customHeight="false" outlineLevel="0" collapsed="false">
      <c r="A5884" s="0" t="n">
        <v>93679</v>
      </c>
      <c r="B5884" s="0" t="str">
        <f aca="false">A5884&amp;"U"</f>
        <v>93679U</v>
      </c>
      <c r="C5884" s="0" t="s">
        <v>11843</v>
      </c>
      <c r="D5884" s="0" t="s">
        <v>74</v>
      </c>
      <c r="E5884" s="0" t="n">
        <v>94.77</v>
      </c>
    </row>
    <row r="5885" customFormat="false" ht="15" hidden="false" customHeight="false" outlineLevel="0" collapsed="false">
      <c r="A5885" s="0" t="n">
        <v>93680</v>
      </c>
      <c r="B5885" s="0" t="str">
        <f aca="false">A5885&amp;"U"</f>
        <v>93680U</v>
      </c>
      <c r="C5885" s="0" t="s">
        <v>11844</v>
      </c>
      <c r="D5885" s="0" t="s">
        <v>74</v>
      </c>
      <c r="E5885" s="0" t="n">
        <v>82.15</v>
      </c>
    </row>
    <row r="5886" customFormat="false" ht="15" hidden="false" customHeight="false" outlineLevel="0" collapsed="false">
      <c r="A5886" s="0" t="n">
        <v>93681</v>
      </c>
      <c r="B5886" s="0" t="str">
        <f aca="false">A5886&amp;"U"</f>
        <v>93681U</v>
      </c>
      <c r="C5886" s="0" t="s">
        <v>11845</v>
      </c>
      <c r="D5886" s="0" t="s">
        <v>74</v>
      </c>
      <c r="E5886" s="0" t="n">
        <v>99.29</v>
      </c>
    </row>
    <row r="5887" customFormat="false" ht="15" hidden="false" customHeight="false" outlineLevel="0" collapsed="false">
      <c r="A5887" s="0" t="n">
        <v>93682</v>
      </c>
      <c r="B5887" s="0" t="str">
        <f aca="false">A5887&amp;"U"</f>
        <v>93682U</v>
      </c>
      <c r="C5887" s="0" t="s">
        <v>11846</v>
      </c>
      <c r="D5887" s="0" t="s">
        <v>74</v>
      </c>
      <c r="E5887" s="0" t="n">
        <v>100.84</v>
      </c>
    </row>
    <row r="5888" customFormat="false" ht="15" hidden="false" customHeight="false" outlineLevel="0" collapsed="false">
      <c r="A5888" s="0" t="n">
        <v>97104</v>
      </c>
      <c r="B5888" s="0" t="str">
        <f aca="false">A5888&amp;"U"</f>
        <v>97104U</v>
      </c>
      <c r="C5888" s="0" t="s">
        <v>11847</v>
      </c>
      <c r="D5888" s="0" t="s">
        <v>74</v>
      </c>
      <c r="E5888" s="0" t="n">
        <v>147.94</v>
      </c>
    </row>
    <row r="5889" customFormat="false" ht="15" hidden="false" customHeight="false" outlineLevel="0" collapsed="false">
      <c r="A5889" s="0" t="n">
        <v>97105</v>
      </c>
      <c r="B5889" s="0" t="str">
        <f aca="false">A5889&amp;"U"</f>
        <v>97105U</v>
      </c>
      <c r="C5889" s="0" t="s">
        <v>11848</v>
      </c>
      <c r="D5889" s="0" t="s">
        <v>74</v>
      </c>
      <c r="E5889" s="0" t="n">
        <v>167.79</v>
      </c>
    </row>
    <row r="5890" customFormat="false" ht="15" hidden="false" customHeight="false" outlineLevel="0" collapsed="false">
      <c r="A5890" s="0" t="n">
        <v>97106</v>
      </c>
      <c r="B5890" s="0" t="str">
        <f aca="false">A5890&amp;"U"</f>
        <v>97106U</v>
      </c>
      <c r="C5890" s="0" t="s">
        <v>11849</v>
      </c>
      <c r="D5890" s="0" t="s">
        <v>74</v>
      </c>
      <c r="E5890" s="0" t="n">
        <v>186.82</v>
      </c>
    </row>
    <row r="5891" customFormat="false" ht="15" hidden="false" customHeight="false" outlineLevel="0" collapsed="false">
      <c r="A5891" s="0" t="n">
        <v>97107</v>
      </c>
      <c r="B5891" s="0" t="str">
        <f aca="false">A5891&amp;"U"</f>
        <v>97107U</v>
      </c>
      <c r="C5891" s="0" t="s">
        <v>11850</v>
      </c>
      <c r="D5891" s="0" t="s">
        <v>74</v>
      </c>
      <c r="E5891" s="0" t="n">
        <v>213.44</v>
      </c>
    </row>
    <row r="5892" customFormat="false" ht="15" hidden="false" customHeight="false" outlineLevel="0" collapsed="false">
      <c r="A5892" s="0" t="n">
        <v>97108</v>
      </c>
      <c r="B5892" s="0" t="str">
        <f aca="false">A5892&amp;"U"</f>
        <v>97108U</v>
      </c>
      <c r="C5892" s="0" t="s">
        <v>11851</v>
      </c>
      <c r="D5892" s="0" t="s">
        <v>74</v>
      </c>
      <c r="E5892" s="0" t="n">
        <v>244.73</v>
      </c>
    </row>
    <row r="5893" customFormat="false" ht="15" hidden="false" customHeight="false" outlineLevel="0" collapsed="false">
      <c r="A5893" s="0" t="n">
        <v>97109</v>
      </c>
      <c r="B5893" s="0" t="str">
        <f aca="false">A5893&amp;"U"</f>
        <v>97109U</v>
      </c>
      <c r="C5893" s="0" t="s">
        <v>11852</v>
      </c>
      <c r="D5893" s="0" t="s">
        <v>74</v>
      </c>
      <c r="E5893" s="0" t="n">
        <v>270.97</v>
      </c>
    </row>
    <row r="5894" customFormat="false" ht="15" hidden="false" customHeight="false" outlineLevel="0" collapsed="false">
      <c r="A5894" s="0" t="n">
        <v>97111</v>
      </c>
      <c r="B5894" s="0" t="str">
        <f aca="false">A5894&amp;"U"</f>
        <v>97111U</v>
      </c>
      <c r="C5894" s="0" t="s">
        <v>11853</v>
      </c>
      <c r="D5894" s="0" t="s">
        <v>74</v>
      </c>
      <c r="E5894" s="0" t="n">
        <v>320.87</v>
      </c>
    </row>
    <row r="5895" customFormat="false" ht="15" hidden="false" customHeight="false" outlineLevel="0" collapsed="false">
      <c r="A5895" s="0" t="n">
        <v>97112</v>
      </c>
      <c r="B5895" s="0" t="str">
        <f aca="false">A5895&amp;"U"</f>
        <v>97112U</v>
      </c>
      <c r="C5895" s="0" t="s">
        <v>11854</v>
      </c>
      <c r="D5895" s="0" t="s">
        <v>74</v>
      </c>
      <c r="E5895" s="0" t="n">
        <v>273.86</v>
      </c>
    </row>
    <row r="5896" customFormat="false" ht="15" hidden="false" customHeight="false" outlineLevel="0" collapsed="false">
      <c r="A5896" s="0" t="n">
        <v>97113</v>
      </c>
      <c r="B5896" s="0" t="str">
        <f aca="false">A5896&amp;"U"</f>
        <v>97113U</v>
      </c>
      <c r="C5896" s="0" t="s">
        <v>11855</v>
      </c>
      <c r="D5896" s="0" t="s">
        <v>74</v>
      </c>
      <c r="E5896" s="0" t="n">
        <v>2.15</v>
      </c>
    </row>
    <row r="5897" customFormat="false" ht="15" hidden="false" customHeight="false" outlineLevel="0" collapsed="false">
      <c r="A5897" s="0" t="n">
        <v>97114</v>
      </c>
      <c r="B5897" s="0" t="str">
        <f aca="false">A5897&amp;"U"</f>
        <v>97114U</v>
      </c>
      <c r="C5897" s="0" t="s">
        <v>11856</v>
      </c>
      <c r="D5897" s="0" t="s">
        <v>78</v>
      </c>
      <c r="E5897" s="0" t="n">
        <v>0.3</v>
      </c>
    </row>
    <row r="5898" customFormat="false" ht="15" hidden="false" customHeight="false" outlineLevel="0" collapsed="false">
      <c r="A5898" s="0" t="n">
        <v>97115</v>
      </c>
      <c r="B5898" s="0" t="str">
        <f aca="false">A5898&amp;"U"</f>
        <v>97115U</v>
      </c>
      <c r="C5898" s="0" t="s">
        <v>11857</v>
      </c>
      <c r="D5898" s="0" t="s">
        <v>107</v>
      </c>
      <c r="E5898" s="0" t="n">
        <v>49.41</v>
      </c>
    </row>
    <row r="5899" customFormat="false" ht="15" hidden="false" customHeight="false" outlineLevel="0" collapsed="false">
      <c r="A5899" s="0" t="n">
        <v>97116</v>
      </c>
      <c r="B5899" s="0" t="str">
        <f aca="false">A5899&amp;"U"</f>
        <v>97116U</v>
      </c>
      <c r="C5899" s="0" t="s">
        <v>11858</v>
      </c>
      <c r="D5899" s="0" t="s">
        <v>107</v>
      </c>
      <c r="E5899" s="0" t="n">
        <v>25.65</v>
      </c>
    </row>
    <row r="5900" customFormat="false" ht="15" hidden="false" customHeight="false" outlineLevel="0" collapsed="false">
      <c r="A5900" s="0" t="n">
        <v>97117</v>
      </c>
      <c r="B5900" s="0" t="str">
        <f aca="false">A5900&amp;"U"</f>
        <v>97117U</v>
      </c>
      <c r="C5900" s="0" t="s">
        <v>11859</v>
      </c>
      <c r="D5900" s="0" t="s">
        <v>107</v>
      </c>
      <c r="E5900" s="0" t="n">
        <v>23.14</v>
      </c>
    </row>
    <row r="5901" customFormat="false" ht="15" hidden="false" customHeight="false" outlineLevel="0" collapsed="false">
      <c r="A5901" s="0" t="n">
        <v>97118</v>
      </c>
      <c r="B5901" s="0" t="str">
        <f aca="false">A5901&amp;"U"</f>
        <v>97118U</v>
      </c>
      <c r="C5901" s="0" t="s">
        <v>11860</v>
      </c>
      <c r="D5901" s="0" t="s">
        <v>107</v>
      </c>
      <c r="E5901" s="0" t="n">
        <v>19.54</v>
      </c>
    </row>
    <row r="5902" customFormat="false" ht="15" hidden="false" customHeight="false" outlineLevel="0" collapsed="false">
      <c r="A5902" s="0" t="n">
        <v>97119</v>
      </c>
      <c r="B5902" s="0" t="str">
        <f aca="false">A5902&amp;"U"</f>
        <v>97119U</v>
      </c>
      <c r="C5902" s="0" t="s">
        <v>11861</v>
      </c>
      <c r="D5902" s="0" t="s">
        <v>107</v>
      </c>
      <c r="E5902" s="0" t="n">
        <v>17.99</v>
      </c>
    </row>
    <row r="5903" customFormat="false" ht="15" hidden="false" customHeight="false" outlineLevel="0" collapsed="false">
      <c r="A5903" s="0" t="n">
        <v>97120</v>
      </c>
      <c r="B5903" s="0" t="str">
        <f aca="false">A5903&amp;"U"</f>
        <v>97120U</v>
      </c>
      <c r="C5903" s="0" t="s">
        <v>11862</v>
      </c>
      <c r="D5903" s="0" t="s">
        <v>107</v>
      </c>
      <c r="E5903" s="0" t="n">
        <v>11.56</v>
      </c>
    </row>
    <row r="5904" customFormat="false" ht="15" hidden="false" customHeight="false" outlineLevel="0" collapsed="false">
      <c r="A5904" s="0" t="n">
        <v>97802</v>
      </c>
      <c r="B5904" s="0" t="str">
        <f aca="false">A5904&amp;"U"</f>
        <v>97802U</v>
      </c>
      <c r="C5904" s="0" t="s">
        <v>11863</v>
      </c>
      <c r="D5904" s="0" t="s">
        <v>74</v>
      </c>
      <c r="E5904" s="0" t="n">
        <v>7.79</v>
      </c>
    </row>
    <row r="5905" customFormat="false" ht="15" hidden="false" customHeight="false" outlineLevel="0" collapsed="false">
      <c r="A5905" s="0" t="n">
        <v>97803</v>
      </c>
      <c r="B5905" s="0" t="str">
        <f aca="false">A5905&amp;"U"</f>
        <v>97803U</v>
      </c>
      <c r="C5905" s="0" t="s">
        <v>11864</v>
      </c>
      <c r="D5905" s="0" t="s">
        <v>74</v>
      </c>
      <c r="E5905" s="0" t="n">
        <v>11.77</v>
      </c>
    </row>
    <row r="5906" customFormat="false" ht="15" hidden="false" customHeight="false" outlineLevel="0" collapsed="false">
      <c r="A5906" s="0" t="n">
        <v>97805</v>
      </c>
      <c r="B5906" s="0" t="str">
        <f aca="false">A5906&amp;"U"</f>
        <v>97805U</v>
      </c>
      <c r="C5906" s="0" t="s">
        <v>11865</v>
      </c>
      <c r="D5906" s="0" t="s">
        <v>74</v>
      </c>
      <c r="E5906" s="0" t="n">
        <v>19.56</v>
      </c>
    </row>
    <row r="5907" customFormat="false" ht="15" hidden="false" customHeight="false" outlineLevel="0" collapsed="false">
      <c r="A5907" s="0" t="n">
        <v>97806</v>
      </c>
      <c r="B5907" s="0" t="str">
        <f aca="false">A5907&amp;"U"</f>
        <v>97806U</v>
      </c>
      <c r="C5907" s="0" t="s">
        <v>11866</v>
      </c>
      <c r="D5907" s="0" t="s">
        <v>74</v>
      </c>
      <c r="E5907" s="0" t="n">
        <v>23.51</v>
      </c>
    </row>
    <row r="5908" customFormat="false" ht="15" hidden="false" customHeight="false" outlineLevel="0" collapsed="false">
      <c r="A5908" s="0" t="n">
        <v>97807</v>
      </c>
      <c r="B5908" s="0" t="str">
        <f aca="false">A5908&amp;"U"</f>
        <v>97807U</v>
      </c>
      <c r="C5908" s="0" t="s">
        <v>11867</v>
      </c>
      <c r="D5908" s="0" t="s">
        <v>74</v>
      </c>
      <c r="E5908" s="0" t="n">
        <v>27.1</v>
      </c>
    </row>
    <row r="5909" customFormat="false" ht="15" hidden="false" customHeight="false" outlineLevel="0" collapsed="false">
      <c r="A5909" s="0" t="n">
        <v>97809</v>
      </c>
      <c r="B5909" s="0" t="str">
        <f aca="false">A5909&amp;"U"</f>
        <v>97809U</v>
      </c>
      <c r="C5909" s="0" t="s">
        <v>11868</v>
      </c>
      <c r="D5909" s="0" t="s">
        <v>74</v>
      </c>
      <c r="E5909" s="0" t="n">
        <v>21.89</v>
      </c>
    </row>
    <row r="5910" customFormat="false" ht="15" hidden="false" customHeight="false" outlineLevel="0" collapsed="false">
      <c r="A5910" s="0" t="n">
        <v>97810</v>
      </c>
      <c r="B5910" s="0" t="str">
        <f aca="false">A5910&amp;"U"</f>
        <v>97810U</v>
      </c>
      <c r="C5910" s="0" t="s">
        <v>11869</v>
      </c>
      <c r="D5910" s="0" t="s">
        <v>74</v>
      </c>
      <c r="E5910" s="0" t="n">
        <v>23.74</v>
      </c>
    </row>
    <row r="5911" customFormat="false" ht="15" hidden="false" customHeight="false" outlineLevel="0" collapsed="false">
      <c r="A5911" s="0" t="n">
        <v>97811</v>
      </c>
      <c r="B5911" s="0" t="str">
        <f aca="false">A5911&amp;"U"</f>
        <v>97811U</v>
      </c>
      <c r="C5911" s="0" t="s">
        <v>11870</v>
      </c>
      <c r="D5911" s="0" t="s">
        <v>74</v>
      </c>
      <c r="E5911" s="0" t="n">
        <v>27.41</v>
      </c>
    </row>
    <row r="5912" customFormat="false" ht="15" hidden="false" customHeight="false" outlineLevel="0" collapsed="false">
      <c r="A5912" s="0" t="n">
        <v>101167</v>
      </c>
      <c r="B5912" s="0" t="str">
        <f aca="false">A5912&amp;"U"</f>
        <v>101167U</v>
      </c>
      <c r="C5912" s="0" t="s">
        <v>11871</v>
      </c>
      <c r="D5912" s="0" t="s">
        <v>74</v>
      </c>
      <c r="E5912" s="0" t="n">
        <v>201.82</v>
      </c>
    </row>
    <row r="5913" customFormat="false" ht="15" hidden="false" customHeight="false" outlineLevel="0" collapsed="false">
      <c r="A5913" s="0" t="n">
        <v>101168</v>
      </c>
      <c r="B5913" s="0" t="str">
        <f aca="false">A5913&amp;"U"</f>
        <v>101168U</v>
      </c>
      <c r="C5913" s="0" t="s">
        <v>11872</v>
      </c>
      <c r="D5913" s="0" t="s">
        <v>74</v>
      </c>
      <c r="E5913" s="0" t="n">
        <v>263.21</v>
      </c>
    </row>
    <row r="5914" customFormat="false" ht="15" hidden="false" customHeight="false" outlineLevel="0" collapsed="false">
      <c r="A5914" s="0" t="n">
        <v>101169</v>
      </c>
      <c r="B5914" s="0" t="str">
        <f aca="false">A5914&amp;"U"</f>
        <v>101169U</v>
      </c>
      <c r="C5914" s="0" t="s">
        <v>11873</v>
      </c>
      <c r="D5914" s="0" t="s">
        <v>74</v>
      </c>
      <c r="E5914" s="0" t="n">
        <v>215.69</v>
      </c>
    </row>
    <row r="5915" customFormat="false" ht="15" hidden="false" customHeight="false" outlineLevel="0" collapsed="false">
      <c r="A5915" s="0" t="n">
        <v>101170</v>
      </c>
      <c r="B5915" s="0" t="str">
        <f aca="false">A5915&amp;"U"</f>
        <v>101170U</v>
      </c>
      <c r="C5915" s="0" t="s">
        <v>11874</v>
      </c>
      <c r="D5915" s="0" t="s">
        <v>74</v>
      </c>
      <c r="E5915" s="0" t="n">
        <v>50.38</v>
      </c>
    </row>
    <row r="5916" customFormat="false" ht="15" hidden="false" customHeight="false" outlineLevel="0" collapsed="false">
      <c r="A5916" s="0" t="n">
        <v>101171</v>
      </c>
      <c r="B5916" s="0" t="str">
        <f aca="false">A5916&amp;"U"</f>
        <v>101171U</v>
      </c>
      <c r="C5916" s="0" t="s">
        <v>11875</v>
      </c>
      <c r="D5916" s="0" t="s">
        <v>74</v>
      </c>
      <c r="E5916" s="0" t="n">
        <v>124.35</v>
      </c>
    </row>
    <row r="5917" customFormat="false" ht="15" hidden="false" customHeight="false" outlineLevel="0" collapsed="false">
      <c r="A5917" s="0" t="n">
        <v>101172</v>
      </c>
      <c r="B5917" s="0" t="str">
        <f aca="false">A5917&amp;"U"</f>
        <v>101172U</v>
      </c>
      <c r="C5917" s="0" t="s">
        <v>11876</v>
      </c>
      <c r="D5917" s="0" t="s">
        <v>74</v>
      </c>
      <c r="E5917" s="0" t="n">
        <v>75.55</v>
      </c>
    </row>
    <row r="5918" customFormat="false" ht="15" hidden="false" customHeight="false" outlineLevel="0" collapsed="false">
      <c r="A5918" s="0" t="n">
        <v>103904</v>
      </c>
      <c r="B5918" s="0" t="str">
        <f aca="false">A5918&amp;"U"</f>
        <v>103904U</v>
      </c>
      <c r="C5918" s="0" t="s">
        <v>11877</v>
      </c>
      <c r="D5918" s="0" t="s">
        <v>74</v>
      </c>
      <c r="E5918" s="0" t="n">
        <v>143.57</v>
      </c>
    </row>
    <row r="5919" customFormat="false" ht="15" hidden="false" customHeight="false" outlineLevel="0" collapsed="false">
      <c r="A5919" s="0" t="n">
        <v>103905</v>
      </c>
      <c r="B5919" s="0" t="str">
        <f aca="false">A5919&amp;"U"</f>
        <v>103905U</v>
      </c>
      <c r="C5919" s="0" t="s">
        <v>11878</v>
      </c>
      <c r="D5919" s="0" t="s">
        <v>74</v>
      </c>
      <c r="E5919" s="0" t="n">
        <v>151.67</v>
      </c>
    </row>
    <row r="5920" customFormat="false" ht="15" hidden="false" customHeight="false" outlineLevel="0" collapsed="false">
      <c r="A5920" s="0" t="n">
        <v>103906</v>
      </c>
      <c r="B5920" s="0" t="str">
        <f aca="false">A5920&amp;"U"</f>
        <v>103906U</v>
      </c>
      <c r="C5920" s="0" t="s">
        <v>11879</v>
      </c>
      <c r="D5920" s="0" t="s">
        <v>74</v>
      </c>
      <c r="E5920" s="0" t="n">
        <v>177.49</v>
      </c>
    </row>
    <row r="5921" customFormat="false" ht="15" hidden="false" customHeight="false" outlineLevel="0" collapsed="false">
      <c r="A5921" s="0" t="n">
        <v>103907</v>
      </c>
      <c r="B5921" s="0" t="str">
        <f aca="false">A5921&amp;"U"</f>
        <v>103907U</v>
      </c>
      <c r="C5921" s="0" t="s">
        <v>11880</v>
      </c>
      <c r="D5921" s="0" t="s">
        <v>74</v>
      </c>
      <c r="E5921" s="0" t="n">
        <v>160.65</v>
      </c>
    </row>
    <row r="5922" customFormat="false" ht="15" hidden="false" customHeight="false" outlineLevel="0" collapsed="false">
      <c r="A5922" s="0" t="n">
        <v>103908</v>
      </c>
      <c r="B5922" s="0" t="str">
        <f aca="false">A5922&amp;"U"</f>
        <v>103908U</v>
      </c>
      <c r="C5922" s="0" t="s">
        <v>11881</v>
      </c>
      <c r="D5922" s="0" t="s">
        <v>74</v>
      </c>
      <c r="E5922" s="0" t="n">
        <v>181</v>
      </c>
    </row>
    <row r="5923" customFormat="false" ht="15" hidden="false" customHeight="false" outlineLevel="0" collapsed="false">
      <c r="A5923" s="0" t="n">
        <v>103909</v>
      </c>
      <c r="B5923" s="0" t="str">
        <f aca="false">A5923&amp;"U"</f>
        <v>103909U</v>
      </c>
      <c r="C5923" s="0" t="s">
        <v>11882</v>
      </c>
      <c r="D5923" s="0" t="s">
        <v>74</v>
      </c>
      <c r="E5923" s="0" t="n">
        <v>206.89</v>
      </c>
    </row>
    <row r="5924" customFormat="false" ht="15" hidden="false" customHeight="false" outlineLevel="0" collapsed="false">
      <c r="A5924" s="0" t="n">
        <v>103911</v>
      </c>
      <c r="B5924" s="0" t="str">
        <f aca="false">A5924&amp;"U"</f>
        <v>103911U</v>
      </c>
      <c r="C5924" s="0" t="s">
        <v>11883</v>
      </c>
      <c r="D5924" s="0" t="s">
        <v>74</v>
      </c>
      <c r="E5924" s="0" t="n">
        <v>237.45</v>
      </c>
    </row>
    <row r="5925" customFormat="false" ht="15" hidden="false" customHeight="false" outlineLevel="0" collapsed="false">
      <c r="A5925" s="0" t="n">
        <v>103912</v>
      </c>
      <c r="B5925" s="0" t="str">
        <f aca="false">A5925&amp;"U"</f>
        <v>103912U</v>
      </c>
      <c r="C5925" s="0" t="s">
        <v>11884</v>
      </c>
      <c r="D5925" s="0" t="s">
        <v>74</v>
      </c>
      <c r="E5925" s="0" t="n">
        <v>96.14</v>
      </c>
    </row>
    <row r="5926" customFormat="false" ht="15" hidden="false" customHeight="false" outlineLevel="0" collapsed="false">
      <c r="A5926" s="0" t="n">
        <v>103913</v>
      </c>
      <c r="B5926" s="0" t="str">
        <f aca="false">A5926&amp;"U"</f>
        <v>103913U</v>
      </c>
      <c r="C5926" s="0" t="s">
        <v>11885</v>
      </c>
      <c r="D5926" s="0" t="s">
        <v>74</v>
      </c>
      <c r="E5926" s="0" t="n">
        <v>146.71</v>
      </c>
    </row>
    <row r="5927" customFormat="false" ht="15" hidden="false" customHeight="false" outlineLevel="0" collapsed="false">
      <c r="A5927" s="0" t="n">
        <v>103914</v>
      </c>
      <c r="B5927" s="0" t="str">
        <f aca="false">A5927&amp;"U"</f>
        <v>103914U</v>
      </c>
      <c r="C5927" s="0" t="s">
        <v>11886</v>
      </c>
      <c r="D5927" s="0" t="s">
        <v>74</v>
      </c>
      <c r="E5927" s="0" t="n">
        <v>171.2</v>
      </c>
    </row>
    <row r="5928" customFormat="false" ht="15" hidden="false" customHeight="false" outlineLevel="0" collapsed="false">
      <c r="A5928" s="0" t="n">
        <v>103915</v>
      </c>
      <c r="B5928" s="0" t="str">
        <f aca="false">A5928&amp;"U"</f>
        <v>103915U</v>
      </c>
      <c r="C5928" s="0" t="s">
        <v>11887</v>
      </c>
      <c r="D5928" s="0" t="s">
        <v>74</v>
      </c>
      <c r="E5928" s="0" t="n">
        <v>188.04</v>
      </c>
    </row>
    <row r="5929" customFormat="false" ht="15" hidden="false" customHeight="false" outlineLevel="0" collapsed="false">
      <c r="A5929" s="0" t="n">
        <v>103916</v>
      </c>
      <c r="B5929" s="0" t="str">
        <f aca="false">A5929&amp;"U"</f>
        <v>103916U</v>
      </c>
      <c r="C5929" s="0" t="s">
        <v>11888</v>
      </c>
      <c r="D5929" s="0" t="s">
        <v>74</v>
      </c>
      <c r="E5929" s="0" t="n">
        <v>214.52</v>
      </c>
    </row>
    <row r="5930" customFormat="false" ht="15" hidden="false" customHeight="false" outlineLevel="0" collapsed="false">
      <c r="A5930" s="0" t="n">
        <v>103917</v>
      </c>
      <c r="B5930" s="0" t="str">
        <f aca="false">A5930&amp;"U"</f>
        <v>103917U</v>
      </c>
      <c r="C5930" s="0" t="s">
        <v>11889</v>
      </c>
      <c r="D5930" s="0" t="s">
        <v>74</v>
      </c>
      <c r="E5930" s="0" t="n">
        <v>249.49</v>
      </c>
    </row>
    <row r="5931" customFormat="false" ht="15" hidden="false" customHeight="false" outlineLevel="0" collapsed="false">
      <c r="A5931" s="0" t="n">
        <v>103918</v>
      </c>
      <c r="B5931" s="0" t="str">
        <f aca="false">A5931&amp;"U"</f>
        <v>103918U</v>
      </c>
      <c r="C5931" s="0" t="s">
        <v>11890</v>
      </c>
      <c r="D5931" s="0" t="s">
        <v>74</v>
      </c>
      <c r="E5931" s="0" t="n">
        <v>263.1</v>
      </c>
    </row>
    <row r="5932" customFormat="false" ht="15" hidden="false" customHeight="false" outlineLevel="0" collapsed="false">
      <c r="A5932" s="0" t="n">
        <v>103694</v>
      </c>
      <c r="B5932" s="0" t="str">
        <f aca="false">A5932&amp;"U"</f>
        <v>103694U</v>
      </c>
      <c r="C5932" s="0" t="s">
        <v>11891</v>
      </c>
      <c r="D5932" s="0" t="s">
        <v>30</v>
      </c>
      <c r="E5932" s="0" t="n">
        <v>93.1</v>
      </c>
    </row>
    <row r="5933" customFormat="false" ht="15" hidden="false" customHeight="false" outlineLevel="0" collapsed="false">
      <c r="A5933" s="0" t="n">
        <v>103695</v>
      </c>
      <c r="B5933" s="0" t="str">
        <f aca="false">A5933&amp;"U"</f>
        <v>103695U</v>
      </c>
      <c r="C5933" s="0" t="s">
        <v>11892</v>
      </c>
      <c r="D5933" s="0" t="s">
        <v>30</v>
      </c>
      <c r="E5933" s="0" t="n">
        <v>83.4</v>
      </c>
    </row>
    <row r="5934" customFormat="false" ht="15" hidden="false" customHeight="false" outlineLevel="0" collapsed="false">
      <c r="A5934" s="0" t="n">
        <v>103696</v>
      </c>
      <c r="B5934" s="0" t="str">
        <f aca="false">A5934&amp;"U"</f>
        <v>103696U</v>
      </c>
      <c r="C5934" s="0" t="s">
        <v>11893</v>
      </c>
      <c r="D5934" s="0" t="s">
        <v>30</v>
      </c>
      <c r="E5934" s="0" t="n">
        <v>114.64</v>
      </c>
    </row>
    <row r="5935" customFormat="false" ht="15" hidden="false" customHeight="false" outlineLevel="0" collapsed="false">
      <c r="A5935" s="0" t="n">
        <v>103697</v>
      </c>
      <c r="B5935" s="0" t="str">
        <f aca="false">A5935&amp;"U"</f>
        <v>103697U</v>
      </c>
      <c r="C5935" s="0" t="s">
        <v>11894</v>
      </c>
      <c r="D5935" s="0" t="s">
        <v>30</v>
      </c>
      <c r="E5935" s="0" t="n">
        <v>104.94</v>
      </c>
    </row>
    <row r="5936" customFormat="false" ht="15" hidden="false" customHeight="false" outlineLevel="0" collapsed="false">
      <c r="A5936" s="0" t="n">
        <v>95995</v>
      </c>
      <c r="B5936" s="0" t="str">
        <f aca="false">A5936&amp;"U"</f>
        <v>95995U</v>
      </c>
      <c r="C5936" s="0" t="s">
        <v>11895</v>
      </c>
      <c r="D5936" s="0" t="s">
        <v>741</v>
      </c>
      <c r="E5936" s="0" t="n">
        <v>1455.53</v>
      </c>
    </row>
    <row r="5937" customFormat="false" ht="15" hidden="false" customHeight="false" outlineLevel="0" collapsed="false">
      <c r="A5937" s="0" t="n">
        <v>95996</v>
      </c>
      <c r="B5937" s="0" t="str">
        <f aca="false">A5937&amp;"U"</f>
        <v>95996U</v>
      </c>
      <c r="C5937" s="0" t="s">
        <v>11896</v>
      </c>
      <c r="D5937" s="0" t="s">
        <v>741</v>
      </c>
      <c r="E5937" s="0" t="n">
        <v>1257.64</v>
      </c>
    </row>
    <row r="5938" customFormat="false" ht="15" hidden="false" customHeight="false" outlineLevel="0" collapsed="false">
      <c r="A5938" s="0" t="n">
        <v>96001</v>
      </c>
      <c r="B5938" s="0" t="str">
        <f aca="false">A5938&amp;"U"</f>
        <v>96001U</v>
      </c>
      <c r="C5938" s="0" t="s">
        <v>11897</v>
      </c>
      <c r="D5938" s="0" t="s">
        <v>74</v>
      </c>
      <c r="E5938" s="0" t="n">
        <v>7.84</v>
      </c>
    </row>
    <row r="5939" customFormat="false" ht="15" hidden="false" customHeight="false" outlineLevel="0" collapsed="false">
      <c r="A5939" s="0" t="n">
        <v>96393</v>
      </c>
      <c r="B5939" s="0" t="str">
        <f aca="false">A5939&amp;"U"</f>
        <v>96393U</v>
      </c>
      <c r="C5939" s="0" t="s">
        <v>11898</v>
      </c>
      <c r="D5939" s="0" t="s">
        <v>741</v>
      </c>
      <c r="E5939" s="0" t="n">
        <v>159.42</v>
      </c>
    </row>
    <row r="5940" customFormat="false" ht="15" hidden="false" customHeight="false" outlineLevel="0" collapsed="false">
      <c r="A5940" s="0" t="n">
        <v>96394</v>
      </c>
      <c r="B5940" s="0" t="str">
        <f aca="false">A5940&amp;"U"</f>
        <v>96394U</v>
      </c>
      <c r="C5940" s="0" t="s">
        <v>11899</v>
      </c>
      <c r="D5940" s="0" t="s">
        <v>741</v>
      </c>
      <c r="E5940" s="0" t="n">
        <v>215.98</v>
      </c>
    </row>
    <row r="5941" customFormat="false" ht="15" hidden="false" customHeight="false" outlineLevel="0" collapsed="false">
      <c r="A5941" s="0" t="n">
        <v>96395</v>
      </c>
      <c r="B5941" s="0" t="str">
        <f aca="false">A5941&amp;"U"</f>
        <v>96395U</v>
      </c>
      <c r="C5941" s="0" t="s">
        <v>11900</v>
      </c>
      <c r="D5941" s="0" t="s">
        <v>741</v>
      </c>
      <c r="E5941" s="0" t="n">
        <v>295.43</v>
      </c>
    </row>
    <row r="5942" customFormat="false" ht="15" hidden="false" customHeight="false" outlineLevel="0" collapsed="false">
      <c r="A5942" s="0" t="n">
        <v>100624</v>
      </c>
      <c r="B5942" s="0" t="str">
        <f aca="false">A5942&amp;"U"</f>
        <v>100624U</v>
      </c>
      <c r="C5942" s="0" t="s">
        <v>11901</v>
      </c>
      <c r="D5942" s="0" t="s">
        <v>741</v>
      </c>
      <c r="E5942" s="0" t="n">
        <v>1164.46</v>
      </c>
    </row>
    <row r="5943" customFormat="false" ht="15" hidden="false" customHeight="false" outlineLevel="0" collapsed="false">
      <c r="A5943" s="0" t="n">
        <v>100625</v>
      </c>
      <c r="B5943" s="0" t="str">
        <f aca="false">A5943&amp;"U"</f>
        <v>100625U</v>
      </c>
      <c r="C5943" s="0" t="s">
        <v>11902</v>
      </c>
      <c r="D5943" s="0" t="s">
        <v>741</v>
      </c>
      <c r="E5943" s="0" t="n">
        <v>1113.47</v>
      </c>
    </row>
    <row r="5944" customFormat="false" ht="15" hidden="false" customHeight="false" outlineLevel="0" collapsed="false">
      <c r="A5944" s="0" t="n">
        <v>101020</v>
      </c>
      <c r="B5944" s="0" t="str">
        <f aca="false">A5944&amp;"U"</f>
        <v>101020U</v>
      </c>
      <c r="C5944" s="0" t="s">
        <v>11903</v>
      </c>
      <c r="D5944" s="0" t="s">
        <v>11904</v>
      </c>
      <c r="E5944" s="0" t="n">
        <v>548.19</v>
      </c>
    </row>
    <row r="5945" customFormat="false" ht="15" hidden="false" customHeight="false" outlineLevel="0" collapsed="false">
      <c r="A5945" s="0" t="n">
        <v>101021</v>
      </c>
      <c r="B5945" s="0" t="str">
        <f aca="false">A5945&amp;"U"</f>
        <v>101021U</v>
      </c>
      <c r="C5945" s="0" t="s">
        <v>11905</v>
      </c>
      <c r="D5945" s="0" t="s">
        <v>11904</v>
      </c>
      <c r="E5945" s="0" t="n">
        <v>594.57</v>
      </c>
    </row>
    <row r="5946" customFormat="false" ht="15" hidden="false" customHeight="false" outlineLevel="0" collapsed="false">
      <c r="A5946" s="0" t="n">
        <v>101022</v>
      </c>
      <c r="B5946" s="0" t="str">
        <f aca="false">A5946&amp;"U"</f>
        <v>101022U</v>
      </c>
      <c r="C5946" s="0" t="s">
        <v>11906</v>
      </c>
      <c r="D5946" s="0" t="s">
        <v>11904</v>
      </c>
      <c r="E5946" s="0" t="n">
        <v>473.22</v>
      </c>
    </row>
    <row r="5947" customFormat="false" ht="15" hidden="false" customHeight="false" outlineLevel="0" collapsed="false">
      <c r="A5947" s="0" t="n">
        <v>101023</v>
      </c>
      <c r="B5947" s="0" t="str">
        <f aca="false">A5947&amp;"U"</f>
        <v>101023U</v>
      </c>
      <c r="C5947" s="0" t="s">
        <v>11907</v>
      </c>
      <c r="D5947" s="0" t="s">
        <v>11904</v>
      </c>
      <c r="E5947" s="0" t="n">
        <v>519.61</v>
      </c>
    </row>
    <row r="5948" customFormat="false" ht="15" hidden="false" customHeight="false" outlineLevel="0" collapsed="false">
      <c r="A5948" s="0" t="n">
        <v>101024</v>
      </c>
      <c r="B5948" s="0" t="str">
        <f aca="false">A5948&amp;"U"</f>
        <v>101024U</v>
      </c>
      <c r="C5948" s="0" t="s">
        <v>11908</v>
      </c>
      <c r="D5948" s="0" t="s">
        <v>11904</v>
      </c>
      <c r="E5948" s="0" t="n">
        <v>479.09</v>
      </c>
    </row>
    <row r="5949" customFormat="false" ht="15" hidden="false" customHeight="false" outlineLevel="0" collapsed="false">
      <c r="A5949" s="0" t="n">
        <v>101025</v>
      </c>
      <c r="B5949" s="0" t="str">
        <f aca="false">A5949&amp;"U"</f>
        <v>101025U</v>
      </c>
      <c r="C5949" s="0" t="s">
        <v>11909</v>
      </c>
      <c r="D5949" s="0" t="s">
        <v>11904</v>
      </c>
      <c r="E5949" s="0" t="n">
        <v>525.47</v>
      </c>
    </row>
    <row r="5950" customFormat="false" ht="15" hidden="false" customHeight="false" outlineLevel="0" collapsed="false">
      <c r="A5950" s="0" t="n">
        <v>101026</v>
      </c>
      <c r="B5950" s="0" t="str">
        <f aca="false">A5950&amp;"U"</f>
        <v>101026U</v>
      </c>
      <c r="C5950" s="0" t="s">
        <v>11910</v>
      </c>
      <c r="D5950" s="0" t="s">
        <v>11904</v>
      </c>
      <c r="E5950" s="0" t="n">
        <v>432.84</v>
      </c>
    </row>
    <row r="5951" customFormat="false" ht="15" hidden="false" customHeight="false" outlineLevel="0" collapsed="false">
      <c r="A5951" s="0" t="n">
        <v>101027</v>
      </c>
      <c r="B5951" s="0" t="str">
        <f aca="false">A5951&amp;"U"</f>
        <v>101027U</v>
      </c>
      <c r="C5951" s="0" t="s">
        <v>11911</v>
      </c>
      <c r="D5951" s="0" t="s">
        <v>11904</v>
      </c>
      <c r="E5951" s="0" t="n">
        <v>445.36</v>
      </c>
    </row>
    <row r="5952" customFormat="false" ht="15" hidden="false" customHeight="false" outlineLevel="0" collapsed="false">
      <c r="A5952" s="0" t="n">
        <v>88411</v>
      </c>
      <c r="B5952" s="0" t="str">
        <f aca="false">A5952&amp;"U"</f>
        <v>88411U</v>
      </c>
      <c r="C5952" s="0" t="s">
        <v>11912</v>
      </c>
      <c r="D5952" s="0" t="s">
        <v>74</v>
      </c>
      <c r="E5952" s="0" t="n">
        <v>2.98</v>
      </c>
    </row>
    <row r="5953" customFormat="false" ht="15" hidden="false" customHeight="false" outlineLevel="0" collapsed="false">
      <c r="A5953" s="0" t="n">
        <v>88412</v>
      </c>
      <c r="B5953" s="0" t="str">
        <f aca="false">A5953&amp;"U"</f>
        <v>88412U</v>
      </c>
      <c r="C5953" s="0" t="s">
        <v>11913</v>
      </c>
      <c r="D5953" s="0" t="s">
        <v>74</v>
      </c>
      <c r="E5953" s="0" t="n">
        <v>2.34</v>
      </c>
    </row>
    <row r="5954" customFormat="false" ht="15" hidden="false" customHeight="false" outlineLevel="0" collapsed="false">
      <c r="A5954" s="0" t="n">
        <v>88413</v>
      </c>
      <c r="B5954" s="0" t="str">
        <f aca="false">A5954&amp;"U"</f>
        <v>88413U</v>
      </c>
      <c r="C5954" s="0" t="s">
        <v>11914</v>
      </c>
      <c r="D5954" s="0" t="s">
        <v>74</v>
      </c>
      <c r="E5954" s="0" t="n">
        <v>4.26</v>
      </c>
    </row>
    <row r="5955" customFormat="false" ht="15" hidden="false" customHeight="false" outlineLevel="0" collapsed="false">
      <c r="A5955" s="0" t="n">
        <v>88414</v>
      </c>
      <c r="B5955" s="0" t="str">
        <f aca="false">A5955&amp;"U"</f>
        <v>88414U</v>
      </c>
      <c r="C5955" s="0" t="s">
        <v>11915</v>
      </c>
      <c r="D5955" s="0" t="s">
        <v>74</v>
      </c>
      <c r="E5955" s="0" t="n">
        <v>4.68</v>
      </c>
    </row>
    <row r="5956" customFormat="false" ht="15" hidden="false" customHeight="false" outlineLevel="0" collapsed="false">
      <c r="A5956" s="0" t="n">
        <v>88415</v>
      </c>
      <c r="B5956" s="0" t="str">
        <f aca="false">A5956&amp;"U"</f>
        <v>88415U</v>
      </c>
      <c r="C5956" s="0" t="s">
        <v>11916</v>
      </c>
      <c r="D5956" s="0" t="s">
        <v>74</v>
      </c>
      <c r="E5956" s="0" t="n">
        <v>3.19</v>
      </c>
    </row>
    <row r="5957" customFormat="false" ht="15" hidden="false" customHeight="false" outlineLevel="0" collapsed="false">
      <c r="A5957" s="0" t="n">
        <v>88416</v>
      </c>
      <c r="B5957" s="0" t="str">
        <f aca="false">A5957&amp;"U"</f>
        <v>88416U</v>
      </c>
      <c r="C5957" s="0" t="s">
        <v>11917</v>
      </c>
      <c r="D5957" s="0" t="s">
        <v>74</v>
      </c>
      <c r="E5957" s="0" t="n">
        <v>15.94</v>
      </c>
    </row>
    <row r="5958" customFormat="false" ht="15" hidden="false" customHeight="false" outlineLevel="0" collapsed="false">
      <c r="A5958" s="0" t="n">
        <v>88417</v>
      </c>
      <c r="B5958" s="0" t="str">
        <f aca="false">A5958&amp;"U"</f>
        <v>88417U</v>
      </c>
      <c r="C5958" s="0" t="s">
        <v>11918</v>
      </c>
      <c r="D5958" s="0" t="s">
        <v>74</v>
      </c>
      <c r="E5958" s="0" t="n">
        <v>13.67</v>
      </c>
    </row>
    <row r="5959" customFormat="false" ht="15" hidden="false" customHeight="false" outlineLevel="0" collapsed="false">
      <c r="A5959" s="0" t="n">
        <v>88420</v>
      </c>
      <c r="B5959" s="0" t="str">
        <f aca="false">A5959&amp;"U"</f>
        <v>88420U</v>
      </c>
      <c r="C5959" s="0" t="s">
        <v>11919</v>
      </c>
      <c r="D5959" s="0" t="s">
        <v>74</v>
      </c>
      <c r="E5959" s="0" t="n">
        <v>20.53</v>
      </c>
    </row>
    <row r="5960" customFormat="false" ht="15" hidden="false" customHeight="false" outlineLevel="0" collapsed="false">
      <c r="A5960" s="0" t="n">
        <v>88421</v>
      </c>
      <c r="B5960" s="0" t="str">
        <f aca="false">A5960&amp;"U"</f>
        <v>88421U</v>
      </c>
      <c r="C5960" s="0" t="s">
        <v>11920</v>
      </c>
      <c r="D5960" s="0" t="s">
        <v>74</v>
      </c>
      <c r="E5960" s="0" t="n">
        <v>21.98</v>
      </c>
    </row>
    <row r="5961" customFormat="false" ht="15" hidden="false" customHeight="false" outlineLevel="0" collapsed="false">
      <c r="A5961" s="0" t="n">
        <v>88423</v>
      </c>
      <c r="B5961" s="0" t="str">
        <f aca="false">A5961&amp;"U"</f>
        <v>88423U</v>
      </c>
      <c r="C5961" s="0" t="s">
        <v>11921</v>
      </c>
      <c r="D5961" s="0" t="s">
        <v>74</v>
      </c>
      <c r="E5961" s="0" t="n">
        <v>16.65</v>
      </c>
    </row>
    <row r="5962" customFormat="false" ht="15" hidden="false" customHeight="false" outlineLevel="0" collapsed="false">
      <c r="A5962" s="0" t="n">
        <v>88424</v>
      </c>
      <c r="B5962" s="0" t="str">
        <f aca="false">A5962&amp;"U"</f>
        <v>88424U</v>
      </c>
      <c r="C5962" s="0" t="s">
        <v>11922</v>
      </c>
      <c r="D5962" s="0" t="s">
        <v>74</v>
      </c>
      <c r="E5962" s="0" t="n">
        <v>19.06</v>
      </c>
    </row>
    <row r="5963" customFormat="false" ht="15" hidden="false" customHeight="false" outlineLevel="0" collapsed="false">
      <c r="A5963" s="0" t="n">
        <v>88426</v>
      </c>
      <c r="B5963" s="0" t="str">
        <f aca="false">A5963&amp;"U"</f>
        <v>88426U</v>
      </c>
      <c r="C5963" s="0" t="s">
        <v>11923</v>
      </c>
      <c r="D5963" s="0" t="s">
        <v>74</v>
      </c>
      <c r="E5963" s="0" t="n">
        <v>15.14</v>
      </c>
    </row>
    <row r="5964" customFormat="false" ht="15" hidden="false" customHeight="false" outlineLevel="0" collapsed="false">
      <c r="A5964" s="0" t="n">
        <v>88428</v>
      </c>
      <c r="B5964" s="0" t="str">
        <f aca="false">A5964&amp;"U"</f>
        <v>88428U</v>
      </c>
      <c r="C5964" s="0" t="s">
        <v>11924</v>
      </c>
      <c r="D5964" s="0" t="s">
        <v>74</v>
      </c>
      <c r="E5964" s="0" t="n">
        <v>26.95</v>
      </c>
    </row>
    <row r="5965" customFormat="false" ht="15" hidden="false" customHeight="false" outlineLevel="0" collapsed="false">
      <c r="A5965" s="0" t="n">
        <v>88429</v>
      </c>
      <c r="B5965" s="0" t="str">
        <f aca="false">A5965&amp;"U"</f>
        <v>88429U</v>
      </c>
      <c r="C5965" s="0" t="s">
        <v>11925</v>
      </c>
      <c r="D5965" s="0" t="s">
        <v>74</v>
      </c>
      <c r="E5965" s="0" t="n">
        <v>29.47</v>
      </c>
    </row>
    <row r="5966" customFormat="false" ht="15" hidden="false" customHeight="false" outlineLevel="0" collapsed="false">
      <c r="A5966" s="0" t="n">
        <v>88431</v>
      </c>
      <c r="B5966" s="0" t="str">
        <f aca="false">A5966&amp;"U"</f>
        <v>88431U</v>
      </c>
      <c r="C5966" s="0" t="s">
        <v>11926</v>
      </c>
      <c r="D5966" s="0" t="s">
        <v>74</v>
      </c>
      <c r="E5966" s="0" t="n">
        <v>20.29</v>
      </c>
    </row>
    <row r="5967" customFormat="false" ht="15" hidden="false" customHeight="false" outlineLevel="0" collapsed="false">
      <c r="A5967" s="0" t="n">
        <v>88432</v>
      </c>
      <c r="B5967" s="0" t="str">
        <f aca="false">A5967&amp;"U"</f>
        <v>88432U</v>
      </c>
      <c r="C5967" s="0" t="s">
        <v>11927</v>
      </c>
      <c r="D5967" s="0" t="s">
        <v>74</v>
      </c>
      <c r="E5967" s="0" t="n">
        <v>15.39</v>
      </c>
    </row>
    <row r="5968" customFormat="false" ht="15" hidden="false" customHeight="false" outlineLevel="0" collapsed="false">
      <c r="A5968" s="0" t="n">
        <v>88484</v>
      </c>
      <c r="B5968" s="0" t="str">
        <f aca="false">A5968&amp;"U"</f>
        <v>88484U</v>
      </c>
      <c r="C5968" s="0" t="s">
        <v>11928</v>
      </c>
      <c r="D5968" s="0" t="s">
        <v>74</v>
      </c>
      <c r="E5968" s="0" t="n">
        <v>3.19</v>
      </c>
    </row>
    <row r="5969" customFormat="false" ht="15" hidden="false" customHeight="false" outlineLevel="0" collapsed="false">
      <c r="A5969" s="0" t="n">
        <v>88485</v>
      </c>
      <c r="B5969" s="0" t="str">
        <f aca="false">A5969&amp;"U"</f>
        <v>88485U</v>
      </c>
      <c r="C5969" s="0" t="s">
        <v>11929</v>
      </c>
      <c r="D5969" s="0" t="s">
        <v>74</v>
      </c>
      <c r="E5969" s="0" t="n">
        <v>2.82</v>
      </c>
    </row>
    <row r="5970" customFormat="false" ht="15" hidden="false" customHeight="false" outlineLevel="0" collapsed="false">
      <c r="A5970" s="0" t="n">
        <v>88488</v>
      </c>
      <c r="B5970" s="0" t="str">
        <f aca="false">A5970&amp;"U"</f>
        <v>88488U</v>
      </c>
      <c r="C5970" s="0" t="s">
        <v>130</v>
      </c>
      <c r="D5970" s="0" t="s">
        <v>74</v>
      </c>
      <c r="E5970" s="0" t="n">
        <v>15.72</v>
      </c>
    </row>
    <row r="5971" customFormat="false" ht="15" hidden="false" customHeight="false" outlineLevel="0" collapsed="false">
      <c r="A5971" s="0" t="n">
        <v>88489</v>
      </c>
      <c r="B5971" s="0" t="str">
        <f aca="false">A5971&amp;"U"</f>
        <v>88489U</v>
      </c>
      <c r="C5971" s="0" t="s">
        <v>11930</v>
      </c>
      <c r="D5971" s="0" t="s">
        <v>74</v>
      </c>
      <c r="E5971" s="0" t="n">
        <v>13.99</v>
      </c>
    </row>
    <row r="5972" customFormat="false" ht="15" hidden="false" customHeight="false" outlineLevel="0" collapsed="false">
      <c r="A5972" s="0" t="n">
        <v>88494</v>
      </c>
      <c r="B5972" s="0" t="str">
        <f aca="false">A5972&amp;"U"</f>
        <v>88494U</v>
      </c>
      <c r="C5972" s="0" t="s">
        <v>11931</v>
      </c>
      <c r="D5972" s="0" t="s">
        <v>74</v>
      </c>
      <c r="E5972" s="0" t="n">
        <v>18.41</v>
      </c>
    </row>
    <row r="5973" customFormat="false" ht="15" hidden="false" customHeight="false" outlineLevel="0" collapsed="false">
      <c r="A5973" s="0" t="n">
        <v>88495</v>
      </c>
      <c r="B5973" s="0" t="str">
        <f aca="false">A5973&amp;"U"</f>
        <v>88495U</v>
      </c>
      <c r="C5973" s="0" t="s">
        <v>11932</v>
      </c>
      <c r="D5973" s="0" t="s">
        <v>74</v>
      </c>
      <c r="E5973" s="0" t="n">
        <v>10.17</v>
      </c>
    </row>
    <row r="5974" customFormat="false" ht="15" hidden="false" customHeight="false" outlineLevel="0" collapsed="false">
      <c r="A5974" s="0" t="n">
        <v>88496</v>
      </c>
      <c r="B5974" s="0" t="str">
        <f aca="false">A5974&amp;"U"</f>
        <v>88496U</v>
      </c>
      <c r="C5974" s="0" t="s">
        <v>133</v>
      </c>
      <c r="D5974" s="0" t="s">
        <v>74</v>
      </c>
      <c r="E5974" s="0" t="n">
        <v>25.05</v>
      </c>
    </row>
    <row r="5975" customFormat="false" ht="15" hidden="false" customHeight="false" outlineLevel="0" collapsed="false">
      <c r="A5975" s="0" t="n">
        <v>88497</v>
      </c>
      <c r="B5975" s="0" t="str">
        <f aca="false">A5975&amp;"U"</f>
        <v>88497U</v>
      </c>
      <c r="C5975" s="0" t="s">
        <v>136</v>
      </c>
      <c r="D5975" s="0" t="s">
        <v>74</v>
      </c>
      <c r="E5975" s="0" t="n">
        <v>14.04</v>
      </c>
    </row>
    <row r="5976" customFormat="false" ht="15" hidden="false" customHeight="false" outlineLevel="0" collapsed="false">
      <c r="A5976" s="0" t="n">
        <v>95305</v>
      </c>
      <c r="B5976" s="0" t="str">
        <f aca="false">A5976&amp;"U"</f>
        <v>95305U</v>
      </c>
      <c r="C5976" s="0" t="s">
        <v>11933</v>
      </c>
      <c r="D5976" s="0" t="s">
        <v>74</v>
      </c>
      <c r="E5976" s="0" t="n">
        <v>12.57</v>
      </c>
    </row>
    <row r="5977" customFormat="false" ht="15" hidden="false" customHeight="false" outlineLevel="0" collapsed="false">
      <c r="A5977" s="0" t="n">
        <v>95306</v>
      </c>
      <c r="B5977" s="0" t="str">
        <f aca="false">A5977&amp;"U"</f>
        <v>95306U</v>
      </c>
      <c r="C5977" s="0" t="s">
        <v>11934</v>
      </c>
      <c r="D5977" s="0" t="s">
        <v>74</v>
      </c>
      <c r="E5977" s="0" t="n">
        <v>14.76</v>
      </c>
    </row>
    <row r="5978" customFormat="false" ht="15" hidden="false" customHeight="false" outlineLevel="0" collapsed="false">
      <c r="A5978" s="0" t="n">
        <v>95622</v>
      </c>
      <c r="B5978" s="0" t="str">
        <f aca="false">A5978&amp;"U"</f>
        <v>95622U</v>
      </c>
      <c r="C5978" s="0" t="s">
        <v>11935</v>
      </c>
      <c r="D5978" s="0" t="s">
        <v>74</v>
      </c>
      <c r="E5978" s="0" t="n">
        <v>13.86</v>
      </c>
    </row>
    <row r="5979" customFormat="false" ht="15" hidden="false" customHeight="false" outlineLevel="0" collapsed="false">
      <c r="A5979" s="0" t="n">
        <v>95623</v>
      </c>
      <c r="B5979" s="0" t="str">
        <f aca="false">A5979&amp;"U"</f>
        <v>95623U</v>
      </c>
      <c r="C5979" s="0" t="s">
        <v>11936</v>
      </c>
      <c r="D5979" s="0" t="s">
        <v>74</v>
      </c>
      <c r="E5979" s="0" t="n">
        <v>10.77</v>
      </c>
    </row>
    <row r="5980" customFormat="false" ht="15" hidden="false" customHeight="false" outlineLevel="0" collapsed="false">
      <c r="A5980" s="0" t="n">
        <v>95624</v>
      </c>
      <c r="B5980" s="0" t="str">
        <f aca="false">A5980&amp;"U"</f>
        <v>95624U</v>
      </c>
      <c r="C5980" s="0" t="s">
        <v>11937</v>
      </c>
      <c r="D5980" s="0" t="s">
        <v>74</v>
      </c>
      <c r="E5980" s="0" t="n">
        <v>20.16</v>
      </c>
    </row>
    <row r="5981" customFormat="false" ht="15" hidden="false" customHeight="false" outlineLevel="0" collapsed="false">
      <c r="A5981" s="0" t="n">
        <v>95625</v>
      </c>
      <c r="B5981" s="0" t="str">
        <f aca="false">A5981&amp;"U"</f>
        <v>95625U</v>
      </c>
      <c r="C5981" s="0" t="s">
        <v>11938</v>
      </c>
      <c r="D5981" s="0" t="s">
        <v>74</v>
      </c>
      <c r="E5981" s="0" t="n">
        <v>22.16</v>
      </c>
    </row>
    <row r="5982" customFormat="false" ht="15" hidden="false" customHeight="false" outlineLevel="0" collapsed="false">
      <c r="A5982" s="0" t="n">
        <v>95626</v>
      </c>
      <c r="B5982" s="0" t="str">
        <f aca="false">A5982&amp;"U"</f>
        <v>95626U</v>
      </c>
      <c r="C5982" s="0" t="s">
        <v>11939</v>
      </c>
      <c r="D5982" s="0" t="s">
        <v>74</v>
      </c>
      <c r="E5982" s="0" t="n">
        <v>14.87</v>
      </c>
    </row>
    <row r="5983" customFormat="false" ht="15" hidden="false" customHeight="false" outlineLevel="0" collapsed="false">
      <c r="A5983" s="0" t="n">
        <v>96126</v>
      </c>
      <c r="B5983" s="0" t="str">
        <f aca="false">A5983&amp;"U"</f>
        <v>96126U</v>
      </c>
      <c r="C5983" s="0" t="s">
        <v>11940</v>
      </c>
      <c r="D5983" s="0" t="s">
        <v>74</v>
      </c>
      <c r="E5983" s="0" t="n">
        <v>16.47</v>
      </c>
    </row>
    <row r="5984" customFormat="false" ht="15" hidden="false" customHeight="false" outlineLevel="0" collapsed="false">
      <c r="A5984" s="0" t="n">
        <v>96127</v>
      </c>
      <c r="B5984" s="0" t="str">
        <f aca="false">A5984&amp;"U"</f>
        <v>96127U</v>
      </c>
      <c r="C5984" s="0" t="s">
        <v>11941</v>
      </c>
      <c r="D5984" s="0" t="s">
        <v>74</v>
      </c>
      <c r="E5984" s="0" t="n">
        <v>12.6</v>
      </c>
    </row>
    <row r="5985" customFormat="false" ht="15" hidden="false" customHeight="false" outlineLevel="0" collapsed="false">
      <c r="A5985" s="0" t="n">
        <v>96128</v>
      </c>
      <c r="B5985" s="0" t="str">
        <f aca="false">A5985&amp;"U"</f>
        <v>96128U</v>
      </c>
      <c r="C5985" s="0" t="s">
        <v>11942</v>
      </c>
      <c r="D5985" s="0" t="s">
        <v>74</v>
      </c>
      <c r="E5985" s="0" t="n">
        <v>24.31</v>
      </c>
    </row>
    <row r="5986" customFormat="false" ht="15" hidden="false" customHeight="false" outlineLevel="0" collapsed="false">
      <c r="A5986" s="0" t="n">
        <v>96129</v>
      </c>
      <c r="B5986" s="0" t="str">
        <f aca="false">A5986&amp;"U"</f>
        <v>96129U</v>
      </c>
      <c r="C5986" s="0" t="s">
        <v>11943</v>
      </c>
      <c r="D5986" s="0" t="s">
        <v>74</v>
      </c>
      <c r="E5986" s="0" t="n">
        <v>26.82</v>
      </c>
    </row>
    <row r="5987" customFormat="false" ht="15" hidden="false" customHeight="false" outlineLevel="0" collapsed="false">
      <c r="A5987" s="0" t="n">
        <v>96130</v>
      </c>
      <c r="B5987" s="0" t="str">
        <f aca="false">A5987&amp;"U"</f>
        <v>96130U</v>
      </c>
      <c r="C5987" s="0" t="s">
        <v>11944</v>
      </c>
      <c r="D5987" s="0" t="s">
        <v>74</v>
      </c>
      <c r="E5987" s="0" t="n">
        <v>17.69</v>
      </c>
    </row>
    <row r="5988" customFormat="false" ht="15" hidden="false" customHeight="false" outlineLevel="0" collapsed="false">
      <c r="A5988" s="0" t="n">
        <v>96131</v>
      </c>
      <c r="B5988" s="0" t="str">
        <f aca="false">A5988&amp;"U"</f>
        <v>96131U</v>
      </c>
      <c r="C5988" s="0" t="s">
        <v>11945</v>
      </c>
      <c r="D5988" s="0" t="s">
        <v>74</v>
      </c>
      <c r="E5988" s="0" t="n">
        <v>22.78</v>
      </c>
    </row>
    <row r="5989" customFormat="false" ht="15" hidden="false" customHeight="false" outlineLevel="0" collapsed="false">
      <c r="A5989" s="0" t="n">
        <v>96132</v>
      </c>
      <c r="B5989" s="0" t="str">
        <f aca="false">A5989&amp;"U"</f>
        <v>96132U</v>
      </c>
      <c r="C5989" s="0" t="s">
        <v>11946</v>
      </c>
      <c r="D5989" s="0" t="s">
        <v>74</v>
      </c>
      <c r="E5989" s="0" t="n">
        <v>17.62</v>
      </c>
    </row>
    <row r="5990" customFormat="false" ht="15" hidden="false" customHeight="false" outlineLevel="0" collapsed="false">
      <c r="A5990" s="0" t="n">
        <v>96133</v>
      </c>
      <c r="B5990" s="0" t="str">
        <f aca="false">A5990&amp;"U"</f>
        <v>96133U</v>
      </c>
      <c r="C5990" s="0" t="s">
        <v>11947</v>
      </c>
      <c r="D5990" s="0" t="s">
        <v>74</v>
      </c>
      <c r="E5990" s="0" t="n">
        <v>33.21</v>
      </c>
    </row>
    <row r="5991" customFormat="false" ht="15" hidden="false" customHeight="false" outlineLevel="0" collapsed="false">
      <c r="A5991" s="0" t="n">
        <v>96134</v>
      </c>
      <c r="B5991" s="0" t="str">
        <f aca="false">A5991&amp;"U"</f>
        <v>96134U</v>
      </c>
      <c r="C5991" s="0" t="s">
        <v>11948</v>
      </c>
      <c r="D5991" s="0" t="s">
        <v>74</v>
      </c>
      <c r="E5991" s="0" t="n">
        <v>36.54</v>
      </c>
    </row>
    <row r="5992" customFormat="false" ht="15" hidden="false" customHeight="false" outlineLevel="0" collapsed="false">
      <c r="A5992" s="0" t="n">
        <v>96135</v>
      </c>
      <c r="B5992" s="0" t="str">
        <f aca="false">A5992&amp;"U"</f>
        <v>96135U</v>
      </c>
      <c r="C5992" s="0" t="s">
        <v>11949</v>
      </c>
      <c r="D5992" s="0" t="s">
        <v>74</v>
      </c>
      <c r="E5992" s="0" t="n">
        <v>24.42</v>
      </c>
    </row>
    <row r="5993" customFormat="false" ht="15" hidden="false" customHeight="false" outlineLevel="0" collapsed="false">
      <c r="A5993" s="0" t="n">
        <v>102193</v>
      </c>
      <c r="B5993" s="0" t="str">
        <f aca="false">A5993&amp;"U"</f>
        <v>102193U</v>
      </c>
      <c r="C5993" s="0" t="s">
        <v>11950</v>
      </c>
      <c r="D5993" s="0" t="s">
        <v>74</v>
      </c>
      <c r="E5993" s="0" t="n">
        <v>1.71</v>
      </c>
    </row>
    <row r="5994" customFormat="false" ht="15" hidden="false" customHeight="false" outlineLevel="0" collapsed="false">
      <c r="A5994" s="0" t="n">
        <v>102194</v>
      </c>
      <c r="B5994" s="0" t="str">
        <f aca="false">A5994&amp;"U"</f>
        <v>102194U</v>
      </c>
      <c r="C5994" s="0" t="s">
        <v>11951</v>
      </c>
      <c r="D5994" s="0" t="s">
        <v>74</v>
      </c>
      <c r="E5994" s="0" t="n">
        <v>6.9</v>
      </c>
    </row>
    <row r="5995" customFormat="false" ht="15" hidden="false" customHeight="false" outlineLevel="0" collapsed="false">
      <c r="A5995" s="0" t="n">
        <v>102197</v>
      </c>
      <c r="B5995" s="0" t="str">
        <f aca="false">A5995&amp;"U"</f>
        <v>102197U</v>
      </c>
      <c r="C5995" s="0" t="s">
        <v>11952</v>
      </c>
      <c r="D5995" s="0" t="s">
        <v>74</v>
      </c>
      <c r="E5995" s="0" t="n">
        <v>21.83</v>
      </c>
    </row>
    <row r="5996" customFormat="false" ht="15" hidden="false" customHeight="false" outlineLevel="0" collapsed="false">
      <c r="A5996" s="0" t="n">
        <v>102200</v>
      </c>
      <c r="B5996" s="0" t="str">
        <f aca="false">A5996&amp;"U"</f>
        <v>102200U</v>
      </c>
      <c r="C5996" s="0" t="s">
        <v>11953</v>
      </c>
      <c r="D5996" s="0" t="s">
        <v>74</v>
      </c>
      <c r="E5996" s="0" t="n">
        <v>17.17</v>
      </c>
    </row>
    <row r="5997" customFormat="false" ht="15" hidden="false" customHeight="false" outlineLevel="0" collapsed="false">
      <c r="A5997" s="0" t="n">
        <v>102201</v>
      </c>
      <c r="B5997" s="0" t="str">
        <f aca="false">A5997&amp;"U"</f>
        <v>102201U</v>
      </c>
      <c r="C5997" s="0" t="s">
        <v>11954</v>
      </c>
      <c r="D5997" s="0" t="s">
        <v>74</v>
      </c>
      <c r="E5997" s="0" t="n">
        <v>15.93</v>
      </c>
    </row>
    <row r="5998" customFormat="false" ht="15" hidden="false" customHeight="false" outlineLevel="0" collapsed="false">
      <c r="A5998" s="0" t="n">
        <v>102202</v>
      </c>
      <c r="B5998" s="0" t="str">
        <f aca="false">A5998&amp;"U"</f>
        <v>102202U</v>
      </c>
      <c r="C5998" s="0" t="s">
        <v>11955</v>
      </c>
      <c r="D5998" s="0" t="s">
        <v>74</v>
      </c>
      <c r="E5998" s="0" t="n">
        <v>41.16</v>
      </c>
    </row>
    <row r="5999" customFormat="false" ht="15" hidden="false" customHeight="false" outlineLevel="0" collapsed="false">
      <c r="A5999" s="0" t="n">
        <v>102203</v>
      </c>
      <c r="B5999" s="0" t="str">
        <f aca="false">A5999&amp;"U"</f>
        <v>102203U</v>
      </c>
      <c r="C5999" s="0" t="s">
        <v>11956</v>
      </c>
      <c r="D5999" s="0" t="s">
        <v>74</v>
      </c>
      <c r="E5999" s="0" t="n">
        <v>8.98</v>
      </c>
    </row>
    <row r="6000" customFormat="false" ht="15" hidden="false" customHeight="false" outlineLevel="0" collapsed="false">
      <c r="A6000" s="0" t="n">
        <v>102204</v>
      </c>
      <c r="B6000" s="0" t="str">
        <f aca="false">A6000&amp;"U"</f>
        <v>102204U</v>
      </c>
      <c r="C6000" s="0" t="s">
        <v>11957</v>
      </c>
      <c r="D6000" s="0" t="s">
        <v>74</v>
      </c>
      <c r="E6000" s="0" t="n">
        <v>9.26</v>
      </c>
    </row>
    <row r="6001" customFormat="false" ht="15" hidden="false" customHeight="false" outlineLevel="0" collapsed="false">
      <c r="A6001" s="0" t="n">
        <v>102205</v>
      </c>
      <c r="B6001" s="0" t="str">
        <f aca="false">A6001&amp;"U"</f>
        <v>102205U</v>
      </c>
      <c r="C6001" s="0" t="s">
        <v>11958</v>
      </c>
      <c r="D6001" s="0" t="s">
        <v>74</v>
      </c>
      <c r="E6001" s="0" t="n">
        <v>8.33</v>
      </c>
    </row>
    <row r="6002" customFormat="false" ht="15" hidden="false" customHeight="false" outlineLevel="0" collapsed="false">
      <c r="A6002" s="0" t="n">
        <v>102207</v>
      </c>
      <c r="B6002" s="0" t="str">
        <f aca="false">A6002&amp;"U"</f>
        <v>102207U</v>
      </c>
      <c r="C6002" s="0" t="s">
        <v>11959</v>
      </c>
      <c r="D6002" s="0" t="s">
        <v>74</v>
      </c>
      <c r="E6002" s="0" t="n">
        <v>7.39</v>
      </c>
    </row>
    <row r="6003" customFormat="false" ht="15" hidden="false" customHeight="false" outlineLevel="0" collapsed="false">
      <c r="A6003" s="0" t="n">
        <v>102208</v>
      </c>
      <c r="B6003" s="0" t="str">
        <f aca="false">A6003&amp;"U"</f>
        <v>102208U</v>
      </c>
      <c r="C6003" s="0" t="s">
        <v>11960</v>
      </c>
      <c r="D6003" s="0" t="s">
        <v>74</v>
      </c>
      <c r="E6003" s="0" t="n">
        <v>7.04</v>
      </c>
    </row>
    <row r="6004" customFormat="false" ht="15" hidden="false" customHeight="false" outlineLevel="0" collapsed="false">
      <c r="A6004" s="0" t="n">
        <v>102209</v>
      </c>
      <c r="B6004" s="0" t="str">
        <f aca="false">A6004&amp;"U"</f>
        <v>102209U</v>
      </c>
      <c r="C6004" s="0" t="s">
        <v>11961</v>
      </c>
      <c r="D6004" s="0" t="s">
        <v>74</v>
      </c>
      <c r="E6004" s="0" t="n">
        <v>7.27</v>
      </c>
    </row>
    <row r="6005" customFormat="false" ht="15" hidden="false" customHeight="false" outlineLevel="0" collapsed="false">
      <c r="A6005" s="0" t="n">
        <v>102210</v>
      </c>
      <c r="B6005" s="0" t="str">
        <f aca="false">A6005&amp;"U"</f>
        <v>102210U</v>
      </c>
      <c r="C6005" s="0" t="s">
        <v>11962</v>
      </c>
      <c r="D6005" s="0" t="s">
        <v>74</v>
      </c>
      <c r="E6005" s="0" t="n">
        <v>6.92</v>
      </c>
    </row>
    <row r="6006" customFormat="false" ht="15" hidden="false" customHeight="false" outlineLevel="0" collapsed="false">
      <c r="A6006" s="0" t="n">
        <v>102213</v>
      </c>
      <c r="B6006" s="0" t="str">
        <f aca="false">A6006&amp;"U"</f>
        <v>102213U</v>
      </c>
      <c r="C6006" s="0" t="s">
        <v>11963</v>
      </c>
      <c r="D6006" s="0" t="s">
        <v>74</v>
      </c>
      <c r="E6006" s="0" t="n">
        <v>17.96</v>
      </c>
    </row>
    <row r="6007" customFormat="false" ht="15" hidden="false" customHeight="false" outlineLevel="0" collapsed="false">
      <c r="A6007" s="0" t="n">
        <v>102214</v>
      </c>
      <c r="B6007" s="0" t="str">
        <f aca="false">A6007&amp;"U"</f>
        <v>102214U</v>
      </c>
      <c r="C6007" s="0" t="s">
        <v>11964</v>
      </c>
      <c r="D6007" s="0" t="s">
        <v>74</v>
      </c>
      <c r="E6007" s="0" t="n">
        <v>18.54</v>
      </c>
    </row>
    <row r="6008" customFormat="false" ht="15" hidden="false" customHeight="false" outlineLevel="0" collapsed="false">
      <c r="A6008" s="0" t="n">
        <v>102215</v>
      </c>
      <c r="B6008" s="0" t="str">
        <f aca="false">A6008&amp;"U"</f>
        <v>102215U</v>
      </c>
      <c r="C6008" s="0" t="s">
        <v>11965</v>
      </c>
      <c r="D6008" s="0" t="s">
        <v>74</v>
      </c>
      <c r="E6008" s="0" t="n">
        <v>16.67</v>
      </c>
    </row>
    <row r="6009" customFormat="false" ht="15" hidden="false" customHeight="false" outlineLevel="0" collapsed="false">
      <c r="A6009" s="0" t="n">
        <v>102217</v>
      </c>
      <c r="B6009" s="0" t="str">
        <f aca="false">A6009&amp;"U"</f>
        <v>102217U</v>
      </c>
      <c r="C6009" s="0" t="s">
        <v>11966</v>
      </c>
      <c r="D6009" s="0" t="s">
        <v>74</v>
      </c>
      <c r="E6009" s="0" t="n">
        <v>14.8</v>
      </c>
    </row>
    <row r="6010" customFormat="false" ht="15" hidden="false" customHeight="false" outlineLevel="0" collapsed="false">
      <c r="A6010" s="0" t="n">
        <v>102218</v>
      </c>
      <c r="B6010" s="0" t="str">
        <f aca="false">A6010&amp;"U"</f>
        <v>102218U</v>
      </c>
      <c r="C6010" s="0" t="s">
        <v>11967</v>
      </c>
      <c r="D6010" s="0" t="s">
        <v>74</v>
      </c>
      <c r="E6010" s="0" t="n">
        <v>14.07</v>
      </c>
    </row>
    <row r="6011" customFormat="false" ht="15" hidden="false" customHeight="false" outlineLevel="0" collapsed="false">
      <c r="A6011" s="0" t="n">
        <v>102219</v>
      </c>
      <c r="B6011" s="0" t="str">
        <f aca="false">A6011&amp;"U"</f>
        <v>102219U</v>
      </c>
      <c r="C6011" s="0" t="s">
        <v>11968</v>
      </c>
      <c r="D6011" s="0" t="s">
        <v>74</v>
      </c>
      <c r="E6011" s="0" t="n">
        <v>14.53</v>
      </c>
    </row>
    <row r="6012" customFormat="false" ht="15" hidden="false" customHeight="false" outlineLevel="0" collapsed="false">
      <c r="A6012" s="0" t="n">
        <v>102220</v>
      </c>
      <c r="B6012" s="0" t="str">
        <f aca="false">A6012&amp;"U"</f>
        <v>102220U</v>
      </c>
      <c r="C6012" s="0" t="s">
        <v>11969</v>
      </c>
      <c r="D6012" s="0" t="s">
        <v>74</v>
      </c>
      <c r="E6012" s="0" t="n">
        <v>13.84</v>
      </c>
    </row>
    <row r="6013" customFormat="false" ht="15" hidden="false" customHeight="false" outlineLevel="0" collapsed="false">
      <c r="A6013" s="0" t="n">
        <v>102223</v>
      </c>
      <c r="B6013" s="0" t="str">
        <f aca="false">A6013&amp;"U"</f>
        <v>102223U</v>
      </c>
      <c r="C6013" s="0" t="s">
        <v>11970</v>
      </c>
      <c r="D6013" s="0" t="s">
        <v>74</v>
      </c>
      <c r="E6013" s="0" t="n">
        <v>26.96</v>
      </c>
    </row>
    <row r="6014" customFormat="false" ht="15" hidden="false" customHeight="false" outlineLevel="0" collapsed="false">
      <c r="A6014" s="0" t="n">
        <v>102224</v>
      </c>
      <c r="B6014" s="0" t="str">
        <f aca="false">A6014&amp;"U"</f>
        <v>102224U</v>
      </c>
      <c r="C6014" s="0" t="s">
        <v>11971</v>
      </c>
      <c r="D6014" s="0" t="s">
        <v>74</v>
      </c>
      <c r="E6014" s="0" t="n">
        <v>27.83</v>
      </c>
    </row>
    <row r="6015" customFormat="false" ht="15" hidden="false" customHeight="false" outlineLevel="0" collapsed="false">
      <c r="A6015" s="0" t="n">
        <v>102225</v>
      </c>
      <c r="B6015" s="0" t="str">
        <f aca="false">A6015&amp;"U"</f>
        <v>102225U</v>
      </c>
      <c r="C6015" s="0" t="s">
        <v>11972</v>
      </c>
      <c r="D6015" s="0" t="s">
        <v>74</v>
      </c>
      <c r="E6015" s="0" t="n">
        <v>25.02</v>
      </c>
    </row>
    <row r="6016" customFormat="false" ht="15" hidden="false" customHeight="false" outlineLevel="0" collapsed="false">
      <c r="A6016" s="0" t="n">
        <v>102227</v>
      </c>
      <c r="B6016" s="0" t="str">
        <f aca="false">A6016&amp;"U"</f>
        <v>102227U</v>
      </c>
      <c r="C6016" s="0" t="s">
        <v>11973</v>
      </c>
      <c r="D6016" s="0" t="s">
        <v>74</v>
      </c>
      <c r="E6016" s="0" t="n">
        <v>22.21</v>
      </c>
    </row>
    <row r="6017" customFormat="false" ht="15" hidden="false" customHeight="false" outlineLevel="0" collapsed="false">
      <c r="A6017" s="0" t="n">
        <v>102228</v>
      </c>
      <c r="B6017" s="0" t="str">
        <f aca="false">A6017&amp;"U"</f>
        <v>102228U</v>
      </c>
      <c r="C6017" s="0" t="s">
        <v>11974</v>
      </c>
      <c r="D6017" s="0" t="s">
        <v>74</v>
      </c>
      <c r="E6017" s="0" t="n">
        <v>21.14</v>
      </c>
    </row>
    <row r="6018" customFormat="false" ht="15" hidden="false" customHeight="false" outlineLevel="0" collapsed="false">
      <c r="A6018" s="0" t="n">
        <v>102229</v>
      </c>
      <c r="B6018" s="0" t="str">
        <f aca="false">A6018&amp;"U"</f>
        <v>102229U</v>
      </c>
      <c r="C6018" s="0" t="s">
        <v>11975</v>
      </c>
      <c r="D6018" s="0" t="s">
        <v>74</v>
      </c>
      <c r="E6018" s="0" t="n">
        <v>21.82</v>
      </c>
    </row>
    <row r="6019" customFormat="false" ht="15" hidden="false" customHeight="false" outlineLevel="0" collapsed="false">
      <c r="A6019" s="0" t="n">
        <v>102230</v>
      </c>
      <c r="B6019" s="0" t="str">
        <f aca="false">A6019&amp;"U"</f>
        <v>102230U</v>
      </c>
      <c r="C6019" s="0" t="s">
        <v>11976</v>
      </c>
      <c r="D6019" s="0" t="s">
        <v>74</v>
      </c>
      <c r="E6019" s="0" t="n">
        <v>20.78</v>
      </c>
    </row>
    <row r="6020" customFormat="false" ht="15" hidden="false" customHeight="false" outlineLevel="0" collapsed="false">
      <c r="A6020" s="0" t="n">
        <v>102233</v>
      </c>
      <c r="B6020" s="0" t="str">
        <f aca="false">A6020&amp;"U"</f>
        <v>102233U</v>
      </c>
      <c r="C6020" s="0" t="s">
        <v>11977</v>
      </c>
      <c r="D6020" s="0" t="s">
        <v>74</v>
      </c>
      <c r="E6020" s="0" t="n">
        <v>9.68</v>
      </c>
    </row>
    <row r="6021" customFormat="false" ht="15" hidden="false" customHeight="false" outlineLevel="0" collapsed="false">
      <c r="A6021" s="0" t="n">
        <v>102234</v>
      </c>
      <c r="B6021" s="0" t="str">
        <f aca="false">A6021&amp;"U"</f>
        <v>102234U</v>
      </c>
      <c r="C6021" s="0" t="s">
        <v>11978</v>
      </c>
      <c r="D6021" s="0" t="s">
        <v>74</v>
      </c>
      <c r="E6021" s="0" t="n">
        <v>19.36</v>
      </c>
    </row>
    <row r="6022" customFormat="false" ht="15" hidden="false" customHeight="false" outlineLevel="0" collapsed="false">
      <c r="A6022" s="0" t="n">
        <v>100716</v>
      </c>
      <c r="B6022" s="0" t="str">
        <f aca="false">A6022&amp;"U"</f>
        <v>100716U</v>
      </c>
      <c r="C6022" s="0" t="s">
        <v>11979</v>
      </c>
      <c r="D6022" s="0" t="s">
        <v>74</v>
      </c>
      <c r="E6022" s="0" t="n">
        <v>28.43</v>
      </c>
    </row>
    <row r="6023" customFormat="false" ht="15" hidden="false" customHeight="false" outlineLevel="0" collapsed="false">
      <c r="A6023" s="0" t="n">
        <v>100717</v>
      </c>
      <c r="B6023" s="0" t="str">
        <f aca="false">A6023&amp;"U"</f>
        <v>100717U</v>
      </c>
      <c r="C6023" s="0" t="s">
        <v>11980</v>
      </c>
      <c r="D6023" s="0" t="s">
        <v>74</v>
      </c>
      <c r="E6023" s="0" t="n">
        <v>8.22</v>
      </c>
    </row>
    <row r="6024" customFormat="false" ht="15" hidden="false" customHeight="false" outlineLevel="0" collapsed="false">
      <c r="A6024" s="0" t="n">
        <v>100718</v>
      </c>
      <c r="B6024" s="0" t="str">
        <f aca="false">A6024&amp;"U"</f>
        <v>100718U</v>
      </c>
      <c r="C6024" s="0" t="s">
        <v>11981</v>
      </c>
      <c r="D6024" s="0" t="s">
        <v>78</v>
      </c>
      <c r="E6024" s="0" t="n">
        <v>1.17</v>
      </c>
    </row>
    <row r="6025" customFormat="false" ht="15" hidden="false" customHeight="false" outlineLevel="0" collapsed="false">
      <c r="A6025" s="0" t="n">
        <v>100719</v>
      </c>
      <c r="B6025" s="0" t="str">
        <f aca="false">A6025&amp;"U"</f>
        <v>100719U</v>
      </c>
      <c r="C6025" s="0" t="s">
        <v>11982</v>
      </c>
      <c r="D6025" s="0" t="s">
        <v>74</v>
      </c>
      <c r="E6025" s="0" t="n">
        <v>9.71</v>
      </c>
    </row>
    <row r="6026" customFormat="false" ht="15" hidden="false" customHeight="false" outlineLevel="0" collapsed="false">
      <c r="A6026" s="0" t="n">
        <v>100720</v>
      </c>
      <c r="B6026" s="0" t="str">
        <f aca="false">A6026&amp;"U"</f>
        <v>100720U</v>
      </c>
      <c r="C6026" s="0" t="s">
        <v>11983</v>
      </c>
      <c r="D6026" s="0" t="s">
        <v>74</v>
      </c>
      <c r="E6026" s="0" t="n">
        <v>9.35</v>
      </c>
    </row>
    <row r="6027" customFormat="false" ht="15" hidden="false" customHeight="false" outlineLevel="0" collapsed="false">
      <c r="A6027" s="0" t="n">
        <v>100721</v>
      </c>
      <c r="B6027" s="0" t="str">
        <f aca="false">A6027&amp;"U"</f>
        <v>100721U</v>
      </c>
      <c r="C6027" s="0" t="s">
        <v>11984</v>
      </c>
      <c r="D6027" s="0" t="s">
        <v>74</v>
      </c>
      <c r="E6027" s="0" t="n">
        <v>21.8</v>
      </c>
    </row>
    <row r="6028" customFormat="false" ht="15" hidden="false" customHeight="false" outlineLevel="0" collapsed="false">
      <c r="A6028" s="0" t="n">
        <v>100722</v>
      </c>
      <c r="B6028" s="0" t="str">
        <f aca="false">A6028&amp;"U"</f>
        <v>100722U</v>
      </c>
      <c r="C6028" s="0" t="s">
        <v>11985</v>
      </c>
      <c r="D6028" s="0" t="s">
        <v>74</v>
      </c>
      <c r="E6028" s="0" t="n">
        <v>20.91</v>
      </c>
    </row>
    <row r="6029" customFormat="false" ht="15" hidden="false" customHeight="false" outlineLevel="0" collapsed="false">
      <c r="A6029" s="0" t="n">
        <v>100723</v>
      </c>
      <c r="B6029" s="0" t="str">
        <f aca="false">A6029&amp;"U"</f>
        <v>100723U</v>
      </c>
      <c r="C6029" s="0" t="s">
        <v>11986</v>
      </c>
      <c r="D6029" s="0" t="s">
        <v>74</v>
      </c>
      <c r="E6029" s="0" t="n">
        <v>10.42</v>
      </c>
    </row>
    <row r="6030" customFormat="false" ht="15" hidden="false" customHeight="false" outlineLevel="0" collapsed="false">
      <c r="A6030" s="0" t="n">
        <v>100724</v>
      </c>
      <c r="B6030" s="0" t="str">
        <f aca="false">A6030&amp;"U"</f>
        <v>100724U</v>
      </c>
      <c r="C6030" s="0" t="s">
        <v>11987</v>
      </c>
      <c r="D6030" s="0" t="s">
        <v>74</v>
      </c>
      <c r="E6030" s="0" t="n">
        <v>12.22</v>
      </c>
    </row>
    <row r="6031" customFormat="false" ht="15" hidden="false" customHeight="false" outlineLevel="0" collapsed="false">
      <c r="A6031" s="0" t="n">
        <v>100725</v>
      </c>
      <c r="B6031" s="0" t="str">
        <f aca="false">A6031&amp;"U"</f>
        <v>100725U</v>
      </c>
      <c r="C6031" s="0" t="s">
        <v>11988</v>
      </c>
      <c r="D6031" s="0" t="s">
        <v>74</v>
      </c>
      <c r="E6031" s="0" t="n">
        <v>22.04</v>
      </c>
    </row>
    <row r="6032" customFormat="false" ht="15" hidden="false" customHeight="false" outlineLevel="0" collapsed="false">
      <c r="A6032" s="0" t="n">
        <v>100726</v>
      </c>
      <c r="B6032" s="0" t="str">
        <f aca="false">A6032&amp;"U"</f>
        <v>100726U</v>
      </c>
      <c r="C6032" s="0" t="s">
        <v>11989</v>
      </c>
      <c r="D6032" s="0" t="s">
        <v>74</v>
      </c>
      <c r="E6032" s="0" t="n">
        <v>23.68</v>
      </c>
    </row>
    <row r="6033" customFormat="false" ht="15" hidden="false" customHeight="false" outlineLevel="0" collapsed="false">
      <c r="A6033" s="0" t="n">
        <v>100727</v>
      </c>
      <c r="B6033" s="0" t="str">
        <f aca="false">A6033&amp;"U"</f>
        <v>100727U</v>
      </c>
      <c r="C6033" s="0" t="s">
        <v>11990</v>
      </c>
      <c r="D6033" s="0" t="s">
        <v>74</v>
      </c>
      <c r="E6033" s="0" t="n">
        <v>23.59</v>
      </c>
    </row>
    <row r="6034" customFormat="false" ht="15" hidden="false" customHeight="false" outlineLevel="0" collapsed="false">
      <c r="A6034" s="0" t="n">
        <v>100728</v>
      </c>
      <c r="B6034" s="0" t="str">
        <f aca="false">A6034&amp;"U"</f>
        <v>100728U</v>
      </c>
      <c r="C6034" s="0" t="s">
        <v>11991</v>
      </c>
      <c r="D6034" s="0" t="s">
        <v>74</v>
      </c>
      <c r="E6034" s="0" t="n">
        <v>21.05</v>
      </c>
    </row>
    <row r="6035" customFormat="false" ht="15" hidden="false" customHeight="false" outlineLevel="0" collapsed="false">
      <c r="A6035" s="0" t="n">
        <v>100729</v>
      </c>
      <c r="B6035" s="0" t="str">
        <f aca="false">A6035&amp;"U"</f>
        <v>100729U</v>
      </c>
      <c r="C6035" s="0" t="s">
        <v>11992</v>
      </c>
      <c r="D6035" s="0" t="s">
        <v>74</v>
      </c>
      <c r="E6035" s="0" t="n">
        <v>17.97</v>
      </c>
    </row>
    <row r="6036" customFormat="false" ht="15" hidden="false" customHeight="false" outlineLevel="0" collapsed="false">
      <c r="A6036" s="0" t="n">
        <v>100730</v>
      </c>
      <c r="B6036" s="0" t="str">
        <f aca="false">A6036&amp;"U"</f>
        <v>100730U</v>
      </c>
      <c r="C6036" s="0" t="s">
        <v>11993</v>
      </c>
      <c r="D6036" s="0" t="s">
        <v>74</v>
      </c>
      <c r="E6036" s="0" t="n">
        <v>20.77</v>
      </c>
    </row>
    <row r="6037" customFormat="false" ht="15" hidden="false" customHeight="false" outlineLevel="0" collapsed="false">
      <c r="A6037" s="0" t="n">
        <v>100733</v>
      </c>
      <c r="B6037" s="0" t="str">
        <f aca="false">A6037&amp;"U"</f>
        <v>100733U</v>
      </c>
      <c r="C6037" s="0" t="s">
        <v>11994</v>
      </c>
      <c r="D6037" s="0" t="s">
        <v>74</v>
      </c>
      <c r="E6037" s="0" t="n">
        <v>11.28</v>
      </c>
    </row>
    <row r="6038" customFormat="false" ht="15" hidden="false" customHeight="false" outlineLevel="0" collapsed="false">
      <c r="A6038" s="0" t="n">
        <v>100734</v>
      </c>
      <c r="B6038" s="0" t="str">
        <f aca="false">A6038&amp;"U"</f>
        <v>100734U</v>
      </c>
      <c r="C6038" s="0" t="s">
        <v>11995</v>
      </c>
      <c r="D6038" s="0" t="s">
        <v>74</v>
      </c>
      <c r="E6038" s="0" t="n">
        <v>14.05</v>
      </c>
    </row>
    <row r="6039" customFormat="false" ht="15" hidden="false" customHeight="false" outlineLevel="0" collapsed="false">
      <c r="A6039" s="0" t="n">
        <v>100735</v>
      </c>
      <c r="B6039" s="0" t="str">
        <f aca="false">A6039&amp;"U"</f>
        <v>100735U</v>
      </c>
      <c r="C6039" s="0" t="s">
        <v>11996</v>
      </c>
      <c r="D6039" s="0" t="s">
        <v>74</v>
      </c>
      <c r="E6039" s="0" t="n">
        <v>9.53</v>
      </c>
    </row>
    <row r="6040" customFormat="false" ht="15" hidden="false" customHeight="false" outlineLevel="0" collapsed="false">
      <c r="A6040" s="0" t="n">
        <v>100736</v>
      </c>
      <c r="B6040" s="0" t="str">
        <f aca="false">A6040&amp;"U"</f>
        <v>100736U</v>
      </c>
      <c r="C6040" s="0" t="s">
        <v>11997</v>
      </c>
      <c r="D6040" s="0" t="s">
        <v>74</v>
      </c>
      <c r="E6040" s="0" t="n">
        <v>12.62</v>
      </c>
    </row>
    <row r="6041" customFormat="false" ht="15" hidden="false" customHeight="false" outlineLevel="0" collapsed="false">
      <c r="A6041" s="0" t="n">
        <v>100739</v>
      </c>
      <c r="B6041" s="0" t="str">
        <f aca="false">A6041&amp;"U"</f>
        <v>100739U</v>
      </c>
      <c r="C6041" s="0" t="s">
        <v>11998</v>
      </c>
      <c r="D6041" s="0" t="s">
        <v>74</v>
      </c>
      <c r="E6041" s="0" t="n">
        <v>9.56</v>
      </c>
    </row>
    <row r="6042" customFormat="false" ht="15" hidden="false" customHeight="false" outlineLevel="0" collapsed="false">
      <c r="A6042" s="0" t="n">
        <v>100740</v>
      </c>
      <c r="B6042" s="0" t="str">
        <f aca="false">A6042&amp;"U"</f>
        <v>100740U</v>
      </c>
      <c r="C6042" s="0" t="s">
        <v>11999</v>
      </c>
      <c r="D6042" s="0" t="s">
        <v>74</v>
      </c>
      <c r="E6042" s="0" t="n">
        <v>9.85</v>
      </c>
    </row>
    <row r="6043" customFormat="false" ht="15" hidden="false" customHeight="false" outlineLevel="0" collapsed="false">
      <c r="A6043" s="0" t="n">
        <v>100741</v>
      </c>
      <c r="B6043" s="0" t="str">
        <f aca="false">A6043&amp;"U"</f>
        <v>100741U</v>
      </c>
      <c r="C6043" s="0" t="s">
        <v>12000</v>
      </c>
      <c r="D6043" s="0" t="s">
        <v>74</v>
      </c>
      <c r="E6043" s="0" t="n">
        <v>21.48</v>
      </c>
    </row>
    <row r="6044" customFormat="false" ht="15" hidden="false" customHeight="false" outlineLevel="0" collapsed="false">
      <c r="A6044" s="0" t="n">
        <v>100742</v>
      </c>
      <c r="B6044" s="0" t="str">
        <f aca="false">A6044&amp;"U"</f>
        <v>100742U</v>
      </c>
      <c r="C6044" s="0" t="s">
        <v>127</v>
      </c>
      <c r="D6044" s="0" t="s">
        <v>74</v>
      </c>
      <c r="E6044" s="0" t="n">
        <v>21.39</v>
      </c>
    </row>
    <row r="6045" customFormat="false" ht="15" hidden="false" customHeight="false" outlineLevel="0" collapsed="false">
      <c r="A6045" s="0" t="n">
        <v>100743</v>
      </c>
      <c r="B6045" s="0" t="str">
        <f aca="false">A6045&amp;"U"</f>
        <v>100743U</v>
      </c>
      <c r="C6045" s="0" t="s">
        <v>12001</v>
      </c>
      <c r="D6045" s="0" t="s">
        <v>74</v>
      </c>
      <c r="E6045" s="0" t="n">
        <v>9.35</v>
      </c>
    </row>
    <row r="6046" customFormat="false" ht="15" hidden="false" customHeight="false" outlineLevel="0" collapsed="false">
      <c r="A6046" s="0" t="n">
        <v>100744</v>
      </c>
      <c r="B6046" s="0" t="str">
        <f aca="false">A6046&amp;"U"</f>
        <v>100744U</v>
      </c>
      <c r="C6046" s="0" t="s">
        <v>12002</v>
      </c>
      <c r="D6046" s="0" t="s">
        <v>74</v>
      </c>
      <c r="E6046" s="0" t="n">
        <v>9.72</v>
      </c>
    </row>
    <row r="6047" customFormat="false" ht="15" hidden="false" customHeight="false" outlineLevel="0" collapsed="false">
      <c r="A6047" s="0" t="n">
        <v>100745</v>
      </c>
      <c r="B6047" s="0" t="str">
        <f aca="false">A6047&amp;"U"</f>
        <v>100745U</v>
      </c>
      <c r="C6047" s="0" t="s">
        <v>12003</v>
      </c>
      <c r="D6047" s="0" t="s">
        <v>74</v>
      </c>
      <c r="E6047" s="0" t="n">
        <v>21.25</v>
      </c>
    </row>
    <row r="6048" customFormat="false" ht="15" hidden="false" customHeight="false" outlineLevel="0" collapsed="false">
      <c r="A6048" s="0" t="n">
        <v>100746</v>
      </c>
      <c r="B6048" s="0" t="str">
        <f aca="false">A6048&amp;"U"</f>
        <v>100746U</v>
      </c>
      <c r="C6048" s="0" t="s">
        <v>12004</v>
      </c>
      <c r="D6048" s="0" t="s">
        <v>74</v>
      </c>
      <c r="E6048" s="0" t="n">
        <v>21.25</v>
      </c>
    </row>
    <row r="6049" customFormat="false" ht="15" hidden="false" customHeight="false" outlineLevel="0" collapsed="false">
      <c r="A6049" s="0" t="n">
        <v>100747</v>
      </c>
      <c r="B6049" s="0" t="str">
        <f aca="false">A6049&amp;"U"</f>
        <v>100747U</v>
      </c>
      <c r="C6049" s="0" t="s">
        <v>12005</v>
      </c>
      <c r="D6049" s="0" t="s">
        <v>74</v>
      </c>
      <c r="E6049" s="0" t="n">
        <v>9.44</v>
      </c>
    </row>
    <row r="6050" customFormat="false" ht="15" hidden="false" customHeight="false" outlineLevel="0" collapsed="false">
      <c r="A6050" s="0" t="n">
        <v>100748</v>
      </c>
      <c r="B6050" s="0" t="str">
        <f aca="false">A6050&amp;"U"</f>
        <v>100748U</v>
      </c>
      <c r="C6050" s="0" t="s">
        <v>12006</v>
      </c>
      <c r="D6050" s="0" t="s">
        <v>74</v>
      </c>
      <c r="E6050" s="0" t="n">
        <v>9.77</v>
      </c>
    </row>
    <row r="6051" customFormat="false" ht="15" hidden="false" customHeight="false" outlineLevel="0" collapsed="false">
      <c r="A6051" s="0" t="n">
        <v>100749</v>
      </c>
      <c r="B6051" s="0" t="str">
        <f aca="false">A6051&amp;"U"</f>
        <v>100749U</v>
      </c>
      <c r="C6051" s="0" t="s">
        <v>12007</v>
      </c>
      <c r="D6051" s="0" t="s">
        <v>74</v>
      </c>
      <c r="E6051" s="0" t="n">
        <v>21.34</v>
      </c>
    </row>
    <row r="6052" customFormat="false" ht="15" hidden="false" customHeight="false" outlineLevel="0" collapsed="false">
      <c r="A6052" s="0" t="n">
        <v>100750</v>
      </c>
      <c r="B6052" s="0" t="str">
        <f aca="false">A6052&amp;"U"</f>
        <v>100750U</v>
      </c>
      <c r="C6052" s="0" t="s">
        <v>12008</v>
      </c>
      <c r="D6052" s="0" t="s">
        <v>74</v>
      </c>
      <c r="E6052" s="0" t="n">
        <v>21.31</v>
      </c>
    </row>
    <row r="6053" customFormat="false" ht="15" hidden="false" customHeight="false" outlineLevel="0" collapsed="false">
      <c r="A6053" s="0" t="n">
        <v>100751</v>
      </c>
      <c r="B6053" s="0" t="str">
        <f aca="false">A6053&amp;"U"</f>
        <v>100751U</v>
      </c>
      <c r="C6053" s="0" t="s">
        <v>12009</v>
      </c>
      <c r="D6053" s="0" t="s">
        <v>74</v>
      </c>
      <c r="E6053" s="0" t="n">
        <v>35.96</v>
      </c>
    </row>
    <row r="6054" customFormat="false" ht="15" hidden="false" customHeight="false" outlineLevel="0" collapsed="false">
      <c r="A6054" s="0" t="n">
        <v>100752</v>
      </c>
      <c r="B6054" s="0" t="str">
        <f aca="false">A6054&amp;"U"</f>
        <v>100752U</v>
      </c>
      <c r="C6054" s="0" t="s">
        <v>12010</v>
      </c>
      <c r="D6054" s="0" t="s">
        <v>74</v>
      </c>
      <c r="E6054" s="0" t="n">
        <v>41.56</v>
      </c>
    </row>
    <row r="6055" customFormat="false" ht="15" hidden="false" customHeight="false" outlineLevel="0" collapsed="false">
      <c r="A6055" s="0" t="n">
        <v>100753</v>
      </c>
      <c r="B6055" s="0" t="str">
        <f aca="false">A6055&amp;"U"</f>
        <v>100753U</v>
      </c>
      <c r="C6055" s="0" t="s">
        <v>12011</v>
      </c>
      <c r="D6055" s="0" t="s">
        <v>74</v>
      </c>
      <c r="E6055" s="0" t="n">
        <v>19.08</v>
      </c>
    </row>
    <row r="6056" customFormat="false" ht="15" hidden="false" customHeight="false" outlineLevel="0" collapsed="false">
      <c r="A6056" s="0" t="n">
        <v>100754</v>
      </c>
      <c r="B6056" s="0" t="str">
        <f aca="false">A6056&amp;"U"</f>
        <v>100754U</v>
      </c>
      <c r="C6056" s="0" t="s">
        <v>12012</v>
      </c>
      <c r="D6056" s="0" t="s">
        <v>74</v>
      </c>
      <c r="E6056" s="0" t="n">
        <v>25.25</v>
      </c>
    </row>
    <row r="6057" customFormat="false" ht="15" hidden="false" customHeight="false" outlineLevel="0" collapsed="false">
      <c r="A6057" s="0" t="n">
        <v>100757</v>
      </c>
      <c r="B6057" s="0" t="str">
        <f aca="false">A6057&amp;"U"</f>
        <v>100757U</v>
      </c>
      <c r="C6057" s="0" t="s">
        <v>12013</v>
      </c>
      <c r="D6057" s="0" t="s">
        <v>74</v>
      </c>
      <c r="E6057" s="0" t="n">
        <v>42.96</v>
      </c>
    </row>
    <row r="6058" customFormat="false" ht="15" hidden="false" customHeight="false" outlineLevel="0" collapsed="false">
      <c r="A6058" s="0" t="n">
        <v>100758</v>
      </c>
      <c r="B6058" s="0" t="str">
        <f aca="false">A6058&amp;"U"</f>
        <v>100758U</v>
      </c>
      <c r="C6058" s="0" t="s">
        <v>12014</v>
      </c>
      <c r="D6058" s="0" t="s">
        <v>74</v>
      </c>
      <c r="E6058" s="0" t="n">
        <v>42.81</v>
      </c>
    </row>
    <row r="6059" customFormat="false" ht="15" hidden="false" customHeight="false" outlineLevel="0" collapsed="false">
      <c r="A6059" s="0" t="n">
        <v>100759</v>
      </c>
      <c r="B6059" s="0" t="str">
        <f aca="false">A6059&amp;"U"</f>
        <v>100759U</v>
      </c>
      <c r="C6059" s="0" t="s">
        <v>12015</v>
      </c>
      <c r="D6059" s="0" t="s">
        <v>74</v>
      </c>
      <c r="E6059" s="0" t="n">
        <v>42.5</v>
      </c>
    </row>
    <row r="6060" customFormat="false" ht="15" hidden="false" customHeight="false" outlineLevel="0" collapsed="false">
      <c r="A6060" s="0" t="n">
        <v>100760</v>
      </c>
      <c r="B6060" s="0" t="str">
        <f aca="false">A6060&amp;"U"</f>
        <v>100760U</v>
      </c>
      <c r="C6060" s="0" t="s">
        <v>12016</v>
      </c>
      <c r="D6060" s="0" t="s">
        <v>74</v>
      </c>
      <c r="E6060" s="0" t="n">
        <v>42.53</v>
      </c>
    </row>
    <row r="6061" customFormat="false" ht="15" hidden="false" customHeight="false" outlineLevel="0" collapsed="false">
      <c r="A6061" s="0" t="n">
        <v>100761</v>
      </c>
      <c r="B6061" s="0" t="str">
        <f aca="false">A6061&amp;"U"</f>
        <v>100761U</v>
      </c>
      <c r="C6061" s="0" t="s">
        <v>12017</v>
      </c>
      <c r="D6061" s="0" t="s">
        <v>74</v>
      </c>
      <c r="E6061" s="0" t="n">
        <v>42.69</v>
      </c>
    </row>
    <row r="6062" customFormat="false" ht="15" hidden="false" customHeight="false" outlineLevel="0" collapsed="false">
      <c r="A6062" s="0" t="n">
        <v>100762</v>
      </c>
      <c r="B6062" s="0" t="str">
        <f aca="false">A6062&amp;"U"</f>
        <v>100762U</v>
      </c>
      <c r="C6062" s="0" t="s">
        <v>12018</v>
      </c>
      <c r="D6062" s="0" t="s">
        <v>74</v>
      </c>
      <c r="E6062" s="0" t="n">
        <v>42.64</v>
      </c>
    </row>
    <row r="6063" customFormat="false" ht="15" hidden="false" customHeight="false" outlineLevel="0" collapsed="false">
      <c r="A6063" s="0" t="n">
        <v>102488</v>
      </c>
      <c r="B6063" s="0" t="str">
        <f aca="false">A6063&amp;"U"</f>
        <v>102488U</v>
      </c>
      <c r="C6063" s="0" t="s">
        <v>12019</v>
      </c>
      <c r="D6063" s="0" t="s">
        <v>74</v>
      </c>
      <c r="E6063" s="0" t="n">
        <v>2.97</v>
      </c>
    </row>
    <row r="6064" customFormat="false" ht="15" hidden="false" customHeight="false" outlineLevel="0" collapsed="false">
      <c r="A6064" s="0" t="n">
        <v>102489</v>
      </c>
      <c r="B6064" s="0" t="str">
        <f aca="false">A6064&amp;"U"</f>
        <v>102489U</v>
      </c>
      <c r="C6064" s="0" t="s">
        <v>12020</v>
      </c>
      <c r="D6064" s="0" t="s">
        <v>74</v>
      </c>
      <c r="E6064" s="0" t="n">
        <v>25.27</v>
      </c>
    </row>
    <row r="6065" customFormat="false" ht="15" hidden="false" customHeight="false" outlineLevel="0" collapsed="false">
      <c r="A6065" s="0" t="n">
        <v>102491</v>
      </c>
      <c r="B6065" s="0" t="str">
        <f aca="false">A6065&amp;"U"</f>
        <v>102491U</v>
      </c>
      <c r="C6065" s="0" t="s">
        <v>12021</v>
      </c>
      <c r="D6065" s="0" t="s">
        <v>74</v>
      </c>
      <c r="E6065" s="0" t="n">
        <v>17.52</v>
      </c>
    </row>
    <row r="6066" customFormat="false" ht="15" hidden="false" customHeight="false" outlineLevel="0" collapsed="false">
      <c r="A6066" s="0" t="n">
        <v>102492</v>
      </c>
      <c r="B6066" s="0" t="str">
        <f aca="false">A6066&amp;"U"</f>
        <v>102492U</v>
      </c>
      <c r="C6066" s="0" t="s">
        <v>12022</v>
      </c>
      <c r="D6066" s="0" t="s">
        <v>74</v>
      </c>
      <c r="E6066" s="0" t="n">
        <v>20.33</v>
      </c>
    </row>
    <row r="6067" customFormat="false" ht="15" hidden="false" customHeight="false" outlineLevel="0" collapsed="false">
      <c r="A6067" s="0" t="n">
        <v>102494</v>
      </c>
      <c r="B6067" s="0" t="str">
        <f aca="false">A6067&amp;"U"</f>
        <v>102494U</v>
      </c>
      <c r="C6067" s="0" t="s">
        <v>12023</v>
      </c>
      <c r="D6067" s="0" t="s">
        <v>74</v>
      </c>
      <c r="E6067" s="0" t="n">
        <v>55.18</v>
      </c>
    </row>
    <row r="6068" customFormat="false" ht="15" hidden="false" customHeight="false" outlineLevel="0" collapsed="false">
      <c r="A6068" s="0" t="n">
        <v>102496</v>
      </c>
      <c r="B6068" s="0" t="str">
        <f aca="false">A6068&amp;"U"</f>
        <v>102496U</v>
      </c>
      <c r="C6068" s="0" t="s">
        <v>12024</v>
      </c>
      <c r="D6068" s="0" t="s">
        <v>78</v>
      </c>
      <c r="E6068" s="0" t="n">
        <v>11.43</v>
      </c>
    </row>
    <row r="6069" customFormat="false" ht="15" hidden="false" customHeight="false" outlineLevel="0" collapsed="false">
      <c r="A6069" s="0" t="n">
        <v>102497</v>
      </c>
      <c r="B6069" s="0" t="str">
        <f aca="false">A6069&amp;"U"</f>
        <v>102497U</v>
      </c>
      <c r="C6069" s="0" t="s">
        <v>12025</v>
      </c>
      <c r="D6069" s="0" t="s">
        <v>78</v>
      </c>
      <c r="E6069" s="0" t="n">
        <v>4.2</v>
      </c>
    </row>
    <row r="6070" customFormat="false" ht="15" hidden="false" customHeight="false" outlineLevel="0" collapsed="false">
      <c r="A6070" s="0" t="n">
        <v>102498</v>
      </c>
      <c r="B6070" s="0" t="str">
        <f aca="false">A6070&amp;"U"</f>
        <v>102498U</v>
      </c>
      <c r="C6070" s="0" t="s">
        <v>12026</v>
      </c>
      <c r="D6070" s="0" t="s">
        <v>78</v>
      </c>
      <c r="E6070" s="0" t="n">
        <v>1.35</v>
      </c>
    </row>
    <row r="6071" customFormat="false" ht="15" hidden="false" customHeight="false" outlineLevel="0" collapsed="false">
      <c r="A6071" s="0" t="n">
        <v>102499</v>
      </c>
      <c r="B6071" s="0" t="str">
        <f aca="false">A6071&amp;"U"</f>
        <v>102499U</v>
      </c>
      <c r="C6071" s="0" t="s">
        <v>12027</v>
      </c>
      <c r="D6071" s="0" t="s">
        <v>74</v>
      </c>
      <c r="E6071" s="0" t="n">
        <v>2.92</v>
      </c>
    </row>
    <row r="6072" customFormat="false" ht="15" hidden="false" customHeight="false" outlineLevel="0" collapsed="false">
      <c r="A6072" s="0" t="n">
        <v>102500</v>
      </c>
      <c r="B6072" s="0" t="str">
        <f aca="false">A6072&amp;"U"</f>
        <v>102500U</v>
      </c>
      <c r="C6072" s="0" t="s">
        <v>12028</v>
      </c>
      <c r="D6072" s="0" t="s">
        <v>78</v>
      </c>
      <c r="E6072" s="0" t="n">
        <v>3.65</v>
      </c>
    </row>
    <row r="6073" customFormat="false" ht="15" hidden="false" customHeight="false" outlineLevel="0" collapsed="false">
      <c r="A6073" s="0" t="n">
        <v>102501</v>
      </c>
      <c r="B6073" s="0" t="str">
        <f aca="false">A6073&amp;"U"</f>
        <v>102501U</v>
      </c>
      <c r="C6073" s="0" t="s">
        <v>12029</v>
      </c>
      <c r="D6073" s="0" t="s">
        <v>74</v>
      </c>
      <c r="E6073" s="0" t="n">
        <v>20.8</v>
      </c>
    </row>
    <row r="6074" customFormat="false" ht="15" hidden="false" customHeight="false" outlineLevel="0" collapsed="false">
      <c r="A6074" s="0" t="n">
        <v>102504</v>
      </c>
      <c r="B6074" s="0" t="str">
        <f aca="false">A6074&amp;"U"</f>
        <v>102504U</v>
      </c>
      <c r="C6074" s="0" t="s">
        <v>12030</v>
      </c>
      <c r="D6074" s="0" t="s">
        <v>78</v>
      </c>
      <c r="E6074" s="0" t="n">
        <v>8.17</v>
      </c>
    </row>
    <row r="6075" customFormat="false" ht="15" hidden="false" customHeight="false" outlineLevel="0" collapsed="false">
      <c r="A6075" s="0" t="n">
        <v>102505</v>
      </c>
      <c r="B6075" s="0" t="str">
        <f aca="false">A6075&amp;"U"</f>
        <v>102505U</v>
      </c>
      <c r="C6075" s="0" t="s">
        <v>12031</v>
      </c>
      <c r="D6075" s="0" t="s">
        <v>78</v>
      </c>
      <c r="E6075" s="0" t="n">
        <v>8.72</v>
      </c>
    </row>
    <row r="6076" customFormat="false" ht="15" hidden="false" customHeight="false" outlineLevel="0" collapsed="false">
      <c r="A6076" s="0" t="n">
        <v>102506</v>
      </c>
      <c r="B6076" s="0" t="str">
        <f aca="false">A6076&amp;"U"</f>
        <v>102506U</v>
      </c>
      <c r="C6076" s="0" t="s">
        <v>12032</v>
      </c>
      <c r="D6076" s="0" t="s">
        <v>78</v>
      </c>
      <c r="E6076" s="0" t="n">
        <v>9.06</v>
      </c>
    </row>
    <row r="6077" customFormat="false" ht="15" hidden="false" customHeight="false" outlineLevel="0" collapsed="false">
      <c r="A6077" s="0" t="n">
        <v>102507</v>
      </c>
      <c r="B6077" s="0" t="str">
        <f aca="false">A6077&amp;"U"</f>
        <v>102507U</v>
      </c>
      <c r="C6077" s="0" t="s">
        <v>12033</v>
      </c>
      <c r="D6077" s="0" t="s">
        <v>78</v>
      </c>
      <c r="E6077" s="0" t="n">
        <v>5.43</v>
      </c>
    </row>
    <row r="6078" customFormat="false" ht="15" hidden="false" customHeight="false" outlineLevel="0" collapsed="false">
      <c r="A6078" s="0" t="n">
        <v>102508</v>
      </c>
      <c r="B6078" s="0" t="str">
        <f aca="false">A6078&amp;"U"</f>
        <v>102508U</v>
      </c>
      <c r="C6078" s="0" t="s">
        <v>12034</v>
      </c>
      <c r="D6078" s="0" t="s">
        <v>74</v>
      </c>
      <c r="E6078" s="0" t="n">
        <v>39.07</v>
      </c>
    </row>
    <row r="6079" customFormat="false" ht="15" hidden="false" customHeight="false" outlineLevel="0" collapsed="false">
      <c r="A6079" s="0" t="n">
        <v>102509</v>
      </c>
      <c r="B6079" s="0" t="str">
        <f aca="false">A6079&amp;"U"</f>
        <v>102509U</v>
      </c>
      <c r="C6079" s="0" t="s">
        <v>12035</v>
      </c>
      <c r="D6079" s="0" t="s">
        <v>74</v>
      </c>
      <c r="E6079" s="0" t="n">
        <v>23.49</v>
      </c>
    </row>
    <row r="6080" customFormat="false" ht="15" hidden="false" customHeight="false" outlineLevel="0" collapsed="false">
      <c r="A6080" s="0" t="n">
        <v>102512</v>
      </c>
      <c r="B6080" s="0" t="str">
        <f aca="false">A6080&amp;"U"</f>
        <v>102512U</v>
      </c>
      <c r="C6080" s="0" t="s">
        <v>12036</v>
      </c>
      <c r="D6080" s="0" t="s">
        <v>78</v>
      </c>
      <c r="E6080" s="0" t="n">
        <v>5.2</v>
      </c>
    </row>
    <row r="6081" customFormat="false" ht="15" hidden="false" customHeight="false" outlineLevel="0" collapsed="false">
      <c r="A6081" s="0" t="n">
        <v>102513</v>
      </c>
      <c r="B6081" s="0" t="str">
        <f aca="false">A6081&amp;"U"</f>
        <v>102513U</v>
      </c>
      <c r="C6081" s="0" t="s">
        <v>12037</v>
      </c>
      <c r="D6081" s="0" t="s">
        <v>74</v>
      </c>
      <c r="E6081" s="0" t="n">
        <v>39.17</v>
      </c>
    </row>
    <row r="6082" customFormat="false" ht="15" hidden="false" customHeight="false" outlineLevel="0" collapsed="false">
      <c r="A6082" s="0" t="n">
        <v>102520</v>
      </c>
      <c r="B6082" s="0" t="str">
        <f aca="false">A6082&amp;"U"</f>
        <v>102520U</v>
      </c>
      <c r="C6082" s="0" t="s">
        <v>12038</v>
      </c>
      <c r="D6082" s="0" t="s">
        <v>74</v>
      </c>
      <c r="E6082" s="0" t="n">
        <v>68</v>
      </c>
    </row>
    <row r="6083" customFormat="false" ht="15" hidden="false" customHeight="false" outlineLevel="0" collapsed="false">
      <c r="A6083" s="0" t="n">
        <v>101749</v>
      </c>
      <c r="B6083" s="0" t="str">
        <f aca="false">A6083&amp;"U"</f>
        <v>101749U</v>
      </c>
      <c r="C6083" s="0" t="s">
        <v>12039</v>
      </c>
      <c r="D6083" s="0" t="s">
        <v>74</v>
      </c>
      <c r="E6083" s="0" t="n">
        <v>51.93</v>
      </c>
    </row>
    <row r="6084" customFormat="false" ht="15" hidden="false" customHeight="false" outlineLevel="0" collapsed="false">
      <c r="A6084" s="0" t="n">
        <v>101750</v>
      </c>
      <c r="B6084" s="0" t="str">
        <f aca="false">A6084&amp;"U"</f>
        <v>101750U</v>
      </c>
      <c r="C6084" s="0" t="s">
        <v>12040</v>
      </c>
      <c r="D6084" s="0" t="s">
        <v>74</v>
      </c>
      <c r="E6084" s="0" t="n">
        <v>49.81</v>
      </c>
    </row>
    <row r="6085" customFormat="false" ht="15" hidden="false" customHeight="false" outlineLevel="0" collapsed="false">
      <c r="A6085" s="0" t="n">
        <v>101729</v>
      </c>
      <c r="B6085" s="0" t="str">
        <f aca="false">A6085&amp;"U"</f>
        <v>101729U</v>
      </c>
      <c r="C6085" s="0" t="s">
        <v>12041</v>
      </c>
      <c r="D6085" s="0" t="s">
        <v>74</v>
      </c>
      <c r="E6085" s="0" t="n">
        <v>211.06</v>
      </c>
    </row>
    <row r="6086" customFormat="false" ht="15" hidden="false" customHeight="false" outlineLevel="0" collapsed="false">
      <c r="A6086" s="0" t="n">
        <v>101746</v>
      </c>
      <c r="B6086" s="0" t="str">
        <f aca="false">A6086&amp;"U"</f>
        <v>101746U</v>
      </c>
      <c r="C6086" s="0" t="s">
        <v>12042</v>
      </c>
      <c r="D6086" s="0" t="s">
        <v>74</v>
      </c>
      <c r="E6086" s="0" t="n">
        <v>325.14</v>
      </c>
    </row>
    <row r="6087" customFormat="false" ht="15" hidden="false" customHeight="false" outlineLevel="0" collapsed="false">
      <c r="A6087" s="0" t="n">
        <v>101751</v>
      </c>
      <c r="B6087" s="0" t="str">
        <f aca="false">A6087&amp;"U"</f>
        <v>101751U</v>
      </c>
      <c r="C6087" s="0" t="s">
        <v>12043</v>
      </c>
      <c r="D6087" s="0" t="s">
        <v>74</v>
      </c>
      <c r="E6087" s="0" t="n">
        <v>216.44</v>
      </c>
    </row>
    <row r="6088" customFormat="false" ht="15" hidden="false" customHeight="false" outlineLevel="0" collapsed="false">
      <c r="A6088" s="0" t="n">
        <v>87246</v>
      </c>
      <c r="B6088" s="0" t="str">
        <f aca="false">A6088&amp;"U"</f>
        <v>87246U</v>
      </c>
      <c r="C6088" s="0" t="s">
        <v>12044</v>
      </c>
      <c r="D6088" s="0" t="s">
        <v>74</v>
      </c>
      <c r="E6088" s="0" t="n">
        <v>53.72</v>
      </c>
    </row>
    <row r="6089" customFormat="false" ht="15" hidden="false" customHeight="false" outlineLevel="0" collapsed="false">
      <c r="A6089" s="0" t="n">
        <v>87247</v>
      </c>
      <c r="B6089" s="0" t="str">
        <f aca="false">A6089&amp;"U"</f>
        <v>87247U</v>
      </c>
      <c r="C6089" s="0" t="s">
        <v>12045</v>
      </c>
      <c r="D6089" s="0" t="s">
        <v>74</v>
      </c>
      <c r="E6089" s="0" t="n">
        <v>47.16</v>
      </c>
    </row>
    <row r="6090" customFormat="false" ht="15" hidden="false" customHeight="false" outlineLevel="0" collapsed="false">
      <c r="A6090" s="0" t="n">
        <v>87248</v>
      </c>
      <c r="B6090" s="0" t="str">
        <f aca="false">A6090&amp;"U"</f>
        <v>87248U</v>
      </c>
      <c r="C6090" s="0" t="s">
        <v>12046</v>
      </c>
      <c r="D6090" s="0" t="s">
        <v>74</v>
      </c>
      <c r="E6090" s="0" t="n">
        <v>41.79</v>
      </c>
    </row>
    <row r="6091" customFormat="false" ht="15" hidden="false" customHeight="false" outlineLevel="0" collapsed="false">
      <c r="A6091" s="0" t="n">
        <v>87249</v>
      </c>
      <c r="B6091" s="0" t="str">
        <f aca="false">A6091&amp;"U"</f>
        <v>87249U</v>
      </c>
      <c r="C6091" s="0" t="s">
        <v>12047</v>
      </c>
      <c r="D6091" s="0" t="s">
        <v>74</v>
      </c>
      <c r="E6091" s="0" t="n">
        <v>60.05</v>
      </c>
    </row>
    <row r="6092" customFormat="false" ht="15" hidden="false" customHeight="false" outlineLevel="0" collapsed="false">
      <c r="A6092" s="0" t="n">
        <v>87250</v>
      </c>
      <c r="B6092" s="0" t="str">
        <f aca="false">A6092&amp;"U"</f>
        <v>87250U</v>
      </c>
      <c r="C6092" s="0" t="s">
        <v>12048</v>
      </c>
      <c r="D6092" s="0" t="s">
        <v>74</v>
      </c>
      <c r="E6092" s="0" t="n">
        <v>49.69</v>
      </c>
    </row>
    <row r="6093" customFormat="false" ht="15" hidden="false" customHeight="false" outlineLevel="0" collapsed="false">
      <c r="A6093" s="0" t="n">
        <v>87251</v>
      </c>
      <c r="B6093" s="0" t="str">
        <f aca="false">A6093&amp;"U"</f>
        <v>87251U</v>
      </c>
      <c r="C6093" s="0" t="s">
        <v>12049</v>
      </c>
      <c r="D6093" s="0" t="s">
        <v>74</v>
      </c>
      <c r="E6093" s="0" t="n">
        <v>42.92</v>
      </c>
    </row>
    <row r="6094" customFormat="false" ht="15" hidden="false" customHeight="false" outlineLevel="0" collapsed="false">
      <c r="A6094" s="0" t="n">
        <v>87255</v>
      </c>
      <c r="B6094" s="0" t="str">
        <f aca="false">A6094&amp;"U"</f>
        <v>87255U</v>
      </c>
      <c r="C6094" s="0" t="s">
        <v>12050</v>
      </c>
      <c r="D6094" s="0" t="s">
        <v>74</v>
      </c>
      <c r="E6094" s="0" t="n">
        <v>97.59</v>
      </c>
    </row>
    <row r="6095" customFormat="false" ht="15" hidden="false" customHeight="false" outlineLevel="0" collapsed="false">
      <c r="A6095" s="0" t="n">
        <v>87256</v>
      </c>
      <c r="B6095" s="0" t="str">
        <f aca="false">A6095&amp;"U"</f>
        <v>87256U</v>
      </c>
      <c r="C6095" s="0" t="s">
        <v>12051</v>
      </c>
      <c r="D6095" s="0" t="s">
        <v>74</v>
      </c>
      <c r="E6095" s="0" t="n">
        <v>85.07</v>
      </c>
    </row>
    <row r="6096" customFormat="false" ht="15" hidden="false" customHeight="false" outlineLevel="0" collapsed="false">
      <c r="A6096" s="0" t="n">
        <v>87257</v>
      </c>
      <c r="B6096" s="0" t="str">
        <f aca="false">A6096&amp;"U"</f>
        <v>87257U</v>
      </c>
      <c r="C6096" s="0" t="s">
        <v>12052</v>
      </c>
      <c r="D6096" s="0" t="s">
        <v>74</v>
      </c>
      <c r="E6096" s="0" t="n">
        <v>77.14</v>
      </c>
    </row>
    <row r="6097" customFormat="false" ht="15" hidden="false" customHeight="false" outlineLevel="0" collapsed="false">
      <c r="A6097" s="0" t="n">
        <v>87258</v>
      </c>
      <c r="B6097" s="0" t="str">
        <f aca="false">A6097&amp;"U"</f>
        <v>87258U</v>
      </c>
      <c r="C6097" s="0" t="s">
        <v>12053</v>
      </c>
      <c r="D6097" s="0" t="s">
        <v>74</v>
      </c>
      <c r="E6097" s="0" t="n">
        <v>129.69</v>
      </c>
    </row>
    <row r="6098" customFormat="false" ht="15" hidden="false" customHeight="false" outlineLevel="0" collapsed="false">
      <c r="A6098" s="0" t="n">
        <v>87259</v>
      </c>
      <c r="B6098" s="0" t="str">
        <f aca="false">A6098&amp;"U"</f>
        <v>87259U</v>
      </c>
      <c r="C6098" s="0" t="s">
        <v>12054</v>
      </c>
      <c r="D6098" s="0" t="s">
        <v>74</v>
      </c>
      <c r="E6098" s="0" t="n">
        <v>117.81</v>
      </c>
    </row>
    <row r="6099" customFormat="false" ht="15" hidden="false" customHeight="false" outlineLevel="0" collapsed="false">
      <c r="A6099" s="0" t="n">
        <v>87260</v>
      </c>
      <c r="B6099" s="0" t="str">
        <f aca="false">A6099&amp;"U"</f>
        <v>87260U</v>
      </c>
      <c r="C6099" s="0" t="s">
        <v>12055</v>
      </c>
      <c r="D6099" s="0" t="s">
        <v>74</v>
      </c>
      <c r="E6099" s="0" t="n">
        <v>110.8</v>
      </c>
    </row>
    <row r="6100" customFormat="false" ht="15" hidden="false" customHeight="false" outlineLevel="0" collapsed="false">
      <c r="A6100" s="0" t="n">
        <v>87261</v>
      </c>
      <c r="B6100" s="0" t="str">
        <f aca="false">A6100&amp;"U"</f>
        <v>87261U</v>
      </c>
      <c r="C6100" s="0" t="s">
        <v>12056</v>
      </c>
      <c r="D6100" s="0" t="s">
        <v>74</v>
      </c>
      <c r="E6100" s="0" t="n">
        <v>149.32</v>
      </c>
    </row>
    <row r="6101" customFormat="false" ht="15" hidden="false" customHeight="false" outlineLevel="0" collapsed="false">
      <c r="A6101" s="0" t="n">
        <v>87262</v>
      </c>
      <c r="B6101" s="0" t="str">
        <f aca="false">A6101&amp;"U"</f>
        <v>87262U</v>
      </c>
      <c r="C6101" s="0" t="s">
        <v>12057</v>
      </c>
      <c r="D6101" s="0" t="s">
        <v>74</v>
      </c>
      <c r="E6101" s="0" t="n">
        <v>135.5</v>
      </c>
    </row>
    <row r="6102" customFormat="false" ht="15" hidden="false" customHeight="false" outlineLevel="0" collapsed="false">
      <c r="A6102" s="0" t="n">
        <v>87263</v>
      </c>
      <c r="B6102" s="0" t="str">
        <f aca="false">A6102&amp;"U"</f>
        <v>87263U</v>
      </c>
      <c r="C6102" s="0" t="s">
        <v>12058</v>
      </c>
      <c r="D6102" s="0" t="s">
        <v>74</v>
      </c>
      <c r="E6102" s="0" t="n">
        <v>127.24</v>
      </c>
    </row>
    <row r="6103" customFormat="false" ht="15" hidden="false" customHeight="false" outlineLevel="0" collapsed="false">
      <c r="A6103" s="0" t="n">
        <v>89046</v>
      </c>
      <c r="B6103" s="0" t="str">
        <f aca="false">A6103&amp;"U"</f>
        <v>89046U</v>
      </c>
      <c r="C6103" s="0" t="s">
        <v>12059</v>
      </c>
      <c r="D6103" s="0" t="s">
        <v>74</v>
      </c>
      <c r="E6103" s="0" t="n">
        <v>46.86</v>
      </c>
    </row>
    <row r="6104" customFormat="false" ht="15" hidden="false" customHeight="false" outlineLevel="0" collapsed="false">
      <c r="A6104" s="0" t="n">
        <v>89171</v>
      </c>
      <c r="B6104" s="0" t="str">
        <f aca="false">A6104&amp;"U"</f>
        <v>89171U</v>
      </c>
      <c r="C6104" s="0" t="s">
        <v>12060</v>
      </c>
      <c r="D6104" s="0" t="s">
        <v>74</v>
      </c>
      <c r="E6104" s="0" t="n">
        <v>44.23</v>
      </c>
    </row>
    <row r="6105" customFormat="false" ht="15" hidden="false" customHeight="false" outlineLevel="0" collapsed="false">
      <c r="A6105" s="0" t="n">
        <v>93389</v>
      </c>
      <c r="B6105" s="0" t="str">
        <f aca="false">A6105&amp;"U"</f>
        <v>93389U</v>
      </c>
      <c r="C6105" s="0" t="s">
        <v>12061</v>
      </c>
      <c r="D6105" s="0" t="s">
        <v>74</v>
      </c>
      <c r="E6105" s="0" t="n">
        <v>48.58</v>
      </c>
    </row>
    <row r="6106" customFormat="false" ht="15" hidden="false" customHeight="false" outlineLevel="0" collapsed="false">
      <c r="A6106" s="0" t="n">
        <v>93390</v>
      </c>
      <c r="B6106" s="0" t="str">
        <f aca="false">A6106&amp;"U"</f>
        <v>93390U</v>
      </c>
      <c r="C6106" s="0" t="s">
        <v>12062</v>
      </c>
      <c r="D6106" s="0" t="s">
        <v>74</v>
      </c>
      <c r="E6106" s="0" t="n">
        <v>42.11</v>
      </c>
    </row>
    <row r="6107" customFormat="false" ht="15" hidden="false" customHeight="false" outlineLevel="0" collapsed="false">
      <c r="A6107" s="0" t="n">
        <v>93391</v>
      </c>
      <c r="B6107" s="0" t="str">
        <f aca="false">A6107&amp;"U"</f>
        <v>93391U</v>
      </c>
      <c r="C6107" s="0" t="s">
        <v>12063</v>
      </c>
      <c r="D6107" s="0" t="s">
        <v>74</v>
      </c>
      <c r="E6107" s="0" t="n">
        <v>36.74</v>
      </c>
    </row>
    <row r="6108" customFormat="false" ht="15" hidden="false" customHeight="false" outlineLevel="0" collapsed="false">
      <c r="A6108" s="0" t="n">
        <v>98671</v>
      </c>
      <c r="B6108" s="0" t="str">
        <f aca="false">A6108&amp;"U"</f>
        <v>98671U</v>
      </c>
      <c r="C6108" s="0" t="s">
        <v>12064</v>
      </c>
      <c r="D6108" s="0" t="s">
        <v>74</v>
      </c>
      <c r="E6108" s="0" t="n">
        <v>401.79</v>
      </c>
    </row>
    <row r="6109" customFormat="false" ht="15" hidden="false" customHeight="false" outlineLevel="0" collapsed="false">
      <c r="A6109" s="0" t="n">
        <v>98672</v>
      </c>
      <c r="B6109" s="0" t="str">
        <f aca="false">A6109&amp;"U"</f>
        <v>98672U</v>
      </c>
      <c r="C6109" s="0" t="s">
        <v>12065</v>
      </c>
      <c r="D6109" s="0" t="s">
        <v>74</v>
      </c>
      <c r="E6109" s="0" t="n">
        <v>570.67</v>
      </c>
    </row>
    <row r="6110" customFormat="false" ht="15" hidden="false" customHeight="false" outlineLevel="0" collapsed="false">
      <c r="A6110" s="0" t="n">
        <v>98678</v>
      </c>
      <c r="B6110" s="0" t="str">
        <f aca="false">A6110&amp;"U"</f>
        <v>98678U</v>
      </c>
      <c r="C6110" s="0" t="s">
        <v>152</v>
      </c>
      <c r="D6110" s="0" t="s">
        <v>74</v>
      </c>
      <c r="E6110" s="0" t="n">
        <v>366.31</v>
      </c>
    </row>
    <row r="6111" customFormat="false" ht="15" hidden="false" customHeight="false" outlineLevel="0" collapsed="false">
      <c r="A6111" s="0" t="n">
        <v>98679</v>
      </c>
      <c r="B6111" s="0" t="str">
        <f aca="false">A6111&amp;"U"</f>
        <v>98679U</v>
      </c>
      <c r="C6111" s="0" t="s">
        <v>12066</v>
      </c>
      <c r="D6111" s="0" t="s">
        <v>74</v>
      </c>
      <c r="E6111" s="0" t="n">
        <v>34.73</v>
      </c>
    </row>
    <row r="6112" customFormat="false" ht="15" hidden="false" customHeight="false" outlineLevel="0" collapsed="false">
      <c r="A6112" s="0" t="n">
        <v>98680</v>
      </c>
      <c r="B6112" s="0" t="str">
        <f aca="false">A6112&amp;"U"</f>
        <v>98680U</v>
      </c>
      <c r="C6112" s="0" t="s">
        <v>12067</v>
      </c>
      <c r="D6112" s="0" t="s">
        <v>74</v>
      </c>
      <c r="E6112" s="0" t="n">
        <v>44.18</v>
      </c>
    </row>
    <row r="6113" customFormat="false" ht="15" hidden="false" customHeight="false" outlineLevel="0" collapsed="false">
      <c r="A6113" s="0" t="n">
        <v>98681</v>
      </c>
      <c r="B6113" s="0" t="str">
        <f aca="false">A6113&amp;"U"</f>
        <v>98681U</v>
      </c>
      <c r="C6113" s="0" t="s">
        <v>12068</v>
      </c>
      <c r="D6113" s="0" t="s">
        <v>74</v>
      </c>
      <c r="E6113" s="0" t="n">
        <v>32.61</v>
      </c>
    </row>
    <row r="6114" customFormat="false" ht="15" hidden="false" customHeight="false" outlineLevel="0" collapsed="false">
      <c r="A6114" s="0" t="n">
        <v>98682</v>
      </c>
      <c r="B6114" s="0" t="str">
        <f aca="false">A6114&amp;"U"</f>
        <v>98682U</v>
      </c>
      <c r="C6114" s="0" t="s">
        <v>12069</v>
      </c>
      <c r="D6114" s="0" t="s">
        <v>74</v>
      </c>
      <c r="E6114" s="0" t="n">
        <v>42.08</v>
      </c>
    </row>
    <row r="6115" customFormat="false" ht="15" hidden="false" customHeight="false" outlineLevel="0" collapsed="false">
      <c r="A6115" s="0" t="n">
        <v>98685</v>
      </c>
      <c r="B6115" s="0" t="str">
        <f aca="false">A6115&amp;"U"</f>
        <v>98685U</v>
      </c>
      <c r="C6115" s="0" t="s">
        <v>12070</v>
      </c>
      <c r="D6115" s="0" t="s">
        <v>78</v>
      </c>
      <c r="E6115" s="0" t="n">
        <v>72.87</v>
      </c>
    </row>
    <row r="6116" customFormat="false" ht="15" hidden="false" customHeight="false" outlineLevel="0" collapsed="false">
      <c r="A6116" s="0" t="n">
        <v>98686</v>
      </c>
      <c r="B6116" s="0" t="str">
        <f aca="false">A6116&amp;"U"</f>
        <v>98686U</v>
      </c>
      <c r="C6116" s="0" t="s">
        <v>12071</v>
      </c>
      <c r="D6116" s="0" t="s">
        <v>78</v>
      </c>
      <c r="E6116" s="0" t="n">
        <v>36.43</v>
      </c>
    </row>
    <row r="6117" customFormat="false" ht="15" hidden="false" customHeight="false" outlineLevel="0" collapsed="false">
      <c r="A6117" s="0" t="n">
        <v>98688</v>
      </c>
      <c r="B6117" s="0" t="str">
        <f aca="false">A6117&amp;"U"</f>
        <v>98688U</v>
      </c>
      <c r="C6117" s="0" t="s">
        <v>155</v>
      </c>
      <c r="D6117" s="0" t="s">
        <v>78</v>
      </c>
      <c r="E6117" s="0" t="n">
        <v>61.66</v>
      </c>
    </row>
    <row r="6118" customFormat="false" ht="15" hidden="false" customHeight="false" outlineLevel="0" collapsed="false">
      <c r="A6118" s="0" t="n">
        <v>98689</v>
      </c>
      <c r="B6118" s="0" t="str">
        <f aca="false">A6118&amp;"U"</f>
        <v>98689U</v>
      </c>
      <c r="C6118" s="0" t="s">
        <v>12072</v>
      </c>
      <c r="D6118" s="0" t="s">
        <v>78</v>
      </c>
      <c r="E6118" s="0" t="n">
        <v>103.22</v>
      </c>
    </row>
    <row r="6119" customFormat="false" ht="15" hidden="false" customHeight="false" outlineLevel="0" collapsed="false">
      <c r="A6119" s="0" t="n">
        <v>101090</v>
      </c>
      <c r="B6119" s="0" t="str">
        <f aca="false">A6119&amp;"U"</f>
        <v>101090U</v>
      </c>
      <c r="C6119" s="0" t="s">
        <v>12073</v>
      </c>
      <c r="D6119" s="0" t="s">
        <v>74</v>
      </c>
      <c r="E6119" s="0" t="n">
        <v>218.59</v>
      </c>
    </row>
    <row r="6120" customFormat="false" ht="15" hidden="false" customHeight="false" outlineLevel="0" collapsed="false">
      <c r="A6120" s="0" t="n">
        <v>101091</v>
      </c>
      <c r="B6120" s="0" t="str">
        <f aca="false">A6120&amp;"U"</f>
        <v>101091U</v>
      </c>
      <c r="C6120" s="0" t="s">
        <v>12074</v>
      </c>
      <c r="D6120" s="0" t="s">
        <v>74</v>
      </c>
      <c r="E6120" s="0" t="n">
        <v>127.37</v>
      </c>
    </row>
    <row r="6121" customFormat="false" ht="15" hidden="false" customHeight="false" outlineLevel="0" collapsed="false">
      <c r="A6121" s="0" t="n">
        <v>101725</v>
      </c>
      <c r="B6121" s="0" t="str">
        <f aca="false">A6121&amp;"U"</f>
        <v>101725U</v>
      </c>
      <c r="C6121" s="0" t="s">
        <v>12075</v>
      </c>
      <c r="D6121" s="0" t="s">
        <v>74</v>
      </c>
      <c r="E6121" s="0" t="n">
        <v>239</v>
      </c>
    </row>
    <row r="6122" customFormat="false" ht="15" hidden="false" customHeight="false" outlineLevel="0" collapsed="false">
      <c r="A6122" s="0" t="n">
        <v>101726</v>
      </c>
      <c r="B6122" s="0" t="str">
        <f aca="false">A6122&amp;"U"</f>
        <v>101726U</v>
      </c>
      <c r="C6122" s="0" t="s">
        <v>12076</v>
      </c>
      <c r="D6122" s="0" t="s">
        <v>74</v>
      </c>
      <c r="E6122" s="0" t="n">
        <v>162.31</v>
      </c>
    </row>
    <row r="6123" customFormat="false" ht="15" hidden="false" customHeight="false" outlineLevel="0" collapsed="false">
      <c r="A6123" s="0" t="n">
        <v>101731</v>
      </c>
      <c r="B6123" s="0" t="str">
        <f aca="false">A6123&amp;"U"</f>
        <v>101731U</v>
      </c>
      <c r="C6123" s="0" t="s">
        <v>12077</v>
      </c>
      <c r="D6123" s="0" t="s">
        <v>74</v>
      </c>
      <c r="E6123" s="0" t="n">
        <v>320.53</v>
      </c>
    </row>
    <row r="6124" customFormat="false" ht="15" hidden="false" customHeight="false" outlineLevel="0" collapsed="false">
      <c r="A6124" s="0" t="n">
        <v>101732</v>
      </c>
      <c r="B6124" s="0" t="str">
        <f aca="false">A6124&amp;"U"</f>
        <v>101732U</v>
      </c>
      <c r="C6124" s="0" t="s">
        <v>12078</v>
      </c>
      <c r="D6124" s="0" t="s">
        <v>74</v>
      </c>
      <c r="E6124" s="0" t="n">
        <v>93.64</v>
      </c>
    </row>
    <row r="6125" customFormat="false" ht="15" hidden="false" customHeight="false" outlineLevel="0" collapsed="false">
      <c r="A6125" s="0" t="n">
        <v>101094</v>
      </c>
      <c r="B6125" s="0" t="str">
        <f aca="false">A6125&amp;"U"</f>
        <v>101094U</v>
      </c>
      <c r="C6125" s="0" t="s">
        <v>12079</v>
      </c>
      <c r="D6125" s="0" t="s">
        <v>78</v>
      </c>
      <c r="E6125" s="0" t="n">
        <v>172.05</v>
      </c>
    </row>
    <row r="6126" customFormat="false" ht="15" hidden="false" customHeight="false" outlineLevel="0" collapsed="false">
      <c r="A6126" s="0" t="n">
        <v>101727</v>
      </c>
      <c r="B6126" s="0" t="str">
        <f aca="false">A6126&amp;"U"</f>
        <v>101727U</v>
      </c>
      <c r="C6126" s="0" t="s">
        <v>143</v>
      </c>
      <c r="D6126" s="0" t="s">
        <v>74</v>
      </c>
      <c r="E6126" s="0" t="n">
        <v>205.92</v>
      </c>
    </row>
    <row r="6127" customFormat="false" ht="15" hidden="false" customHeight="false" outlineLevel="0" collapsed="false">
      <c r="A6127" s="0" t="n">
        <v>101733</v>
      </c>
      <c r="B6127" s="0" t="str">
        <f aca="false">A6127&amp;"U"</f>
        <v>101733U</v>
      </c>
      <c r="C6127" s="0" t="s">
        <v>12080</v>
      </c>
      <c r="D6127" s="0" t="s">
        <v>74</v>
      </c>
      <c r="E6127" s="0" t="n">
        <v>276.65</v>
      </c>
    </row>
    <row r="6128" customFormat="false" ht="15" hidden="false" customHeight="false" outlineLevel="0" collapsed="false">
      <c r="A6128" s="0" t="n">
        <v>101734</v>
      </c>
      <c r="B6128" s="0" t="str">
        <f aca="false">A6128&amp;"U"</f>
        <v>101734U</v>
      </c>
      <c r="C6128" s="0" t="s">
        <v>12081</v>
      </c>
      <c r="D6128" s="0" t="s">
        <v>74</v>
      </c>
      <c r="E6128" s="0" t="n">
        <v>422.84</v>
      </c>
    </row>
    <row r="6129" customFormat="false" ht="15" hidden="false" customHeight="false" outlineLevel="0" collapsed="false">
      <c r="A6129" s="0" t="n">
        <v>101735</v>
      </c>
      <c r="B6129" s="0" t="str">
        <f aca="false">A6129&amp;"U"</f>
        <v>101735U</v>
      </c>
      <c r="C6129" s="0" t="s">
        <v>12082</v>
      </c>
      <c r="D6129" s="0" t="s">
        <v>74</v>
      </c>
      <c r="E6129" s="0" t="n">
        <v>433.44</v>
      </c>
    </row>
    <row r="6130" customFormat="false" ht="15" hidden="false" customHeight="false" outlineLevel="0" collapsed="false">
      <c r="A6130" s="0" t="n">
        <v>101736</v>
      </c>
      <c r="B6130" s="0" t="str">
        <f aca="false">A6130&amp;"U"</f>
        <v>101736U</v>
      </c>
      <c r="C6130" s="0" t="s">
        <v>12083</v>
      </c>
      <c r="D6130" s="0" t="s">
        <v>74</v>
      </c>
      <c r="E6130" s="0" t="n">
        <v>106.31</v>
      </c>
    </row>
    <row r="6131" customFormat="false" ht="15" hidden="false" customHeight="false" outlineLevel="0" collapsed="false">
      <c r="A6131" s="0" t="n">
        <v>101737</v>
      </c>
      <c r="B6131" s="0" t="str">
        <f aca="false">A6131&amp;"U"</f>
        <v>101737U</v>
      </c>
      <c r="C6131" s="0" t="s">
        <v>12084</v>
      </c>
      <c r="D6131" s="0" t="s">
        <v>74</v>
      </c>
      <c r="E6131" s="0" t="n">
        <v>127.29</v>
      </c>
    </row>
    <row r="6132" customFormat="false" ht="15" hidden="false" customHeight="false" outlineLevel="0" collapsed="false">
      <c r="A6132" s="0" t="n">
        <v>101748</v>
      </c>
      <c r="B6132" s="0" t="str">
        <f aca="false">A6132&amp;"U"</f>
        <v>101748U</v>
      </c>
      <c r="C6132" s="0" t="s">
        <v>12085</v>
      </c>
      <c r="D6132" s="0" t="s">
        <v>74</v>
      </c>
      <c r="E6132" s="0" t="n">
        <v>2.98</v>
      </c>
    </row>
    <row r="6133" customFormat="false" ht="15" hidden="false" customHeight="false" outlineLevel="0" collapsed="false">
      <c r="A6133" s="0" t="n">
        <v>104162</v>
      </c>
      <c r="B6133" s="0" t="str">
        <f aca="false">A6133&amp;"U"</f>
        <v>104162U</v>
      </c>
      <c r="C6133" s="0" t="s">
        <v>12086</v>
      </c>
      <c r="D6133" s="0" t="s">
        <v>74</v>
      </c>
      <c r="E6133" s="0" t="n">
        <v>85.96</v>
      </c>
    </row>
    <row r="6134" customFormat="false" ht="15" hidden="false" customHeight="false" outlineLevel="0" collapsed="false">
      <c r="A6134" s="0" t="n">
        <v>101092</v>
      </c>
      <c r="B6134" s="0" t="str">
        <f aca="false">A6134&amp;"U"</f>
        <v>101092U</v>
      </c>
      <c r="C6134" s="0" t="s">
        <v>12087</v>
      </c>
      <c r="D6134" s="0" t="s">
        <v>74</v>
      </c>
      <c r="E6134" s="0" t="n">
        <v>410.85</v>
      </c>
    </row>
    <row r="6135" customFormat="false" ht="15" hidden="false" customHeight="false" outlineLevel="0" collapsed="false">
      <c r="A6135" s="0" t="n">
        <v>101093</v>
      </c>
      <c r="B6135" s="0" t="str">
        <f aca="false">A6135&amp;"U"</f>
        <v>101093U</v>
      </c>
      <c r="C6135" s="0" t="s">
        <v>12088</v>
      </c>
      <c r="D6135" s="0" t="s">
        <v>74</v>
      </c>
      <c r="E6135" s="0" t="n">
        <v>579.73</v>
      </c>
    </row>
    <row r="6136" customFormat="false" ht="15" hidden="false" customHeight="false" outlineLevel="0" collapsed="false">
      <c r="A6136" s="0" t="n">
        <v>98695</v>
      </c>
      <c r="B6136" s="0" t="str">
        <f aca="false">A6136&amp;"U"</f>
        <v>98695U</v>
      </c>
      <c r="C6136" s="0" t="s">
        <v>12089</v>
      </c>
      <c r="D6136" s="0" t="s">
        <v>78</v>
      </c>
      <c r="E6136" s="0" t="n">
        <v>98.76</v>
      </c>
    </row>
    <row r="6137" customFormat="false" ht="15" hidden="false" customHeight="false" outlineLevel="0" collapsed="false">
      <c r="A6137" s="0" t="n">
        <v>98697</v>
      </c>
      <c r="B6137" s="0" t="str">
        <f aca="false">A6137&amp;"U"</f>
        <v>98697U</v>
      </c>
      <c r="C6137" s="0" t="s">
        <v>12090</v>
      </c>
      <c r="D6137" s="0" t="s">
        <v>78</v>
      </c>
      <c r="E6137" s="0" t="n">
        <v>65.95</v>
      </c>
    </row>
    <row r="6138" customFormat="false" ht="15" hidden="false" customHeight="false" outlineLevel="0" collapsed="false">
      <c r="A6138" s="0" t="n">
        <v>101738</v>
      </c>
      <c r="B6138" s="0" t="str">
        <f aca="false">A6138&amp;"U"</f>
        <v>101738U</v>
      </c>
      <c r="C6138" s="0" t="s">
        <v>12091</v>
      </c>
      <c r="D6138" s="0" t="s">
        <v>78</v>
      </c>
      <c r="E6138" s="0" t="n">
        <v>29.12</v>
      </c>
    </row>
    <row r="6139" customFormat="false" ht="15" hidden="false" customHeight="false" outlineLevel="0" collapsed="false">
      <c r="A6139" s="0" t="n">
        <v>101739</v>
      </c>
      <c r="B6139" s="0" t="str">
        <f aca="false">A6139&amp;"U"</f>
        <v>101739U</v>
      </c>
      <c r="C6139" s="0" t="s">
        <v>12092</v>
      </c>
      <c r="D6139" s="0" t="s">
        <v>78</v>
      </c>
      <c r="E6139" s="0" t="n">
        <v>32.34</v>
      </c>
    </row>
    <row r="6140" customFormat="false" ht="15" hidden="false" customHeight="false" outlineLevel="0" collapsed="false">
      <c r="A6140" s="0" t="n">
        <v>88648</v>
      </c>
      <c r="B6140" s="0" t="str">
        <f aca="false">A6140&amp;"U"</f>
        <v>88648U</v>
      </c>
      <c r="C6140" s="0" t="s">
        <v>12093</v>
      </c>
      <c r="D6140" s="0" t="s">
        <v>78</v>
      </c>
      <c r="E6140" s="0" t="n">
        <v>6.31</v>
      </c>
    </row>
    <row r="6141" customFormat="false" ht="15" hidden="false" customHeight="false" outlineLevel="0" collapsed="false">
      <c r="A6141" s="0" t="n">
        <v>88649</v>
      </c>
      <c r="B6141" s="0" t="str">
        <f aca="false">A6141&amp;"U"</f>
        <v>88649U</v>
      </c>
      <c r="C6141" s="0" t="s">
        <v>12094</v>
      </c>
      <c r="D6141" s="0" t="s">
        <v>78</v>
      </c>
      <c r="E6141" s="0" t="n">
        <v>7.15</v>
      </c>
    </row>
    <row r="6142" customFormat="false" ht="15" hidden="false" customHeight="false" outlineLevel="0" collapsed="false">
      <c r="A6142" s="0" t="n">
        <v>88650</v>
      </c>
      <c r="B6142" s="0" t="str">
        <f aca="false">A6142&amp;"U"</f>
        <v>88650U</v>
      </c>
      <c r="C6142" s="0" t="s">
        <v>12095</v>
      </c>
      <c r="D6142" s="0" t="s">
        <v>78</v>
      </c>
      <c r="E6142" s="0" t="n">
        <v>13.93</v>
      </c>
    </row>
    <row r="6143" customFormat="false" ht="15" hidden="false" customHeight="false" outlineLevel="0" collapsed="false">
      <c r="A6143" s="0" t="n">
        <v>96467</v>
      </c>
      <c r="B6143" s="0" t="str">
        <f aca="false">A6143&amp;"U"</f>
        <v>96467U</v>
      </c>
      <c r="C6143" s="0" t="s">
        <v>12096</v>
      </c>
      <c r="D6143" s="0" t="s">
        <v>78</v>
      </c>
      <c r="E6143" s="0" t="n">
        <v>5.72</v>
      </c>
    </row>
    <row r="6144" customFormat="false" ht="15" hidden="false" customHeight="false" outlineLevel="0" collapsed="false">
      <c r="A6144" s="0" t="n">
        <v>101740</v>
      </c>
      <c r="B6144" s="0" t="str">
        <f aca="false">A6144&amp;"U"</f>
        <v>101740U</v>
      </c>
      <c r="C6144" s="0" t="s">
        <v>12097</v>
      </c>
      <c r="D6144" s="0" t="s">
        <v>78</v>
      </c>
      <c r="E6144" s="0" t="n">
        <v>44.23</v>
      </c>
    </row>
    <row r="6145" customFormat="false" ht="15" hidden="false" customHeight="false" outlineLevel="0" collapsed="false">
      <c r="A6145" s="0" t="n">
        <v>101741</v>
      </c>
      <c r="B6145" s="0" t="str">
        <f aca="false">A6145&amp;"U"</f>
        <v>101741U</v>
      </c>
      <c r="C6145" s="0" t="s">
        <v>12098</v>
      </c>
      <c r="D6145" s="0" t="s">
        <v>78</v>
      </c>
      <c r="E6145" s="0" t="n">
        <v>20.29</v>
      </c>
    </row>
    <row r="6146" customFormat="false" ht="15" hidden="false" customHeight="false" outlineLevel="0" collapsed="false">
      <c r="A6146" s="0" t="n">
        <v>94990</v>
      </c>
      <c r="B6146" s="0" t="str">
        <f aca="false">A6146&amp;"U"</f>
        <v>94990U</v>
      </c>
      <c r="C6146" s="0" t="s">
        <v>12099</v>
      </c>
      <c r="D6146" s="0" t="s">
        <v>741</v>
      </c>
      <c r="E6146" s="0" t="n">
        <v>772.97</v>
      </c>
    </row>
    <row r="6147" customFormat="false" ht="15" hidden="false" customHeight="false" outlineLevel="0" collapsed="false">
      <c r="A6147" s="0" t="n">
        <v>94991</v>
      </c>
      <c r="B6147" s="0" t="str">
        <f aca="false">A6147&amp;"U"</f>
        <v>94991U</v>
      </c>
      <c r="C6147" s="0" t="s">
        <v>12100</v>
      </c>
      <c r="D6147" s="0" t="s">
        <v>741</v>
      </c>
      <c r="E6147" s="0" t="n">
        <v>832.33</v>
      </c>
    </row>
    <row r="6148" customFormat="false" ht="15" hidden="false" customHeight="false" outlineLevel="0" collapsed="false">
      <c r="A6148" s="0" t="n">
        <v>94992</v>
      </c>
      <c r="B6148" s="0" t="str">
        <f aca="false">A6148&amp;"U"</f>
        <v>94992U</v>
      </c>
      <c r="C6148" s="0" t="s">
        <v>12101</v>
      </c>
      <c r="D6148" s="0" t="s">
        <v>74</v>
      </c>
      <c r="E6148" s="0" t="n">
        <v>96.9</v>
      </c>
    </row>
    <row r="6149" customFormat="false" ht="15" hidden="false" customHeight="false" outlineLevel="0" collapsed="false">
      <c r="A6149" s="0" t="n">
        <v>94993</v>
      </c>
      <c r="B6149" s="0" t="str">
        <f aca="false">A6149&amp;"U"</f>
        <v>94993U</v>
      </c>
      <c r="C6149" s="0" t="s">
        <v>12102</v>
      </c>
      <c r="D6149" s="0" t="s">
        <v>74</v>
      </c>
      <c r="E6149" s="0" t="n">
        <v>100.48</v>
      </c>
    </row>
    <row r="6150" customFormat="false" ht="15" hidden="false" customHeight="false" outlineLevel="0" collapsed="false">
      <c r="A6150" s="0" t="n">
        <v>94994</v>
      </c>
      <c r="B6150" s="0" t="str">
        <f aca="false">A6150&amp;"U"</f>
        <v>94994U</v>
      </c>
      <c r="C6150" s="0" t="s">
        <v>12103</v>
      </c>
      <c r="D6150" s="0" t="s">
        <v>74</v>
      </c>
      <c r="E6150" s="0" t="n">
        <v>114.08</v>
      </c>
    </row>
    <row r="6151" customFormat="false" ht="15" hidden="false" customHeight="false" outlineLevel="0" collapsed="false">
      <c r="A6151" s="0" t="n">
        <v>94995</v>
      </c>
      <c r="B6151" s="0" t="str">
        <f aca="false">A6151&amp;"U"</f>
        <v>94995U</v>
      </c>
      <c r="C6151" s="0" t="s">
        <v>12104</v>
      </c>
      <c r="D6151" s="0" t="s">
        <v>74</v>
      </c>
      <c r="E6151" s="0" t="n">
        <v>118.83</v>
      </c>
    </row>
    <row r="6152" customFormat="false" ht="15" hidden="false" customHeight="false" outlineLevel="0" collapsed="false">
      <c r="A6152" s="0" t="n">
        <v>94996</v>
      </c>
      <c r="B6152" s="0" t="str">
        <f aca="false">A6152&amp;"U"</f>
        <v>94996U</v>
      </c>
      <c r="C6152" s="0" t="s">
        <v>12105</v>
      </c>
      <c r="D6152" s="0" t="s">
        <v>74</v>
      </c>
      <c r="E6152" s="0" t="n">
        <v>129.57</v>
      </c>
    </row>
    <row r="6153" customFormat="false" ht="15" hidden="false" customHeight="false" outlineLevel="0" collapsed="false">
      <c r="A6153" s="0" t="n">
        <v>94997</v>
      </c>
      <c r="B6153" s="0" t="str">
        <f aca="false">A6153&amp;"U"</f>
        <v>94997U</v>
      </c>
      <c r="C6153" s="0" t="s">
        <v>12106</v>
      </c>
      <c r="D6153" s="0" t="s">
        <v>74</v>
      </c>
      <c r="E6153" s="0" t="n">
        <v>135.51</v>
      </c>
    </row>
    <row r="6154" customFormat="false" ht="15" hidden="false" customHeight="false" outlineLevel="0" collapsed="false">
      <c r="A6154" s="0" t="n">
        <v>94998</v>
      </c>
      <c r="B6154" s="0" t="str">
        <f aca="false">A6154&amp;"U"</f>
        <v>94998U</v>
      </c>
      <c r="C6154" s="0" t="s">
        <v>12107</v>
      </c>
      <c r="D6154" s="0" t="s">
        <v>74</v>
      </c>
      <c r="E6154" s="0" t="n">
        <v>146.13</v>
      </c>
    </row>
    <row r="6155" customFormat="false" ht="15" hidden="false" customHeight="false" outlineLevel="0" collapsed="false">
      <c r="A6155" s="0" t="n">
        <v>94999</v>
      </c>
      <c r="B6155" s="0" t="str">
        <f aca="false">A6155&amp;"U"</f>
        <v>94999U</v>
      </c>
      <c r="C6155" s="0" t="s">
        <v>12108</v>
      </c>
      <c r="D6155" s="0" t="s">
        <v>74</v>
      </c>
      <c r="E6155" s="0" t="n">
        <v>153.26</v>
      </c>
    </row>
    <row r="6156" customFormat="false" ht="15" hidden="false" customHeight="false" outlineLevel="0" collapsed="false">
      <c r="A6156" s="0" t="n">
        <v>101747</v>
      </c>
      <c r="B6156" s="0" t="str">
        <f aca="false">A6156&amp;"U"</f>
        <v>101747U</v>
      </c>
      <c r="C6156" s="0" t="s">
        <v>12109</v>
      </c>
      <c r="D6156" s="0" t="s">
        <v>74</v>
      </c>
      <c r="E6156" s="0" t="n">
        <v>85.88</v>
      </c>
    </row>
    <row r="6157" customFormat="false" ht="15" hidden="false" customHeight="false" outlineLevel="0" collapsed="false">
      <c r="A6157" s="0" t="n">
        <v>101743</v>
      </c>
      <c r="B6157" s="0" t="str">
        <f aca="false">A6157&amp;"U"</f>
        <v>101743U</v>
      </c>
      <c r="C6157" s="0" t="s">
        <v>12110</v>
      </c>
      <c r="D6157" s="0" t="s">
        <v>74</v>
      </c>
      <c r="E6157" s="0" t="n">
        <v>154.3</v>
      </c>
    </row>
    <row r="6158" customFormat="false" ht="15" hidden="false" customHeight="false" outlineLevel="0" collapsed="false">
      <c r="A6158" s="0" t="n">
        <v>101744</v>
      </c>
      <c r="B6158" s="0" t="str">
        <f aca="false">A6158&amp;"U"</f>
        <v>101744U</v>
      </c>
      <c r="C6158" s="0" t="s">
        <v>12111</v>
      </c>
      <c r="D6158" s="0" t="s">
        <v>74</v>
      </c>
      <c r="E6158" s="0" t="n">
        <v>123</v>
      </c>
    </row>
    <row r="6159" customFormat="false" ht="15" hidden="false" customHeight="false" outlineLevel="0" collapsed="false">
      <c r="A6159" s="0" t="n">
        <v>101745</v>
      </c>
      <c r="B6159" s="0" t="str">
        <f aca="false">A6159&amp;"U"</f>
        <v>101745U</v>
      </c>
      <c r="C6159" s="0" t="s">
        <v>12112</v>
      </c>
      <c r="D6159" s="0" t="s">
        <v>74</v>
      </c>
      <c r="E6159" s="0" t="n">
        <v>151.11</v>
      </c>
    </row>
    <row r="6160" customFormat="false" ht="15" hidden="false" customHeight="false" outlineLevel="0" collapsed="false">
      <c r="A6160" s="0" t="n">
        <v>87620</v>
      </c>
      <c r="B6160" s="0" t="str">
        <f aca="false">A6160&amp;"U"</f>
        <v>87620U</v>
      </c>
      <c r="C6160" s="0" t="s">
        <v>12113</v>
      </c>
      <c r="D6160" s="0" t="s">
        <v>74</v>
      </c>
      <c r="E6160" s="0" t="n">
        <v>29.64</v>
      </c>
    </row>
    <row r="6161" customFormat="false" ht="15" hidden="false" customHeight="false" outlineLevel="0" collapsed="false">
      <c r="A6161" s="0" t="n">
        <v>87622</v>
      </c>
      <c r="B6161" s="0" t="str">
        <f aca="false">A6161&amp;"U"</f>
        <v>87622U</v>
      </c>
      <c r="C6161" s="0" t="s">
        <v>12114</v>
      </c>
      <c r="D6161" s="0" t="s">
        <v>74</v>
      </c>
      <c r="E6161" s="0" t="n">
        <v>31.51</v>
      </c>
    </row>
    <row r="6162" customFormat="false" ht="15" hidden="false" customHeight="false" outlineLevel="0" collapsed="false">
      <c r="A6162" s="0" t="n">
        <v>87623</v>
      </c>
      <c r="B6162" s="0" t="str">
        <f aca="false">A6162&amp;"U"</f>
        <v>87623U</v>
      </c>
      <c r="C6162" s="0" t="s">
        <v>12115</v>
      </c>
      <c r="D6162" s="0" t="s">
        <v>74</v>
      </c>
      <c r="E6162" s="0" t="n">
        <v>60.19</v>
      </c>
    </row>
    <row r="6163" customFormat="false" ht="15" hidden="false" customHeight="false" outlineLevel="0" collapsed="false">
      <c r="A6163" s="0" t="n">
        <v>87624</v>
      </c>
      <c r="B6163" s="0" t="str">
        <f aca="false">A6163&amp;"U"</f>
        <v>87624U</v>
      </c>
      <c r="C6163" s="0" t="s">
        <v>12115</v>
      </c>
      <c r="D6163" s="0" t="s">
        <v>74</v>
      </c>
      <c r="E6163" s="0" t="n">
        <v>64.63</v>
      </c>
    </row>
    <row r="6164" customFormat="false" ht="15" hidden="false" customHeight="false" outlineLevel="0" collapsed="false">
      <c r="A6164" s="0" t="n">
        <v>87630</v>
      </c>
      <c r="B6164" s="0" t="str">
        <f aca="false">A6164&amp;"U"</f>
        <v>87630U</v>
      </c>
      <c r="C6164" s="0" t="s">
        <v>12116</v>
      </c>
      <c r="D6164" s="0" t="s">
        <v>74</v>
      </c>
      <c r="E6164" s="0" t="n">
        <v>38.33</v>
      </c>
    </row>
    <row r="6165" customFormat="false" ht="15" hidden="false" customHeight="false" outlineLevel="0" collapsed="false">
      <c r="A6165" s="0" t="n">
        <v>87632</v>
      </c>
      <c r="B6165" s="0" t="str">
        <f aca="false">A6165&amp;"U"</f>
        <v>87632U</v>
      </c>
      <c r="C6165" s="0" t="s">
        <v>12117</v>
      </c>
      <c r="D6165" s="0" t="s">
        <v>74</v>
      </c>
      <c r="E6165" s="0" t="n">
        <v>40.93</v>
      </c>
    </row>
    <row r="6166" customFormat="false" ht="15" hidden="false" customHeight="false" outlineLevel="0" collapsed="false">
      <c r="A6166" s="0" t="n">
        <v>87633</v>
      </c>
      <c r="B6166" s="0" t="str">
        <f aca="false">A6166&amp;"U"</f>
        <v>87633U</v>
      </c>
      <c r="C6166" s="0" t="s">
        <v>12118</v>
      </c>
      <c r="D6166" s="0" t="s">
        <v>74</v>
      </c>
      <c r="E6166" s="0" t="n">
        <v>80.8</v>
      </c>
    </row>
    <row r="6167" customFormat="false" ht="15" hidden="false" customHeight="false" outlineLevel="0" collapsed="false">
      <c r="A6167" s="0" t="n">
        <v>87634</v>
      </c>
      <c r="B6167" s="0" t="str">
        <f aca="false">A6167&amp;"U"</f>
        <v>87634U</v>
      </c>
      <c r="C6167" s="0" t="s">
        <v>12119</v>
      </c>
      <c r="D6167" s="0" t="s">
        <v>74</v>
      </c>
      <c r="E6167" s="0" t="n">
        <v>86.97</v>
      </c>
    </row>
    <row r="6168" customFormat="false" ht="15" hidden="false" customHeight="false" outlineLevel="0" collapsed="false">
      <c r="A6168" s="0" t="n">
        <v>87640</v>
      </c>
      <c r="B6168" s="0" t="str">
        <f aca="false">A6168&amp;"U"</f>
        <v>87640U</v>
      </c>
      <c r="C6168" s="0" t="s">
        <v>12120</v>
      </c>
      <c r="D6168" s="0" t="s">
        <v>74</v>
      </c>
      <c r="E6168" s="0" t="n">
        <v>45.45</v>
      </c>
    </row>
    <row r="6169" customFormat="false" ht="15" hidden="false" customHeight="false" outlineLevel="0" collapsed="false">
      <c r="A6169" s="0" t="n">
        <v>87642</v>
      </c>
      <c r="B6169" s="0" t="str">
        <f aca="false">A6169&amp;"U"</f>
        <v>87642U</v>
      </c>
      <c r="C6169" s="0" t="s">
        <v>12121</v>
      </c>
      <c r="D6169" s="0" t="s">
        <v>74</v>
      </c>
      <c r="E6169" s="0" t="n">
        <v>48.66</v>
      </c>
    </row>
    <row r="6170" customFormat="false" ht="15" hidden="false" customHeight="false" outlineLevel="0" collapsed="false">
      <c r="A6170" s="0" t="n">
        <v>87643</v>
      </c>
      <c r="B6170" s="0" t="str">
        <f aca="false">A6170&amp;"U"</f>
        <v>87643U</v>
      </c>
      <c r="C6170" s="0" t="s">
        <v>12122</v>
      </c>
      <c r="D6170" s="0" t="s">
        <v>74</v>
      </c>
      <c r="E6170" s="0" t="n">
        <v>97.69</v>
      </c>
    </row>
    <row r="6171" customFormat="false" ht="15" hidden="false" customHeight="false" outlineLevel="0" collapsed="false">
      <c r="A6171" s="0" t="n">
        <v>87644</v>
      </c>
      <c r="B6171" s="0" t="str">
        <f aca="false">A6171&amp;"U"</f>
        <v>87644U</v>
      </c>
      <c r="C6171" s="0" t="s">
        <v>12123</v>
      </c>
      <c r="D6171" s="0" t="s">
        <v>74</v>
      </c>
      <c r="E6171" s="0" t="n">
        <v>105.27</v>
      </c>
    </row>
    <row r="6172" customFormat="false" ht="15" hidden="false" customHeight="false" outlineLevel="0" collapsed="false">
      <c r="A6172" s="0" t="n">
        <v>87680</v>
      </c>
      <c r="B6172" s="0" t="str">
        <f aca="false">A6172&amp;"U"</f>
        <v>87680U</v>
      </c>
      <c r="C6172" s="0" t="s">
        <v>12124</v>
      </c>
      <c r="D6172" s="0" t="s">
        <v>74</v>
      </c>
      <c r="E6172" s="0" t="n">
        <v>41.55</v>
      </c>
    </row>
    <row r="6173" customFormat="false" ht="15" hidden="false" customHeight="false" outlineLevel="0" collapsed="false">
      <c r="A6173" s="0" t="n">
        <v>87682</v>
      </c>
      <c r="B6173" s="0" t="str">
        <f aca="false">A6173&amp;"U"</f>
        <v>87682U</v>
      </c>
      <c r="C6173" s="0" t="s">
        <v>12125</v>
      </c>
      <c r="D6173" s="0" t="s">
        <v>74</v>
      </c>
      <c r="E6173" s="0" t="n">
        <v>44.76</v>
      </c>
    </row>
    <row r="6174" customFormat="false" ht="15" hidden="false" customHeight="false" outlineLevel="0" collapsed="false">
      <c r="A6174" s="0" t="n">
        <v>87683</v>
      </c>
      <c r="B6174" s="0" t="str">
        <f aca="false">A6174&amp;"U"</f>
        <v>87683U</v>
      </c>
      <c r="C6174" s="0" t="s">
        <v>12126</v>
      </c>
      <c r="D6174" s="0" t="s">
        <v>74</v>
      </c>
      <c r="E6174" s="0" t="n">
        <v>93.79</v>
      </c>
    </row>
    <row r="6175" customFormat="false" ht="15" hidden="false" customHeight="false" outlineLevel="0" collapsed="false">
      <c r="A6175" s="0" t="n">
        <v>87684</v>
      </c>
      <c r="B6175" s="0" t="str">
        <f aca="false">A6175&amp;"U"</f>
        <v>87684U</v>
      </c>
      <c r="C6175" s="0" t="s">
        <v>12127</v>
      </c>
      <c r="D6175" s="0" t="s">
        <v>74</v>
      </c>
      <c r="E6175" s="0" t="n">
        <v>101.37</v>
      </c>
    </row>
    <row r="6176" customFormat="false" ht="15" hidden="false" customHeight="false" outlineLevel="0" collapsed="false">
      <c r="A6176" s="0" t="n">
        <v>87690</v>
      </c>
      <c r="B6176" s="0" t="str">
        <f aca="false">A6176&amp;"U"</f>
        <v>87690U</v>
      </c>
      <c r="C6176" s="0" t="s">
        <v>12128</v>
      </c>
      <c r="D6176" s="0" t="s">
        <v>74</v>
      </c>
      <c r="E6176" s="0" t="n">
        <v>47.6</v>
      </c>
    </row>
    <row r="6177" customFormat="false" ht="15" hidden="false" customHeight="false" outlineLevel="0" collapsed="false">
      <c r="A6177" s="0" t="n">
        <v>87692</v>
      </c>
      <c r="B6177" s="0" t="str">
        <f aca="false">A6177&amp;"U"</f>
        <v>87692U</v>
      </c>
      <c r="C6177" s="0" t="s">
        <v>12129</v>
      </c>
      <c r="D6177" s="0" t="s">
        <v>74</v>
      </c>
      <c r="E6177" s="0" t="n">
        <v>51.27</v>
      </c>
    </row>
    <row r="6178" customFormat="false" ht="15" hidden="false" customHeight="false" outlineLevel="0" collapsed="false">
      <c r="A6178" s="0" t="n">
        <v>87693</v>
      </c>
      <c r="B6178" s="0" t="str">
        <f aca="false">A6178&amp;"U"</f>
        <v>87693U</v>
      </c>
      <c r="C6178" s="0" t="s">
        <v>12130</v>
      </c>
      <c r="D6178" s="0" t="s">
        <v>74</v>
      </c>
      <c r="E6178" s="0" t="n">
        <v>107.42</v>
      </c>
    </row>
    <row r="6179" customFormat="false" ht="15" hidden="false" customHeight="false" outlineLevel="0" collapsed="false">
      <c r="A6179" s="0" t="n">
        <v>87694</v>
      </c>
      <c r="B6179" s="0" t="str">
        <f aca="false">A6179&amp;"U"</f>
        <v>87694U</v>
      </c>
      <c r="C6179" s="0" t="s">
        <v>12131</v>
      </c>
      <c r="D6179" s="0" t="s">
        <v>74</v>
      </c>
      <c r="E6179" s="0" t="n">
        <v>116.11</v>
      </c>
    </row>
    <row r="6180" customFormat="false" ht="15" hidden="false" customHeight="false" outlineLevel="0" collapsed="false">
      <c r="A6180" s="0" t="n">
        <v>87700</v>
      </c>
      <c r="B6180" s="0" t="str">
        <f aca="false">A6180&amp;"U"</f>
        <v>87700U</v>
      </c>
      <c r="C6180" s="0" t="s">
        <v>12132</v>
      </c>
      <c r="D6180" s="0" t="s">
        <v>74</v>
      </c>
      <c r="E6180" s="0" t="n">
        <v>51.49</v>
      </c>
    </row>
    <row r="6181" customFormat="false" ht="15" hidden="false" customHeight="false" outlineLevel="0" collapsed="false">
      <c r="A6181" s="0" t="n">
        <v>87702</v>
      </c>
      <c r="B6181" s="0" t="str">
        <f aca="false">A6181&amp;"U"</f>
        <v>87702U</v>
      </c>
      <c r="C6181" s="0" t="s">
        <v>12133</v>
      </c>
      <c r="D6181" s="0" t="s">
        <v>74</v>
      </c>
      <c r="E6181" s="0" t="n">
        <v>55.48</v>
      </c>
    </row>
    <row r="6182" customFormat="false" ht="15" hidden="false" customHeight="false" outlineLevel="0" collapsed="false">
      <c r="A6182" s="0" t="n">
        <v>87703</v>
      </c>
      <c r="B6182" s="0" t="str">
        <f aca="false">A6182&amp;"U"</f>
        <v>87703U</v>
      </c>
      <c r="C6182" s="0" t="s">
        <v>12134</v>
      </c>
      <c r="D6182" s="0" t="s">
        <v>74</v>
      </c>
      <c r="E6182" s="0" t="n">
        <v>116.63</v>
      </c>
    </row>
    <row r="6183" customFormat="false" ht="15" hidden="false" customHeight="false" outlineLevel="0" collapsed="false">
      <c r="A6183" s="0" t="n">
        <v>87704</v>
      </c>
      <c r="B6183" s="0" t="str">
        <f aca="false">A6183&amp;"U"</f>
        <v>87704U</v>
      </c>
      <c r="C6183" s="0" t="s">
        <v>12135</v>
      </c>
      <c r="D6183" s="0" t="s">
        <v>74</v>
      </c>
      <c r="E6183" s="0" t="n">
        <v>126.09</v>
      </c>
    </row>
    <row r="6184" customFormat="false" ht="15" hidden="false" customHeight="false" outlineLevel="0" collapsed="false">
      <c r="A6184" s="0" t="n">
        <v>87735</v>
      </c>
      <c r="B6184" s="0" t="str">
        <f aca="false">A6184&amp;"U"</f>
        <v>87735U</v>
      </c>
      <c r="C6184" s="0" t="s">
        <v>12136</v>
      </c>
      <c r="D6184" s="0" t="s">
        <v>74</v>
      </c>
      <c r="E6184" s="0" t="n">
        <v>39.61</v>
      </c>
    </row>
    <row r="6185" customFormat="false" ht="15" hidden="false" customHeight="false" outlineLevel="0" collapsed="false">
      <c r="A6185" s="0" t="n">
        <v>87737</v>
      </c>
      <c r="B6185" s="0" t="str">
        <f aca="false">A6185&amp;"U"</f>
        <v>87737U</v>
      </c>
      <c r="C6185" s="0" t="s">
        <v>12137</v>
      </c>
      <c r="D6185" s="0" t="s">
        <v>74</v>
      </c>
      <c r="E6185" s="0" t="n">
        <v>41.48</v>
      </c>
    </row>
    <row r="6186" customFormat="false" ht="15" hidden="false" customHeight="false" outlineLevel="0" collapsed="false">
      <c r="A6186" s="0" t="n">
        <v>87738</v>
      </c>
      <c r="B6186" s="0" t="str">
        <f aca="false">A6186&amp;"U"</f>
        <v>87738U</v>
      </c>
      <c r="C6186" s="0" t="s">
        <v>12138</v>
      </c>
      <c r="D6186" s="0" t="s">
        <v>74</v>
      </c>
      <c r="E6186" s="0" t="n">
        <v>70.16</v>
      </c>
    </row>
    <row r="6187" customFormat="false" ht="15" hidden="false" customHeight="false" outlineLevel="0" collapsed="false">
      <c r="A6187" s="0" t="n">
        <v>87739</v>
      </c>
      <c r="B6187" s="0" t="str">
        <f aca="false">A6187&amp;"U"</f>
        <v>87739U</v>
      </c>
      <c r="C6187" s="0" t="s">
        <v>12139</v>
      </c>
      <c r="D6187" s="0" t="s">
        <v>74</v>
      </c>
      <c r="E6187" s="0" t="n">
        <v>74.6</v>
      </c>
    </row>
    <row r="6188" customFormat="false" ht="15" hidden="false" customHeight="false" outlineLevel="0" collapsed="false">
      <c r="A6188" s="0" t="n">
        <v>87745</v>
      </c>
      <c r="B6188" s="0" t="str">
        <f aca="false">A6188&amp;"U"</f>
        <v>87745U</v>
      </c>
      <c r="C6188" s="0" t="s">
        <v>12140</v>
      </c>
      <c r="D6188" s="0" t="s">
        <v>74</v>
      </c>
      <c r="E6188" s="0" t="n">
        <v>48.31</v>
      </c>
    </row>
    <row r="6189" customFormat="false" ht="15" hidden="false" customHeight="false" outlineLevel="0" collapsed="false">
      <c r="A6189" s="0" t="n">
        <v>87747</v>
      </c>
      <c r="B6189" s="0" t="str">
        <f aca="false">A6189&amp;"U"</f>
        <v>87747U</v>
      </c>
      <c r="C6189" s="0" t="s">
        <v>12141</v>
      </c>
      <c r="D6189" s="0" t="s">
        <v>74</v>
      </c>
      <c r="E6189" s="0" t="n">
        <v>50.91</v>
      </c>
    </row>
    <row r="6190" customFormat="false" ht="15" hidden="false" customHeight="false" outlineLevel="0" collapsed="false">
      <c r="A6190" s="0" t="n">
        <v>87748</v>
      </c>
      <c r="B6190" s="0" t="str">
        <f aca="false">A6190&amp;"U"</f>
        <v>87748U</v>
      </c>
      <c r="C6190" s="0" t="s">
        <v>12142</v>
      </c>
      <c r="D6190" s="0" t="s">
        <v>74</v>
      </c>
      <c r="E6190" s="0" t="n">
        <v>90.78</v>
      </c>
    </row>
    <row r="6191" customFormat="false" ht="15" hidden="false" customHeight="false" outlineLevel="0" collapsed="false">
      <c r="A6191" s="0" t="n">
        <v>87749</v>
      </c>
      <c r="B6191" s="0" t="str">
        <f aca="false">A6191&amp;"U"</f>
        <v>87749U</v>
      </c>
      <c r="C6191" s="0" t="s">
        <v>12143</v>
      </c>
      <c r="D6191" s="0" t="s">
        <v>74</v>
      </c>
      <c r="E6191" s="0" t="n">
        <v>96.95</v>
      </c>
    </row>
    <row r="6192" customFormat="false" ht="15" hidden="false" customHeight="false" outlineLevel="0" collapsed="false">
      <c r="A6192" s="0" t="n">
        <v>87755</v>
      </c>
      <c r="B6192" s="0" t="str">
        <f aca="false">A6192&amp;"U"</f>
        <v>87755U</v>
      </c>
      <c r="C6192" s="0" t="s">
        <v>12144</v>
      </c>
      <c r="D6192" s="0" t="s">
        <v>74</v>
      </c>
      <c r="E6192" s="0" t="n">
        <v>46.36</v>
      </c>
    </row>
    <row r="6193" customFormat="false" ht="15" hidden="false" customHeight="false" outlineLevel="0" collapsed="false">
      <c r="A6193" s="0" t="n">
        <v>87757</v>
      </c>
      <c r="B6193" s="0" t="str">
        <f aca="false">A6193&amp;"U"</f>
        <v>87757U</v>
      </c>
      <c r="C6193" s="0" t="s">
        <v>12145</v>
      </c>
      <c r="D6193" s="0" t="s">
        <v>74</v>
      </c>
      <c r="E6193" s="0" t="n">
        <v>48.96</v>
      </c>
    </row>
    <row r="6194" customFormat="false" ht="15" hidden="false" customHeight="false" outlineLevel="0" collapsed="false">
      <c r="A6194" s="0" t="n">
        <v>87758</v>
      </c>
      <c r="B6194" s="0" t="str">
        <f aca="false">A6194&amp;"U"</f>
        <v>87758U</v>
      </c>
      <c r="C6194" s="0" t="s">
        <v>12146</v>
      </c>
      <c r="D6194" s="0" t="s">
        <v>74</v>
      </c>
      <c r="E6194" s="0" t="n">
        <v>88.83</v>
      </c>
    </row>
    <row r="6195" customFormat="false" ht="15" hidden="false" customHeight="false" outlineLevel="0" collapsed="false">
      <c r="A6195" s="0" t="n">
        <v>87759</v>
      </c>
      <c r="B6195" s="0" t="str">
        <f aca="false">A6195&amp;"U"</f>
        <v>87759U</v>
      </c>
      <c r="C6195" s="0" t="s">
        <v>12147</v>
      </c>
      <c r="D6195" s="0" t="s">
        <v>74</v>
      </c>
      <c r="E6195" s="0" t="n">
        <v>95</v>
      </c>
    </row>
    <row r="6196" customFormat="false" ht="15" hidden="false" customHeight="false" outlineLevel="0" collapsed="false">
      <c r="A6196" s="0" t="n">
        <v>87765</v>
      </c>
      <c r="B6196" s="0" t="str">
        <f aca="false">A6196&amp;"U"</f>
        <v>87765U</v>
      </c>
      <c r="C6196" s="0" t="s">
        <v>12148</v>
      </c>
      <c r="D6196" s="0" t="s">
        <v>74</v>
      </c>
      <c r="E6196" s="0" t="n">
        <v>53.52</v>
      </c>
    </row>
    <row r="6197" customFormat="false" ht="15" hidden="false" customHeight="false" outlineLevel="0" collapsed="false">
      <c r="A6197" s="0" t="n">
        <v>87767</v>
      </c>
      <c r="B6197" s="0" t="str">
        <f aca="false">A6197&amp;"U"</f>
        <v>87767U</v>
      </c>
      <c r="C6197" s="0" t="s">
        <v>12149</v>
      </c>
      <c r="D6197" s="0" t="s">
        <v>74</v>
      </c>
      <c r="E6197" s="0" t="n">
        <v>56.73</v>
      </c>
    </row>
    <row r="6198" customFormat="false" ht="15" hidden="false" customHeight="false" outlineLevel="0" collapsed="false">
      <c r="A6198" s="0" t="n">
        <v>87768</v>
      </c>
      <c r="B6198" s="0" t="str">
        <f aca="false">A6198&amp;"U"</f>
        <v>87768U</v>
      </c>
      <c r="C6198" s="0" t="s">
        <v>12150</v>
      </c>
      <c r="D6198" s="0" t="s">
        <v>74</v>
      </c>
      <c r="E6198" s="0" t="n">
        <v>105.76</v>
      </c>
    </row>
    <row r="6199" customFormat="false" ht="15" hidden="false" customHeight="false" outlineLevel="0" collapsed="false">
      <c r="A6199" s="0" t="n">
        <v>87769</v>
      </c>
      <c r="B6199" s="0" t="str">
        <f aca="false">A6199&amp;"U"</f>
        <v>87769U</v>
      </c>
      <c r="C6199" s="0" t="s">
        <v>12151</v>
      </c>
      <c r="D6199" s="0" t="s">
        <v>74</v>
      </c>
      <c r="E6199" s="0" t="n">
        <v>113.34</v>
      </c>
    </row>
    <row r="6200" customFormat="false" ht="15" hidden="false" customHeight="false" outlineLevel="0" collapsed="false">
      <c r="A6200" s="0" t="n">
        <v>88470</v>
      </c>
      <c r="B6200" s="0" t="str">
        <f aca="false">A6200&amp;"U"</f>
        <v>88470U</v>
      </c>
      <c r="C6200" s="0" t="s">
        <v>12152</v>
      </c>
      <c r="D6200" s="0" t="s">
        <v>74</v>
      </c>
      <c r="E6200" s="0" t="n">
        <v>29.83</v>
      </c>
    </row>
    <row r="6201" customFormat="false" ht="15" hidden="false" customHeight="false" outlineLevel="0" collapsed="false">
      <c r="A6201" s="0" t="n">
        <v>88471</v>
      </c>
      <c r="B6201" s="0" t="str">
        <f aca="false">A6201&amp;"U"</f>
        <v>88471U</v>
      </c>
      <c r="C6201" s="0" t="s">
        <v>12153</v>
      </c>
      <c r="D6201" s="0" t="s">
        <v>74</v>
      </c>
      <c r="E6201" s="0" t="n">
        <v>37.18</v>
      </c>
    </row>
    <row r="6202" customFormat="false" ht="15" hidden="false" customHeight="false" outlineLevel="0" collapsed="false">
      <c r="A6202" s="0" t="n">
        <v>88472</v>
      </c>
      <c r="B6202" s="0" t="str">
        <f aca="false">A6202&amp;"U"</f>
        <v>88472U</v>
      </c>
      <c r="C6202" s="0" t="s">
        <v>12154</v>
      </c>
      <c r="D6202" s="0" t="s">
        <v>74</v>
      </c>
      <c r="E6202" s="0" t="n">
        <v>43.02</v>
      </c>
    </row>
    <row r="6203" customFormat="false" ht="15" hidden="false" customHeight="false" outlineLevel="0" collapsed="false">
      <c r="A6203" s="0" t="n">
        <v>88476</v>
      </c>
      <c r="B6203" s="0" t="str">
        <f aca="false">A6203&amp;"U"</f>
        <v>88476U</v>
      </c>
      <c r="C6203" s="0" t="s">
        <v>12155</v>
      </c>
      <c r="D6203" s="0" t="s">
        <v>74</v>
      </c>
      <c r="E6203" s="0" t="n">
        <v>24.1</v>
      </c>
    </row>
    <row r="6204" customFormat="false" ht="15" hidden="false" customHeight="false" outlineLevel="0" collapsed="false">
      <c r="A6204" s="0" t="n">
        <v>88477</v>
      </c>
      <c r="B6204" s="0" t="str">
        <f aca="false">A6204&amp;"U"</f>
        <v>88477U</v>
      </c>
      <c r="C6204" s="0" t="s">
        <v>12156</v>
      </c>
      <c r="D6204" s="0" t="s">
        <v>74</v>
      </c>
      <c r="E6204" s="0" t="n">
        <v>33.19</v>
      </c>
    </row>
    <row r="6205" customFormat="false" ht="15" hidden="false" customHeight="false" outlineLevel="0" collapsed="false">
      <c r="A6205" s="0" t="n">
        <v>88478</v>
      </c>
      <c r="B6205" s="0" t="str">
        <f aca="false">A6205&amp;"U"</f>
        <v>88478U</v>
      </c>
      <c r="C6205" s="0" t="s">
        <v>12157</v>
      </c>
      <c r="D6205" s="0" t="s">
        <v>74</v>
      </c>
      <c r="E6205" s="0" t="n">
        <v>40.72</v>
      </c>
    </row>
    <row r="6206" customFormat="false" ht="15" hidden="false" customHeight="false" outlineLevel="0" collapsed="false">
      <c r="A6206" s="0" t="n">
        <v>90930</v>
      </c>
      <c r="B6206" s="0" t="str">
        <f aca="false">A6206&amp;"U"</f>
        <v>90930U</v>
      </c>
      <c r="C6206" s="0" t="s">
        <v>12158</v>
      </c>
      <c r="D6206" s="0" t="s">
        <v>74</v>
      </c>
      <c r="E6206" s="0" t="n">
        <v>77.4</v>
      </c>
    </row>
    <row r="6207" customFormat="false" ht="15" hidden="false" customHeight="false" outlineLevel="0" collapsed="false">
      <c r="A6207" s="0" t="n">
        <v>90932</v>
      </c>
      <c r="B6207" s="0" t="str">
        <f aca="false">A6207&amp;"U"</f>
        <v>90932U</v>
      </c>
      <c r="C6207" s="0" t="s">
        <v>12159</v>
      </c>
      <c r="D6207" s="0" t="s">
        <v>74</v>
      </c>
      <c r="E6207" s="0" t="n">
        <v>81.07</v>
      </c>
    </row>
    <row r="6208" customFormat="false" ht="15" hidden="false" customHeight="false" outlineLevel="0" collapsed="false">
      <c r="A6208" s="0" t="n">
        <v>90933</v>
      </c>
      <c r="B6208" s="0" t="str">
        <f aca="false">A6208&amp;"U"</f>
        <v>90933U</v>
      </c>
      <c r="C6208" s="0" t="s">
        <v>12160</v>
      </c>
      <c r="D6208" s="0" t="s">
        <v>74</v>
      </c>
      <c r="E6208" s="0" t="n">
        <v>137.22</v>
      </c>
    </row>
    <row r="6209" customFormat="false" ht="15" hidden="false" customHeight="false" outlineLevel="0" collapsed="false">
      <c r="A6209" s="0" t="n">
        <v>90934</v>
      </c>
      <c r="B6209" s="0" t="str">
        <f aca="false">A6209&amp;"U"</f>
        <v>90934U</v>
      </c>
      <c r="C6209" s="0" t="s">
        <v>12161</v>
      </c>
      <c r="D6209" s="0" t="s">
        <v>74</v>
      </c>
      <c r="E6209" s="0" t="n">
        <v>145.91</v>
      </c>
    </row>
    <row r="6210" customFormat="false" ht="15" hidden="false" customHeight="false" outlineLevel="0" collapsed="false">
      <c r="A6210" s="0" t="n">
        <v>90940</v>
      </c>
      <c r="B6210" s="0" t="str">
        <f aca="false">A6210&amp;"U"</f>
        <v>90940U</v>
      </c>
      <c r="C6210" s="0" t="s">
        <v>12162</v>
      </c>
      <c r="D6210" s="0" t="s">
        <v>74</v>
      </c>
      <c r="E6210" s="0" t="n">
        <v>82.36</v>
      </c>
    </row>
    <row r="6211" customFormat="false" ht="15" hidden="false" customHeight="false" outlineLevel="0" collapsed="false">
      <c r="A6211" s="0" t="n">
        <v>90942</v>
      </c>
      <c r="B6211" s="0" t="str">
        <f aca="false">A6211&amp;"U"</f>
        <v>90942U</v>
      </c>
      <c r="C6211" s="0" t="s">
        <v>12163</v>
      </c>
      <c r="D6211" s="0" t="s">
        <v>74</v>
      </c>
      <c r="E6211" s="0" t="n">
        <v>86.35</v>
      </c>
    </row>
    <row r="6212" customFormat="false" ht="15" hidden="false" customHeight="false" outlineLevel="0" collapsed="false">
      <c r="A6212" s="0" t="n">
        <v>90943</v>
      </c>
      <c r="B6212" s="0" t="str">
        <f aca="false">A6212&amp;"U"</f>
        <v>90943U</v>
      </c>
      <c r="C6212" s="0" t="s">
        <v>12164</v>
      </c>
      <c r="D6212" s="0" t="s">
        <v>74</v>
      </c>
      <c r="E6212" s="0" t="n">
        <v>147.5</v>
      </c>
    </row>
    <row r="6213" customFormat="false" ht="15" hidden="false" customHeight="false" outlineLevel="0" collapsed="false">
      <c r="A6213" s="0" t="n">
        <v>90944</v>
      </c>
      <c r="B6213" s="0" t="str">
        <f aca="false">A6213&amp;"U"</f>
        <v>90944U</v>
      </c>
      <c r="C6213" s="0" t="s">
        <v>12165</v>
      </c>
      <c r="D6213" s="0" t="s">
        <v>74</v>
      </c>
      <c r="E6213" s="0" t="n">
        <v>156.96</v>
      </c>
    </row>
    <row r="6214" customFormat="false" ht="15" hidden="false" customHeight="false" outlineLevel="0" collapsed="false">
      <c r="A6214" s="0" t="n">
        <v>90950</v>
      </c>
      <c r="B6214" s="0" t="str">
        <f aca="false">A6214&amp;"U"</f>
        <v>90950U</v>
      </c>
      <c r="C6214" s="0" t="s">
        <v>12166</v>
      </c>
      <c r="D6214" s="0" t="s">
        <v>74</v>
      </c>
      <c r="E6214" s="0" t="n">
        <v>91.42</v>
      </c>
    </row>
    <row r="6215" customFormat="false" ht="15" hidden="false" customHeight="false" outlineLevel="0" collapsed="false">
      <c r="A6215" s="0" t="n">
        <v>90952</v>
      </c>
      <c r="B6215" s="0" t="str">
        <f aca="false">A6215&amp;"U"</f>
        <v>90952U</v>
      </c>
      <c r="C6215" s="0" t="s">
        <v>12167</v>
      </c>
      <c r="D6215" s="0" t="s">
        <v>74</v>
      </c>
      <c r="E6215" s="0" t="n">
        <v>96.01</v>
      </c>
    </row>
    <row r="6216" customFormat="false" ht="15" hidden="false" customHeight="false" outlineLevel="0" collapsed="false">
      <c r="A6216" s="0" t="n">
        <v>90953</v>
      </c>
      <c r="B6216" s="0" t="str">
        <f aca="false">A6216&amp;"U"</f>
        <v>90953U</v>
      </c>
      <c r="C6216" s="0" t="s">
        <v>12168</v>
      </c>
      <c r="D6216" s="0" t="s">
        <v>74</v>
      </c>
      <c r="E6216" s="0" t="n">
        <v>166.32</v>
      </c>
    </row>
    <row r="6217" customFormat="false" ht="15" hidden="false" customHeight="false" outlineLevel="0" collapsed="false">
      <c r="A6217" s="0" t="n">
        <v>90954</v>
      </c>
      <c r="B6217" s="0" t="str">
        <f aca="false">A6217&amp;"U"</f>
        <v>90954U</v>
      </c>
      <c r="C6217" s="0" t="s">
        <v>12169</v>
      </c>
      <c r="D6217" s="0" t="s">
        <v>74</v>
      </c>
      <c r="E6217" s="0" t="n">
        <v>177.19</v>
      </c>
    </row>
    <row r="6218" customFormat="false" ht="15" hidden="false" customHeight="false" outlineLevel="0" collapsed="false">
      <c r="A6218" s="0" t="n">
        <v>94438</v>
      </c>
      <c r="B6218" s="0" t="str">
        <f aca="false">A6218&amp;"U"</f>
        <v>94438U</v>
      </c>
      <c r="C6218" s="0" t="s">
        <v>12170</v>
      </c>
      <c r="D6218" s="0" t="s">
        <v>74</v>
      </c>
      <c r="E6218" s="0" t="n">
        <v>41.61</v>
      </c>
    </row>
    <row r="6219" customFormat="false" ht="15" hidden="false" customHeight="false" outlineLevel="0" collapsed="false">
      <c r="A6219" s="0" t="n">
        <v>94439</v>
      </c>
      <c r="B6219" s="0" t="str">
        <f aca="false">A6219&amp;"U"</f>
        <v>94439U</v>
      </c>
      <c r="C6219" s="0" t="s">
        <v>12171</v>
      </c>
      <c r="D6219" s="0" t="s">
        <v>74</v>
      </c>
      <c r="E6219" s="0" t="n">
        <v>47.32</v>
      </c>
    </row>
    <row r="6220" customFormat="false" ht="15" hidden="false" customHeight="false" outlineLevel="0" collapsed="false">
      <c r="A6220" s="0" t="n">
        <v>94779</v>
      </c>
      <c r="B6220" s="0" t="str">
        <f aca="false">A6220&amp;"U"</f>
        <v>94779U</v>
      </c>
      <c r="C6220" s="0" t="s">
        <v>12172</v>
      </c>
      <c r="D6220" s="0" t="s">
        <v>74</v>
      </c>
      <c r="E6220" s="0" t="n">
        <v>40.35</v>
      </c>
    </row>
    <row r="6221" customFormat="false" ht="15" hidden="false" customHeight="false" outlineLevel="0" collapsed="false">
      <c r="A6221" s="0" t="n">
        <v>94782</v>
      </c>
      <c r="B6221" s="0" t="str">
        <f aca="false">A6221&amp;"U"</f>
        <v>94782U</v>
      </c>
      <c r="C6221" s="0" t="s">
        <v>12173</v>
      </c>
      <c r="D6221" s="0" t="s">
        <v>74</v>
      </c>
      <c r="E6221" s="0" t="n">
        <v>46.67</v>
      </c>
    </row>
    <row r="6222" customFormat="false" ht="15" hidden="false" customHeight="false" outlineLevel="0" collapsed="false">
      <c r="A6222" s="0" t="n">
        <v>102803</v>
      </c>
      <c r="B6222" s="0" t="str">
        <f aca="false">A6222&amp;"U"</f>
        <v>102803U</v>
      </c>
      <c r="C6222" s="0" t="s">
        <v>12174</v>
      </c>
      <c r="D6222" s="0" t="s">
        <v>74</v>
      </c>
      <c r="E6222" s="0" t="n">
        <v>1.97</v>
      </c>
    </row>
    <row r="6223" customFormat="false" ht="15" hidden="false" customHeight="false" outlineLevel="0" collapsed="false">
      <c r="A6223" s="0" t="n">
        <v>101742</v>
      </c>
      <c r="B6223" s="0" t="str">
        <f aca="false">A6223&amp;"U"</f>
        <v>101742U</v>
      </c>
      <c r="C6223" s="0" t="s">
        <v>12175</v>
      </c>
      <c r="D6223" s="0" t="s">
        <v>78</v>
      </c>
      <c r="E6223" s="0" t="n">
        <v>56.88</v>
      </c>
    </row>
    <row r="6224" customFormat="false" ht="15" hidden="false" customHeight="false" outlineLevel="0" collapsed="false">
      <c r="A6224" s="0" t="n">
        <v>87871</v>
      </c>
      <c r="B6224" s="0" t="str">
        <f aca="false">A6224&amp;"U"</f>
        <v>87871U</v>
      </c>
      <c r="C6224" s="0" t="s">
        <v>12176</v>
      </c>
      <c r="D6224" s="0" t="s">
        <v>74</v>
      </c>
      <c r="E6224" s="0" t="n">
        <v>12.77</v>
      </c>
    </row>
    <row r="6225" customFormat="false" ht="15" hidden="false" customHeight="false" outlineLevel="0" collapsed="false">
      <c r="A6225" s="0" t="n">
        <v>87872</v>
      </c>
      <c r="B6225" s="0" t="str">
        <f aca="false">A6225&amp;"U"</f>
        <v>87872U</v>
      </c>
      <c r="C6225" s="0" t="s">
        <v>12177</v>
      </c>
      <c r="D6225" s="0" t="s">
        <v>74</v>
      </c>
      <c r="E6225" s="0" t="n">
        <v>12.27</v>
      </c>
    </row>
    <row r="6226" customFormat="false" ht="15" hidden="false" customHeight="false" outlineLevel="0" collapsed="false">
      <c r="A6226" s="0" t="n">
        <v>87873</v>
      </c>
      <c r="B6226" s="0" t="str">
        <f aca="false">A6226&amp;"U"</f>
        <v>87873U</v>
      </c>
      <c r="C6226" s="0" t="s">
        <v>12178</v>
      </c>
      <c r="D6226" s="0" t="s">
        <v>74</v>
      </c>
      <c r="E6226" s="0" t="n">
        <v>5.58</v>
      </c>
    </row>
    <row r="6227" customFormat="false" ht="15" hidden="false" customHeight="false" outlineLevel="0" collapsed="false">
      <c r="A6227" s="0" t="n">
        <v>87874</v>
      </c>
      <c r="B6227" s="0" t="str">
        <f aca="false">A6227&amp;"U"</f>
        <v>87874U</v>
      </c>
      <c r="C6227" s="0" t="s">
        <v>12179</v>
      </c>
      <c r="D6227" s="0" t="s">
        <v>74</v>
      </c>
      <c r="E6227" s="0" t="n">
        <v>5.5</v>
      </c>
    </row>
    <row r="6228" customFormat="false" ht="15" hidden="false" customHeight="false" outlineLevel="0" collapsed="false">
      <c r="A6228" s="0" t="n">
        <v>87876</v>
      </c>
      <c r="B6228" s="0" t="str">
        <f aca="false">A6228&amp;"U"</f>
        <v>87876U</v>
      </c>
      <c r="C6228" s="0" t="s">
        <v>12180</v>
      </c>
      <c r="D6228" s="0" t="s">
        <v>74</v>
      </c>
      <c r="E6228" s="0" t="n">
        <v>7.8</v>
      </c>
    </row>
    <row r="6229" customFormat="false" ht="15" hidden="false" customHeight="false" outlineLevel="0" collapsed="false">
      <c r="A6229" s="0" t="n">
        <v>87877</v>
      </c>
      <c r="B6229" s="0" t="str">
        <f aca="false">A6229&amp;"U"</f>
        <v>87877U</v>
      </c>
      <c r="C6229" s="0" t="s">
        <v>12181</v>
      </c>
      <c r="D6229" s="0" t="s">
        <v>74</v>
      </c>
      <c r="E6229" s="0" t="n">
        <v>7.55</v>
      </c>
    </row>
    <row r="6230" customFormat="false" ht="15" hidden="false" customHeight="false" outlineLevel="0" collapsed="false">
      <c r="A6230" s="0" t="n">
        <v>87878</v>
      </c>
      <c r="B6230" s="0" t="str">
        <f aca="false">A6230&amp;"U"</f>
        <v>87878U</v>
      </c>
      <c r="C6230" s="0" t="s">
        <v>12182</v>
      </c>
      <c r="D6230" s="0" t="s">
        <v>74</v>
      </c>
      <c r="E6230" s="0" t="n">
        <v>4.33</v>
      </c>
    </row>
    <row r="6231" customFormat="false" ht="15" hidden="false" customHeight="false" outlineLevel="0" collapsed="false">
      <c r="A6231" s="0" t="n">
        <v>87879</v>
      </c>
      <c r="B6231" s="0" t="str">
        <f aca="false">A6231&amp;"U"</f>
        <v>87879U</v>
      </c>
      <c r="C6231" s="0" t="s">
        <v>12183</v>
      </c>
      <c r="D6231" s="0" t="s">
        <v>74</v>
      </c>
      <c r="E6231" s="0" t="n">
        <v>4.02</v>
      </c>
    </row>
    <row r="6232" customFormat="false" ht="15" hidden="false" customHeight="false" outlineLevel="0" collapsed="false">
      <c r="A6232" s="0" t="n">
        <v>87881</v>
      </c>
      <c r="B6232" s="0" t="str">
        <f aca="false">A6232&amp;"U"</f>
        <v>87881U</v>
      </c>
      <c r="C6232" s="0" t="s">
        <v>12184</v>
      </c>
      <c r="D6232" s="0" t="s">
        <v>74</v>
      </c>
      <c r="E6232" s="0" t="n">
        <v>5.48</v>
      </c>
    </row>
    <row r="6233" customFormat="false" ht="15" hidden="false" customHeight="false" outlineLevel="0" collapsed="false">
      <c r="A6233" s="0" t="n">
        <v>87882</v>
      </c>
      <c r="B6233" s="0" t="str">
        <f aca="false">A6233&amp;"U"</f>
        <v>87882U</v>
      </c>
      <c r="C6233" s="0" t="s">
        <v>12185</v>
      </c>
      <c r="D6233" s="0" t="s">
        <v>74</v>
      </c>
      <c r="E6233" s="0" t="n">
        <v>5.4</v>
      </c>
    </row>
    <row r="6234" customFormat="false" ht="15" hidden="false" customHeight="false" outlineLevel="0" collapsed="false">
      <c r="A6234" s="0" t="n">
        <v>87884</v>
      </c>
      <c r="B6234" s="0" t="str">
        <f aca="false">A6234&amp;"U"</f>
        <v>87884U</v>
      </c>
      <c r="C6234" s="0" t="s">
        <v>12186</v>
      </c>
      <c r="D6234" s="0" t="s">
        <v>74</v>
      </c>
      <c r="E6234" s="0" t="n">
        <v>7.7</v>
      </c>
    </row>
    <row r="6235" customFormat="false" ht="15" hidden="false" customHeight="false" outlineLevel="0" collapsed="false">
      <c r="A6235" s="0" t="n">
        <v>87885</v>
      </c>
      <c r="B6235" s="0" t="str">
        <f aca="false">A6235&amp;"U"</f>
        <v>87885U</v>
      </c>
      <c r="C6235" s="0" t="s">
        <v>12187</v>
      </c>
      <c r="D6235" s="0" t="s">
        <v>74</v>
      </c>
      <c r="E6235" s="0" t="n">
        <v>7.45</v>
      </c>
    </row>
    <row r="6236" customFormat="false" ht="15" hidden="false" customHeight="false" outlineLevel="0" collapsed="false">
      <c r="A6236" s="0" t="n">
        <v>87886</v>
      </c>
      <c r="B6236" s="0" t="str">
        <f aca="false">A6236&amp;"U"</f>
        <v>87886U</v>
      </c>
      <c r="C6236" s="0" t="s">
        <v>12188</v>
      </c>
      <c r="D6236" s="0" t="s">
        <v>74</v>
      </c>
      <c r="E6236" s="0" t="n">
        <v>18.89</v>
      </c>
    </row>
    <row r="6237" customFormat="false" ht="15" hidden="false" customHeight="false" outlineLevel="0" collapsed="false">
      <c r="A6237" s="0" t="n">
        <v>87887</v>
      </c>
      <c r="B6237" s="0" t="str">
        <f aca="false">A6237&amp;"U"</f>
        <v>87887U</v>
      </c>
      <c r="C6237" s="0" t="s">
        <v>12189</v>
      </c>
      <c r="D6237" s="0" t="s">
        <v>74</v>
      </c>
      <c r="E6237" s="0" t="n">
        <v>18.39</v>
      </c>
    </row>
    <row r="6238" customFormat="false" ht="15" hidden="false" customHeight="false" outlineLevel="0" collapsed="false">
      <c r="A6238" s="0" t="n">
        <v>87888</v>
      </c>
      <c r="B6238" s="0" t="str">
        <f aca="false">A6238&amp;"U"</f>
        <v>87888U</v>
      </c>
      <c r="C6238" s="0" t="s">
        <v>12190</v>
      </c>
      <c r="D6238" s="0" t="s">
        <v>74</v>
      </c>
      <c r="E6238" s="0" t="n">
        <v>6.82</v>
      </c>
    </row>
    <row r="6239" customFormat="false" ht="15" hidden="false" customHeight="false" outlineLevel="0" collapsed="false">
      <c r="A6239" s="0" t="n">
        <v>87889</v>
      </c>
      <c r="B6239" s="0" t="str">
        <f aca="false">A6239&amp;"U"</f>
        <v>87889U</v>
      </c>
      <c r="C6239" s="0" t="s">
        <v>12191</v>
      </c>
      <c r="D6239" s="0" t="s">
        <v>74</v>
      </c>
      <c r="E6239" s="0" t="n">
        <v>6.74</v>
      </c>
    </row>
    <row r="6240" customFormat="false" ht="15" hidden="false" customHeight="false" outlineLevel="0" collapsed="false">
      <c r="A6240" s="0" t="n">
        <v>87891</v>
      </c>
      <c r="B6240" s="0" t="str">
        <f aca="false">A6240&amp;"U"</f>
        <v>87891U</v>
      </c>
      <c r="C6240" s="0" t="s">
        <v>12192</v>
      </c>
      <c r="D6240" s="0" t="s">
        <v>74</v>
      </c>
      <c r="E6240" s="0" t="n">
        <v>9.04</v>
      </c>
    </row>
    <row r="6241" customFormat="false" ht="15" hidden="false" customHeight="false" outlineLevel="0" collapsed="false">
      <c r="A6241" s="0" t="n">
        <v>87892</v>
      </c>
      <c r="B6241" s="0" t="str">
        <f aca="false">A6241&amp;"U"</f>
        <v>87892U</v>
      </c>
      <c r="C6241" s="0" t="s">
        <v>12193</v>
      </c>
      <c r="D6241" s="0" t="s">
        <v>74</v>
      </c>
      <c r="E6241" s="0" t="n">
        <v>8.79</v>
      </c>
    </row>
    <row r="6242" customFormat="false" ht="15" hidden="false" customHeight="false" outlineLevel="0" collapsed="false">
      <c r="A6242" s="0" t="n">
        <v>87893</v>
      </c>
      <c r="B6242" s="0" t="str">
        <f aca="false">A6242&amp;"U"</f>
        <v>87893U</v>
      </c>
      <c r="C6242" s="0" t="s">
        <v>12194</v>
      </c>
      <c r="D6242" s="0" t="s">
        <v>74</v>
      </c>
      <c r="E6242" s="0" t="n">
        <v>6.48</v>
      </c>
    </row>
    <row r="6243" customFormat="false" ht="15" hidden="false" customHeight="false" outlineLevel="0" collapsed="false">
      <c r="A6243" s="0" t="n">
        <v>87894</v>
      </c>
      <c r="B6243" s="0" t="str">
        <f aca="false">A6243&amp;"U"</f>
        <v>87894U</v>
      </c>
      <c r="C6243" s="0" t="s">
        <v>12195</v>
      </c>
      <c r="D6243" s="0" t="s">
        <v>74</v>
      </c>
      <c r="E6243" s="0" t="n">
        <v>6.17</v>
      </c>
    </row>
    <row r="6244" customFormat="false" ht="15" hidden="false" customHeight="false" outlineLevel="0" collapsed="false">
      <c r="A6244" s="0" t="n">
        <v>87896</v>
      </c>
      <c r="B6244" s="0" t="str">
        <f aca="false">A6244&amp;"U"</f>
        <v>87896U</v>
      </c>
      <c r="C6244" s="0" t="s">
        <v>12196</v>
      </c>
      <c r="D6244" s="0" t="s">
        <v>74</v>
      </c>
      <c r="E6244" s="0" t="n">
        <v>5.98</v>
      </c>
    </row>
    <row r="6245" customFormat="false" ht="15" hidden="false" customHeight="false" outlineLevel="0" collapsed="false">
      <c r="A6245" s="0" t="n">
        <v>87897</v>
      </c>
      <c r="B6245" s="0" t="str">
        <f aca="false">A6245&amp;"U"</f>
        <v>87897U</v>
      </c>
      <c r="C6245" s="0" t="s">
        <v>12197</v>
      </c>
      <c r="D6245" s="0" t="s">
        <v>74</v>
      </c>
      <c r="E6245" s="0" t="n">
        <v>5.67</v>
      </c>
    </row>
    <row r="6246" customFormat="false" ht="15" hidden="false" customHeight="false" outlineLevel="0" collapsed="false">
      <c r="A6246" s="0" t="n">
        <v>87899</v>
      </c>
      <c r="B6246" s="0" t="str">
        <f aca="false">A6246&amp;"U"</f>
        <v>87899U</v>
      </c>
      <c r="C6246" s="0" t="s">
        <v>12198</v>
      </c>
      <c r="D6246" s="0" t="s">
        <v>74</v>
      </c>
      <c r="E6246" s="0" t="n">
        <v>7.93</v>
      </c>
    </row>
    <row r="6247" customFormat="false" ht="15" hidden="false" customHeight="false" outlineLevel="0" collapsed="false">
      <c r="A6247" s="0" t="n">
        <v>87900</v>
      </c>
      <c r="B6247" s="0" t="str">
        <f aca="false">A6247&amp;"U"</f>
        <v>87900U</v>
      </c>
      <c r="C6247" s="0" t="s">
        <v>12199</v>
      </c>
      <c r="D6247" s="0" t="s">
        <v>74</v>
      </c>
      <c r="E6247" s="0" t="n">
        <v>7.85</v>
      </c>
    </row>
    <row r="6248" customFormat="false" ht="15" hidden="false" customHeight="false" outlineLevel="0" collapsed="false">
      <c r="A6248" s="0" t="n">
        <v>87902</v>
      </c>
      <c r="B6248" s="0" t="str">
        <f aca="false">A6248&amp;"U"</f>
        <v>87902U</v>
      </c>
      <c r="C6248" s="0" t="s">
        <v>12200</v>
      </c>
      <c r="D6248" s="0" t="s">
        <v>74</v>
      </c>
      <c r="E6248" s="0" t="n">
        <v>10.15</v>
      </c>
    </row>
    <row r="6249" customFormat="false" ht="15" hidden="false" customHeight="false" outlineLevel="0" collapsed="false">
      <c r="A6249" s="0" t="n">
        <v>87903</v>
      </c>
      <c r="B6249" s="0" t="str">
        <f aca="false">A6249&amp;"U"</f>
        <v>87903U</v>
      </c>
      <c r="C6249" s="0" t="s">
        <v>12201</v>
      </c>
      <c r="D6249" s="0" t="s">
        <v>74</v>
      </c>
      <c r="E6249" s="0" t="n">
        <v>9.9</v>
      </c>
    </row>
    <row r="6250" customFormat="false" ht="15" hidden="false" customHeight="false" outlineLevel="0" collapsed="false">
      <c r="A6250" s="0" t="n">
        <v>87904</v>
      </c>
      <c r="B6250" s="0" t="str">
        <f aca="false">A6250&amp;"U"</f>
        <v>87904U</v>
      </c>
      <c r="C6250" s="0" t="s">
        <v>12202</v>
      </c>
      <c r="D6250" s="0" t="s">
        <v>74</v>
      </c>
      <c r="E6250" s="0" t="n">
        <v>8.34</v>
      </c>
    </row>
    <row r="6251" customFormat="false" ht="15" hidden="false" customHeight="false" outlineLevel="0" collapsed="false">
      <c r="A6251" s="0" t="n">
        <v>87905</v>
      </c>
      <c r="B6251" s="0" t="str">
        <f aca="false">A6251&amp;"U"</f>
        <v>87905U</v>
      </c>
      <c r="C6251" s="0" t="s">
        <v>12203</v>
      </c>
      <c r="D6251" s="0" t="s">
        <v>74</v>
      </c>
      <c r="E6251" s="0" t="n">
        <v>8.03</v>
      </c>
    </row>
    <row r="6252" customFormat="false" ht="15" hidden="false" customHeight="false" outlineLevel="0" collapsed="false">
      <c r="A6252" s="0" t="n">
        <v>87907</v>
      </c>
      <c r="B6252" s="0" t="str">
        <f aca="false">A6252&amp;"U"</f>
        <v>87907U</v>
      </c>
      <c r="C6252" s="0" t="s">
        <v>12204</v>
      </c>
      <c r="D6252" s="0" t="s">
        <v>74</v>
      </c>
      <c r="E6252" s="0" t="n">
        <v>7.61</v>
      </c>
    </row>
    <row r="6253" customFormat="false" ht="15" hidden="false" customHeight="false" outlineLevel="0" collapsed="false">
      <c r="A6253" s="0" t="n">
        <v>87908</v>
      </c>
      <c r="B6253" s="0" t="str">
        <f aca="false">A6253&amp;"U"</f>
        <v>87908U</v>
      </c>
      <c r="C6253" s="0" t="s">
        <v>12205</v>
      </c>
      <c r="D6253" s="0" t="s">
        <v>74</v>
      </c>
      <c r="E6253" s="0" t="n">
        <v>7.3</v>
      </c>
    </row>
    <row r="6254" customFormat="false" ht="15" hidden="false" customHeight="false" outlineLevel="0" collapsed="false">
      <c r="A6254" s="0" t="n">
        <v>87910</v>
      </c>
      <c r="B6254" s="0" t="str">
        <f aca="false">A6254&amp;"U"</f>
        <v>87910U</v>
      </c>
      <c r="C6254" s="0" t="s">
        <v>12206</v>
      </c>
      <c r="D6254" s="0" t="s">
        <v>74</v>
      </c>
      <c r="E6254" s="0" t="n">
        <v>18.45</v>
      </c>
    </row>
    <row r="6255" customFormat="false" ht="15" hidden="false" customHeight="false" outlineLevel="0" collapsed="false">
      <c r="A6255" s="0" t="n">
        <v>87911</v>
      </c>
      <c r="B6255" s="0" t="str">
        <f aca="false">A6255&amp;"U"</f>
        <v>87911U</v>
      </c>
      <c r="C6255" s="0" t="s">
        <v>12207</v>
      </c>
      <c r="D6255" s="0" t="s">
        <v>74</v>
      </c>
      <c r="E6255" s="0" t="n">
        <v>17.95</v>
      </c>
    </row>
    <row r="6256" customFormat="false" ht="15" hidden="false" customHeight="false" outlineLevel="0" collapsed="false">
      <c r="A6256" s="0" t="n">
        <v>87411</v>
      </c>
      <c r="B6256" s="0" t="str">
        <f aca="false">A6256&amp;"U"</f>
        <v>87411U</v>
      </c>
      <c r="C6256" s="0" t="s">
        <v>12208</v>
      </c>
      <c r="D6256" s="0" t="s">
        <v>74</v>
      </c>
      <c r="E6256" s="0" t="n">
        <v>15.68</v>
      </c>
    </row>
    <row r="6257" customFormat="false" ht="15" hidden="false" customHeight="false" outlineLevel="0" collapsed="false">
      <c r="A6257" s="0" t="n">
        <v>87412</v>
      </c>
      <c r="B6257" s="0" t="str">
        <f aca="false">A6257&amp;"U"</f>
        <v>87412U</v>
      </c>
      <c r="C6257" s="0" t="s">
        <v>12209</v>
      </c>
      <c r="D6257" s="0" t="s">
        <v>74</v>
      </c>
      <c r="E6257" s="0" t="n">
        <v>21.48</v>
      </c>
    </row>
    <row r="6258" customFormat="false" ht="15" hidden="false" customHeight="false" outlineLevel="0" collapsed="false">
      <c r="A6258" s="0" t="n">
        <v>87413</v>
      </c>
      <c r="B6258" s="0" t="str">
        <f aca="false">A6258&amp;"U"</f>
        <v>87413U</v>
      </c>
      <c r="C6258" s="0" t="s">
        <v>12210</v>
      </c>
      <c r="D6258" s="0" t="s">
        <v>74</v>
      </c>
      <c r="E6258" s="0" t="n">
        <v>24.79</v>
      </c>
    </row>
    <row r="6259" customFormat="false" ht="15" hidden="false" customHeight="false" outlineLevel="0" collapsed="false">
      <c r="A6259" s="0" t="n">
        <v>87414</v>
      </c>
      <c r="B6259" s="0" t="str">
        <f aca="false">A6259&amp;"U"</f>
        <v>87414U</v>
      </c>
      <c r="C6259" s="0" t="s">
        <v>12211</v>
      </c>
      <c r="D6259" s="0" t="s">
        <v>74</v>
      </c>
      <c r="E6259" s="0" t="n">
        <v>23.88</v>
      </c>
    </row>
    <row r="6260" customFormat="false" ht="15" hidden="false" customHeight="false" outlineLevel="0" collapsed="false">
      <c r="A6260" s="0" t="n">
        <v>87415</v>
      </c>
      <c r="B6260" s="0" t="str">
        <f aca="false">A6260&amp;"U"</f>
        <v>87415U</v>
      </c>
      <c r="C6260" s="0" t="s">
        <v>12212</v>
      </c>
      <c r="D6260" s="0" t="s">
        <v>74</v>
      </c>
      <c r="E6260" s="0" t="n">
        <v>29.53</v>
      </c>
    </row>
    <row r="6261" customFormat="false" ht="15" hidden="false" customHeight="false" outlineLevel="0" collapsed="false">
      <c r="A6261" s="0" t="n">
        <v>87416</v>
      </c>
      <c r="B6261" s="0" t="str">
        <f aca="false">A6261&amp;"U"</f>
        <v>87416U</v>
      </c>
      <c r="C6261" s="0" t="s">
        <v>12213</v>
      </c>
      <c r="D6261" s="0" t="s">
        <v>74</v>
      </c>
      <c r="E6261" s="0" t="n">
        <v>33.05</v>
      </c>
    </row>
    <row r="6262" customFormat="false" ht="15" hidden="false" customHeight="false" outlineLevel="0" collapsed="false">
      <c r="A6262" s="0" t="n">
        <v>87417</v>
      </c>
      <c r="B6262" s="0" t="str">
        <f aca="false">A6262&amp;"U"</f>
        <v>87417U</v>
      </c>
      <c r="C6262" s="0" t="s">
        <v>12214</v>
      </c>
      <c r="D6262" s="0" t="s">
        <v>74</v>
      </c>
      <c r="E6262" s="0" t="n">
        <v>16.49</v>
      </c>
    </row>
    <row r="6263" customFormat="false" ht="15" hidden="false" customHeight="false" outlineLevel="0" collapsed="false">
      <c r="A6263" s="0" t="n">
        <v>87418</v>
      </c>
      <c r="B6263" s="0" t="str">
        <f aca="false">A6263&amp;"U"</f>
        <v>87418U</v>
      </c>
      <c r="C6263" s="0" t="s">
        <v>12215</v>
      </c>
      <c r="D6263" s="0" t="s">
        <v>74</v>
      </c>
      <c r="E6263" s="0" t="n">
        <v>16.93</v>
      </c>
    </row>
    <row r="6264" customFormat="false" ht="15" hidden="false" customHeight="false" outlineLevel="0" collapsed="false">
      <c r="A6264" s="0" t="n">
        <v>87419</v>
      </c>
      <c r="B6264" s="0" t="str">
        <f aca="false">A6264&amp;"U"</f>
        <v>87419U</v>
      </c>
      <c r="C6264" s="0" t="s">
        <v>12216</v>
      </c>
      <c r="D6264" s="0" t="s">
        <v>74</v>
      </c>
      <c r="E6264" s="0" t="n">
        <v>18.18</v>
      </c>
    </row>
    <row r="6265" customFormat="false" ht="15" hidden="false" customHeight="false" outlineLevel="0" collapsed="false">
      <c r="A6265" s="0" t="n">
        <v>87420</v>
      </c>
      <c r="B6265" s="0" t="str">
        <f aca="false">A6265&amp;"U"</f>
        <v>87420U</v>
      </c>
      <c r="C6265" s="0" t="s">
        <v>12217</v>
      </c>
      <c r="D6265" s="0" t="s">
        <v>74</v>
      </c>
      <c r="E6265" s="0" t="n">
        <v>25.35</v>
      </c>
    </row>
    <row r="6266" customFormat="false" ht="15" hidden="false" customHeight="false" outlineLevel="0" collapsed="false">
      <c r="A6266" s="0" t="n">
        <v>87421</v>
      </c>
      <c r="B6266" s="0" t="str">
        <f aca="false">A6266&amp;"U"</f>
        <v>87421U</v>
      </c>
      <c r="C6266" s="0" t="s">
        <v>12218</v>
      </c>
      <c r="D6266" s="0" t="s">
        <v>74</v>
      </c>
      <c r="E6266" s="0" t="n">
        <v>25.78</v>
      </c>
    </row>
    <row r="6267" customFormat="false" ht="15" hidden="false" customHeight="false" outlineLevel="0" collapsed="false">
      <c r="A6267" s="0" t="n">
        <v>87422</v>
      </c>
      <c r="B6267" s="0" t="str">
        <f aca="false">A6267&amp;"U"</f>
        <v>87422U</v>
      </c>
      <c r="C6267" s="0" t="s">
        <v>12219</v>
      </c>
      <c r="D6267" s="0" t="s">
        <v>74</v>
      </c>
      <c r="E6267" s="0" t="n">
        <v>27.03</v>
      </c>
    </row>
    <row r="6268" customFormat="false" ht="15" hidden="false" customHeight="false" outlineLevel="0" collapsed="false">
      <c r="A6268" s="0" t="n">
        <v>87423</v>
      </c>
      <c r="B6268" s="0" t="str">
        <f aca="false">A6268&amp;"U"</f>
        <v>87423U</v>
      </c>
      <c r="C6268" s="0" t="s">
        <v>12220</v>
      </c>
      <c r="D6268" s="0" t="s">
        <v>74</v>
      </c>
      <c r="E6268" s="0" t="n">
        <v>32.4</v>
      </c>
    </row>
    <row r="6269" customFormat="false" ht="15" hidden="false" customHeight="false" outlineLevel="0" collapsed="false">
      <c r="A6269" s="0" t="n">
        <v>87424</v>
      </c>
      <c r="B6269" s="0" t="str">
        <f aca="false">A6269&amp;"U"</f>
        <v>87424U</v>
      </c>
      <c r="C6269" s="0" t="s">
        <v>12221</v>
      </c>
      <c r="D6269" s="0" t="s">
        <v>74</v>
      </c>
      <c r="E6269" s="0" t="n">
        <v>33.05</v>
      </c>
    </row>
    <row r="6270" customFormat="false" ht="15" hidden="false" customHeight="false" outlineLevel="0" collapsed="false">
      <c r="A6270" s="0" t="n">
        <v>87425</v>
      </c>
      <c r="B6270" s="0" t="str">
        <f aca="false">A6270&amp;"U"</f>
        <v>87425U</v>
      </c>
      <c r="C6270" s="0" t="s">
        <v>12222</v>
      </c>
      <c r="D6270" s="0" t="s">
        <v>74</v>
      </c>
      <c r="E6270" s="0" t="n">
        <v>34.08</v>
      </c>
    </row>
    <row r="6271" customFormat="false" ht="15" hidden="false" customHeight="false" outlineLevel="0" collapsed="false">
      <c r="A6271" s="0" t="n">
        <v>87426</v>
      </c>
      <c r="B6271" s="0" t="str">
        <f aca="false">A6271&amp;"U"</f>
        <v>87426U</v>
      </c>
      <c r="C6271" s="0" t="s">
        <v>12223</v>
      </c>
      <c r="D6271" s="0" t="s">
        <v>74</v>
      </c>
      <c r="E6271" s="0" t="n">
        <v>38.58</v>
      </c>
    </row>
    <row r="6272" customFormat="false" ht="15" hidden="false" customHeight="false" outlineLevel="0" collapsed="false">
      <c r="A6272" s="0" t="n">
        <v>87427</v>
      </c>
      <c r="B6272" s="0" t="str">
        <f aca="false">A6272&amp;"U"</f>
        <v>87427U</v>
      </c>
      <c r="C6272" s="0" t="s">
        <v>12224</v>
      </c>
      <c r="D6272" s="0" t="s">
        <v>74</v>
      </c>
      <c r="E6272" s="0" t="n">
        <v>39.23</v>
      </c>
    </row>
    <row r="6273" customFormat="false" ht="15" hidden="false" customHeight="false" outlineLevel="0" collapsed="false">
      <c r="A6273" s="0" t="n">
        <v>87428</v>
      </c>
      <c r="B6273" s="0" t="str">
        <f aca="false">A6273&amp;"U"</f>
        <v>87428U</v>
      </c>
      <c r="C6273" s="0" t="s">
        <v>12225</v>
      </c>
      <c r="D6273" s="0" t="s">
        <v>74</v>
      </c>
      <c r="E6273" s="0" t="n">
        <v>40.26</v>
      </c>
    </row>
    <row r="6274" customFormat="false" ht="15" hidden="false" customHeight="false" outlineLevel="0" collapsed="false">
      <c r="A6274" s="0" t="n">
        <v>87429</v>
      </c>
      <c r="B6274" s="0" t="str">
        <f aca="false">A6274&amp;"U"</f>
        <v>87429U</v>
      </c>
      <c r="C6274" s="0" t="s">
        <v>12226</v>
      </c>
      <c r="D6274" s="0" t="s">
        <v>74</v>
      </c>
      <c r="E6274" s="0" t="n">
        <v>16.84</v>
      </c>
    </row>
    <row r="6275" customFormat="false" ht="15" hidden="false" customHeight="false" outlineLevel="0" collapsed="false">
      <c r="A6275" s="0" t="n">
        <v>87430</v>
      </c>
      <c r="B6275" s="0" t="str">
        <f aca="false">A6275&amp;"U"</f>
        <v>87430U</v>
      </c>
      <c r="C6275" s="0" t="s">
        <v>12227</v>
      </c>
      <c r="D6275" s="0" t="s">
        <v>74</v>
      </c>
      <c r="E6275" s="0" t="n">
        <v>17.28</v>
      </c>
    </row>
    <row r="6276" customFormat="false" ht="15" hidden="false" customHeight="false" outlineLevel="0" collapsed="false">
      <c r="A6276" s="0" t="n">
        <v>87431</v>
      </c>
      <c r="B6276" s="0" t="str">
        <f aca="false">A6276&amp;"U"</f>
        <v>87431U</v>
      </c>
      <c r="C6276" s="0" t="s">
        <v>12228</v>
      </c>
      <c r="D6276" s="0" t="s">
        <v>74</v>
      </c>
      <c r="E6276" s="0" t="n">
        <v>17.5</v>
      </c>
    </row>
    <row r="6277" customFormat="false" ht="15" hidden="false" customHeight="false" outlineLevel="0" collapsed="false">
      <c r="A6277" s="0" t="n">
        <v>87432</v>
      </c>
      <c r="B6277" s="0" t="str">
        <f aca="false">A6277&amp;"U"</f>
        <v>87432U</v>
      </c>
      <c r="C6277" s="0" t="s">
        <v>12229</v>
      </c>
      <c r="D6277" s="0" t="s">
        <v>74</v>
      </c>
      <c r="E6277" s="0" t="n">
        <v>24.49</v>
      </c>
    </row>
    <row r="6278" customFormat="false" ht="15" hidden="false" customHeight="false" outlineLevel="0" collapsed="false">
      <c r="A6278" s="0" t="n">
        <v>87433</v>
      </c>
      <c r="B6278" s="0" t="str">
        <f aca="false">A6278&amp;"U"</f>
        <v>87433U</v>
      </c>
      <c r="C6278" s="0" t="s">
        <v>12230</v>
      </c>
      <c r="D6278" s="0" t="s">
        <v>74</v>
      </c>
      <c r="E6278" s="0" t="n">
        <v>25.36</v>
      </c>
    </row>
    <row r="6279" customFormat="false" ht="15" hidden="false" customHeight="false" outlineLevel="0" collapsed="false">
      <c r="A6279" s="0" t="n">
        <v>87434</v>
      </c>
      <c r="B6279" s="0" t="str">
        <f aca="false">A6279&amp;"U"</f>
        <v>87434U</v>
      </c>
      <c r="C6279" s="0" t="s">
        <v>12231</v>
      </c>
      <c r="D6279" s="0" t="s">
        <v>74</v>
      </c>
      <c r="E6279" s="0" t="n">
        <v>25.96</v>
      </c>
    </row>
    <row r="6280" customFormat="false" ht="15" hidden="false" customHeight="false" outlineLevel="0" collapsed="false">
      <c r="A6280" s="0" t="n">
        <v>87435</v>
      </c>
      <c r="B6280" s="0" t="str">
        <f aca="false">A6280&amp;"U"</f>
        <v>87435U</v>
      </c>
      <c r="C6280" s="0" t="s">
        <v>12232</v>
      </c>
      <c r="D6280" s="0" t="s">
        <v>74</v>
      </c>
      <c r="E6280" s="0" t="n">
        <v>27.21</v>
      </c>
    </row>
    <row r="6281" customFormat="false" ht="15" hidden="false" customHeight="false" outlineLevel="0" collapsed="false">
      <c r="A6281" s="0" t="n">
        <v>87436</v>
      </c>
      <c r="B6281" s="0" t="str">
        <f aca="false">A6281&amp;"U"</f>
        <v>87436U</v>
      </c>
      <c r="C6281" s="0" t="s">
        <v>12233</v>
      </c>
      <c r="D6281" s="0" t="s">
        <v>74</v>
      </c>
      <c r="E6281" s="0" t="n">
        <v>28.67</v>
      </c>
    </row>
    <row r="6282" customFormat="false" ht="15" hidden="false" customHeight="false" outlineLevel="0" collapsed="false">
      <c r="A6282" s="0" t="n">
        <v>87437</v>
      </c>
      <c r="B6282" s="0" t="str">
        <f aca="false">A6282&amp;"U"</f>
        <v>87437U</v>
      </c>
      <c r="C6282" s="0" t="s">
        <v>12234</v>
      </c>
      <c r="D6282" s="0" t="s">
        <v>74</v>
      </c>
      <c r="E6282" s="0" t="n">
        <v>29.7</v>
      </c>
    </row>
    <row r="6283" customFormat="false" ht="15" hidden="false" customHeight="false" outlineLevel="0" collapsed="false">
      <c r="A6283" s="0" t="n">
        <v>87438</v>
      </c>
      <c r="B6283" s="0" t="str">
        <f aca="false">A6283&amp;"U"</f>
        <v>87438U</v>
      </c>
      <c r="C6283" s="0" t="s">
        <v>12235</v>
      </c>
      <c r="D6283" s="0" t="s">
        <v>74</v>
      </c>
      <c r="E6283" s="0" t="n">
        <v>33.66</v>
      </c>
    </row>
    <row r="6284" customFormat="false" ht="15" hidden="false" customHeight="false" outlineLevel="0" collapsed="false">
      <c r="A6284" s="0" t="n">
        <v>87439</v>
      </c>
      <c r="B6284" s="0" t="str">
        <f aca="false">A6284&amp;"U"</f>
        <v>87439U</v>
      </c>
      <c r="C6284" s="0" t="s">
        <v>12236</v>
      </c>
      <c r="D6284" s="0" t="s">
        <v>74</v>
      </c>
      <c r="E6284" s="0" t="n">
        <v>35.5</v>
      </c>
    </row>
    <row r="6285" customFormat="false" ht="15" hidden="false" customHeight="false" outlineLevel="0" collapsed="false">
      <c r="A6285" s="0" t="n">
        <v>87440</v>
      </c>
      <c r="B6285" s="0" t="str">
        <f aca="false">A6285&amp;"U"</f>
        <v>87440U</v>
      </c>
      <c r="C6285" s="0" t="s">
        <v>12237</v>
      </c>
      <c r="D6285" s="0" t="s">
        <v>74</v>
      </c>
      <c r="E6285" s="0" t="n">
        <v>36.37</v>
      </c>
    </row>
    <row r="6286" customFormat="false" ht="15" hidden="false" customHeight="false" outlineLevel="0" collapsed="false">
      <c r="A6286" s="0" t="n">
        <v>87527</v>
      </c>
      <c r="B6286" s="0" t="str">
        <f aca="false">A6286&amp;"U"</f>
        <v>87527U</v>
      </c>
      <c r="C6286" s="0" t="s">
        <v>12238</v>
      </c>
      <c r="D6286" s="0" t="s">
        <v>74</v>
      </c>
      <c r="E6286" s="0" t="n">
        <v>39.89</v>
      </c>
    </row>
    <row r="6287" customFormat="false" ht="15" hidden="false" customHeight="false" outlineLevel="0" collapsed="false">
      <c r="A6287" s="0" t="n">
        <v>87528</v>
      </c>
      <c r="B6287" s="0" t="str">
        <f aca="false">A6287&amp;"U"</f>
        <v>87528U</v>
      </c>
      <c r="C6287" s="0" t="s">
        <v>12239</v>
      </c>
      <c r="D6287" s="0" t="s">
        <v>74</v>
      </c>
      <c r="E6287" s="0" t="n">
        <v>42.38</v>
      </c>
    </row>
    <row r="6288" customFormat="false" ht="15" hidden="false" customHeight="false" outlineLevel="0" collapsed="false">
      <c r="A6288" s="0" t="n">
        <v>87529</v>
      </c>
      <c r="B6288" s="0" t="str">
        <f aca="false">A6288&amp;"U"</f>
        <v>87529U</v>
      </c>
      <c r="C6288" s="0" t="s">
        <v>12240</v>
      </c>
      <c r="D6288" s="0" t="s">
        <v>74</v>
      </c>
      <c r="E6288" s="0" t="n">
        <v>36.65</v>
      </c>
    </row>
    <row r="6289" customFormat="false" ht="15" hidden="false" customHeight="false" outlineLevel="0" collapsed="false">
      <c r="A6289" s="0" t="n">
        <v>87530</v>
      </c>
      <c r="B6289" s="0" t="str">
        <f aca="false">A6289&amp;"U"</f>
        <v>87530U</v>
      </c>
      <c r="C6289" s="0" t="s">
        <v>12241</v>
      </c>
      <c r="D6289" s="0" t="s">
        <v>74</v>
      </c>
      <c r="E6289" s="0" t="n">
        <v>39.14</v>
      </c>
    </row>
    <row r="6290" customFormat="false" ht="15" hidden="false" customHeight="false" outlineLevel="0" collapsed="false">
      <c r="A6290" s="0" t="n">
        <v>87531</v>
      </c>
      <c r="B6290" s="0" t="str">
        <f aca="false">A6290&amp;"U"</f>
        <v>87531U</v>
      </c>
      <c r="C6290" s="0" t="s">
        <v>12242</v>
      </c>
      <c r="D6290" s="0" t="s">
        <v>74</v>
      </c>
      <c r="E6290" s="0" t="n">
        <v>35.5</v>
      </c>
    </row>
    <row r="6291" customFormat="false" ht="15" hidden="false" customHeight="false" outlineLevel="0" collapsed="false">
      <c r="A6291" s="0" t="n">
        <v>87532</v>
      </c>
      <c r="B6291" s="0" t="str">
        <f aca="false">A6291&amp;"U"</f>
        <v>87532U</v>
      </c>
      <c r="C6291" s="0" t="s">
        <v>12243</v>
      </c>
      <c r="D6291" s="0" t="s">
        <v>74</v>
      </c>
      <c r="E6291" s="0" t="n">
        <v>37.99</v>
      </c>
    </row>
    <row r="6292" customFormat="false" ht="15" hidden="false" customHeight="false" outlineLevel="0" collapsed="false">
      <c r="A6292" s="0" t="n">
        <v>87535</v>
      </c>
      <c r="B6292" s="0" t="str">
        <f aca="false">A6292&amp;"U"</f>
        <v>87535U</v>
      </c>
      <c r="C6292" s="0" t="s">
        <v>12244</v>
      </c>
      <c r="D6292" s="0" t="s">
        <v>74</v>
      </c>
      <c r="E6292" s="0" t="n">
        <v>32.26</v>
      </c>
    </row>
    <row r="6293" customFormat="false" ht="15" hidden="false" customHeight="false" outlineLevel="0" collapsed="false">
      <c r="A6293" s="0" t="n">
        <v>87536</v>
      </c>
      <c r="B6293" s="0" t="str">
        <f aca="false">A6293&amp;"U"</f>
        <v>87536U</v>
      </c>
      <c r="C6293" s="0" t="s">
        <v>12245</v>
      </c>
      <c r="D6293" s="0" t="s">
        <v>74</v>
      </c>
      <c r="E6293" s="0" t="n">
        <v>34.75</v>
      </c>
    </row>
    <row r="6294" customFormat="false" ht="15" hidden="false" customHeight="false" outlineLevel="0" collapsed="false">
      <c r="A6294" s="0" t="n">
        <v>87537</v>
      </c>
      <c r="B6294" s="0" t="str">
        <f aca="false">A6294&amp;"U"</f>
        <v>87537U</v>
      </c>
      <c r="C6294" s="0" t="s">
        <v>12246</v>
      </c>
      <c r="D6294" s="0" t="s">
        <v>74</v>
      </c>
      <c r="E6294" s="0" t="n">
        <v>68.03</v>
      </c>
    </row>
    <row r="6295" customFormat="false" ht="15" hidden="false" customHeight="false" outlineLevel="0" collapsed="false">
      <c r="A6295" s="0" t="n">
        <v>87538</v>
      </c>
      <c r="B6295" s="0" t="str">
        <f aca="false">A6295&amp;"U"</f>
        <v>87538U</v>
      </c>
      <c r="C6295" s="0" t="s">
        <v>12247</v>
      </c>
      <c r="D6295" s="0" t="s">
        <v>74</v>
      </c>
      <c r="E6295" s="0" t="n">
        <v>65.22</v>
      </c>
    </row>
    <row r="6296" customFormat="false" ht="15" hidden="false" customHeight="false" outlineLevel="0" collapsed="false">
      <c r="A6296" s="0" t="n">
        <v>87539</v>
      </c>
      <c r="B6296" s="0" t="str">
        <f aca="false">A6296&amp;"U"</f>
        <v>87539U</v>
      </c>
      <c r="C6296" s="0" t="s">
        <v>12248</v>
      </c>
      <c r="D6296" s="0" t="s">
        <v>74</v>
      </c>
      <c r="E6296" s="0" t="n">
        <v>64.21</v>
      </c>
    </row>
    <row r="6297" customFormat="false" ht="15" hidden="false" customHeight="false" outlineLevel="0" collapsed="false">
      <c r="A6297" s="0" t="n">
        <v>87541</v>
      </c>
      <c r="B6297" s="0" t="str">
        <f aca="false">A6297&amp;"U"</f>
        <v>87541U</v>
      </c>
      <c r="C6297" s="0" t="s">
        <v>12249</v>
      </c>
      <c r="D6297" s="0" t="s">
        <v>74</v>
      </c>
      <c r="E6297" s="0" t="n">
        <v>61.39</v>
      </c>
    </row>
    <row r="6298" customFormat="false" ht="15" hidden="false" customHeight="false" outlineLevel="0" collapsed="false">
      <c r="A6298" s="0" t="n">
        <v>87543</v>
      </c>
      <c r="B6298" s="0" t="str">
        <f aca="false">A6298&amp;"U"</f>
        <v>87543U</v>
      </c>
      <c r="C6298" s="0" t="s">
        <v>12250</v>
      </c>
      <c r="D6298" s="0" t="s">
        <v>74</v>
      </c>
      <c r="E6298" s="0" t="n">
        <v>21.41</v>
      </c>
    </row>
    <row r="6299" customFormat="false" ht="15" hidden="false" customHeight="false" outlineLevel="0" collapsed="false">
      <c r="A6299" s="0" t="n">
        <v>87545</v>
      </c>
      <c r="B6299" s="0" t="str">
        <f aca="false">A6299&amp;"U"</f>
        <v>87545U</v>
      </c>
      <c r="C6299" s="0" t="s">
        <v>12251</v>
      </c>
      <c r="D6299" s="0" t="s">
        <v>74</v>
      </c>
      <c r="E6299" s="0" t="n">
        <v>26.46</v>
      </c>
    </row>
    <row r="6300" customFormat="false" ht="15" hidden="false" customHeight="false" outlineLevel="0" collapsed="false">
      <c r="A6300" s="0" t="n">
        <v>87546</v>
      </c>
      <c r="B6300" s="0" t="str">
        <f aca="false">A6300&amp;"U"</f>
        <v>87546U</v>
      </c>
      <c r="C6300" s="0" t="s">
        <v>12252</v>
      </c>
      <c r="D6300" s="0" t="s">
        <v>74</v>
      </c>
      <c r="E6300" s="0" t="n">
        <v>27.87</v>
      </c>
    </row>
    <row r="6301" customFormat="false" ht="15" hidden="false" customHeight="false" outlineLevel="0" collapsed="false">
      <c r="A6301" s="0" t="n">
        <v>87547</v>
      </c>
      <c r="B6301" s="0" t="str">
        <f aca="false">A6301&amp;"U"</f>
        <v>87547U</v>
      </c>
      <c r="C6301" s="0" t="s">
        <v>12253</v>
      </c>
      <c r="D6301" s="0" t="s">
        <v>74</v>
      </c>
      <c r="E6301" s="0" t="n">
        <v>23.23</v>
      </c>
    </row>
    <row r="6302" customFormat="false" ht="15" hidden="false" customHeight="false" outlineLevel="0" collapsed="false">
      <c r="A6302" s="0" t="n">
        <v>87548</v>
      </c>
      <c r="B6302" s="0" t="str">
        <f aca="false">A6302&amp;"U"</f>
        <v>87548U</v>
      </c>
      <c r="C6302" s="0" t="s">
        <v>12254</v>
      </c>
      <c r="D6302" s="0" t="s">
        <v>74</v>
      </c>
      <c r="E6302" s="0" t="n">
        <v>24.64</v>
      </c>
    </row>
    <row r="6303" customFormat="false" ht="15" hidden="false" customHeight="false" outlineLevel="0" collapsed="false">
      <c r="A6303" s="0" t="n">
        <v>87549</v>
      </c>
      <c r="B6303" s="0" t="str">
        <f aca="false">A6303&amp;"U"</f>
        <v>87549U</v>
      </c>
      <c r="C6303" s="0" t="s">
        <v>12255</v>
      </c>
      <c r="D6303" s="0" t="s">
        <v>74</v>
      </c>
      <c r="E6303" s="0" t="n">
        <v>22.06</v>
      </c>
    </row>
    <row r="6304" customFormat="false" ht="15" hidden="false" customHeight="false" outlineLevel="0" collapsed="false">
      <c r="A6304" s="0" t="n">
        <v>87550</v>
      </c>
      <c r="B6304" s="0" t="str">
        <f aca="false">A6304&amp;"U"</f>
        <v>87550U</v>
      </c>
      <c r="C6304" s="0" t="s">
        <v>12256</v>
      </c>
      <c r="D6304" s="0" t="s">
        <v>74</v>
      </c>
      <c r="E6304" s="0" t="n">
        <v>23.47</v>
      </c>
    </row>
    <row r="6305" customFormat="false" ht="15" hidden="false" customHeight="false" outlineLevel="0" collapsed="false">
      <c r="A6305" s="0" t="n">
        <v>87553</v>
      </c>
      <c r="B6305" s="0" t="str">
        <f aca="false">A6305&amp;"U"</f>
        <v>87553U</v>
      </c>
      <c r="C6305" s="0" t="s">
        <v>12257</v>
      </c>
      <c r="D6305" s="0" t="s">
        <v>74</v>
      </c>
      <c r="E6305" s="0" t="n">
        <v>18.82</v>
      </c>
    </row>
    <row r="6306" customFormat="false" ht="15" hidden="false" customHeight="false" outlineLevel="0" collapsed="false">
      <c r="A6306" s="0" t="n">
        <v>87554</v>
      </c>
      <c r="B6306" s="0" t="str">
        <f aca="false">A6306&amp;"U"</f>
        <v>87554U</v>
      </c>
      <c r="C6306" s="0" t="s">
        <v>12258</v>
      </c>
      <c r="D6306" s="0" t="s">
        <v>74</v>
      </c>
      <c r="E6306" s="0" t="n">
        <v>20.23</v>
      </c>
    </row>
    <row r="6307" customFormat="false" ht="15" hidden="false" customHeight="false" outlineLevel="0" collapsed="false">
      <c r="A6307" s="0" t="n">
        <v>87555</v>
      </c>
      <c r="B6307" s="0" t="str">
        <f aca="false">A6307&amp;"U"</f>
        <v>87555U</v>
      </c>
      <c r="C6307" s="0" t="s">
        <v>12259</v>
      </c>
      <c r="D6307" s="0" t="s">
        <v>74</v>
      </c>
      <c r="E6307" s="0" t="n">
        <v>41.45</v>
      </c>
    </row>
    <row r="6308" customFormat="false" ht="15" hidden="false" customHeight="false" outlineLevel="0" collapsed="false">
      <c r="A6308" s="0" t="n">
        <v>87556</v>
      </c>
      <c r="B6308" s="0" t="str">
        <f aca="false">A6308&amp;"U"</f>
        <v>87556U</v>
      </c>
      <c r="C6308" s="0" t="s">
        <v>12260</v>
      </c>
      <c r="D6308" s="0" t="s">
        <v>74</v>
      </c>
      <c r="E6308" s="0" t="n">
        <v>38.65</v>
      </c>
    </row>
    <row r="6309" customFormat="false" ht="15" hidden="false" customHeight="false" outlineLevel="0" collapsed="false">
      <c r="A6309" s="0" t="n">
        <v>87557</v>
      </c>
      <c r="B6309" s="0" t="str">
        <f aca="false">A6309&amp;"U"</f>
        <v>87557U</v>
      </c>
      <c r="C6309" s="0" t="s">
        <v>12261</v>
      </c>
      <c r="D6309" s="0" t="s">
        <v>74</v>
      </c>
      <c r="E6309" s="0" t="n">
        <v>37.62</v>
      </c>
    </row>
    <row r="6310" customFormat="false" ht="15" hidden="false" customHeight="false" outlineLevel="0" collapsed="false">
      <c r="A6310" s="0" t="n">
        <v>87559</v>
      </c>
      <c r="B6310" s="0" t="str">
        <f aca="false">A6310&amp;"U"</f>
        <v>87559U</v>
      </c>
      <c r="C6310" s="0" t="s">
        <v>12262</v>
      </c>
      <c r="D6310" s="0" t="s">
        <v>74</v>
      </c>
      <c r="E6310" s="0" t="n">
        <v>34.81</v>
      </c>
    </row>
    <row r="6311" customFormat="false" ht="15" hidden="false" customHeight="false" outlineLevel="0" collapsed="false">
      <c r="A6311" s="0" t="n">
        <v>87561</v>
      </c>
      <c r="B6311" s="0" t="str">
        <f aca="false">A6311&amp;"U"</f>
        <v>87561U</v>
      </c>
      <c r="C6311" s="0" t="s">
        <v>12263</v>
      </c>
      <c r="D6311" s="0" t="s">
        <v>74</v>
      </c>
      <c r="E6311" s="0" t="n">
        <v>37.88</v>
      </c>
    </row>
    <row r="6312" customFormat="false" ht="15" hidden="false" customHeight="false" outlineLevel="0" collapsed="false">
      <c r="A6312" s="0" t="n">
        <v>87775</v>
      </c>
      <c r="B6312" s="0" t="str">
        <f aca="false">A6312&amp;"U"</f>
        <v>87775U</v>
      </c>
      <c r="C6312" s="0" t="s">
        <v>12264</v>
      </c>
      <c r="D6312" s="0" t="s">
        <v>74</v>
      </c>
      <c r="E6312" s="0" t="n">
        <v>53.62</v>
      </c>
    </row>
    <row r="6313" customFormat="false" ht="15" hidden="false" customHeight="false" outlineLevel="0" collapsed="false">
      <c r="A6313" s="0" t="n">
        <v>87777</v>
      </c>
      <c r="B6313" s="0" t="str">
        <f aca="false">A6313&amp;"U"</f>
        <v>87777U</v>
      </c>
      <c r="C6313" s="0" t="s">
        <v>12265</v>
      </c>
      <c r="D6313" s="0" t="s">
        <v>74</v>
      </c>
      <c r="E6313" s="0" t="n">
        <v>55.7</v>
      </c>
    </row>
    <row r="6314" customFormat="false" ht="15" hidden="false" customHeight="false" outlineLevel="0" collapsed="false">
      <c r="A6314" s="0" t="n">
        <v>87778</v>
      </c>
      <c r="B6314" s="0" t="str">
        <f aca="false">A6314&amp;"U"</f>
        <v>87778U</v>
      </c>
      <c r="C6314" s="0" t="s">
        <v>12266</v>
      </c>
      <c r="D6314" s="0" t="s">
        <v>74</v>
      </c>
      <c r="E6314" s="0" t="n">
        <v>74.7</v>
      </c>
    </row>
    <row r="6315" customFormat="false" ht="15" hidden="false" customHeight="false" outlineLevel="0" collapsed="false">
      <c r="A6315" s="0" t="n">
        <v>87779</v>
      </c>
      <c r="B6315" s="0" t="str">
        <f aca="false">A6315&amp;"U"</f>
        <v>87779U</v>
      </c>
      <c r="C6315" s="0" t="s">
        <v>12267</v>
      </c>
      <c r="D6315" s="0" t="s">
        <v>74</v>
      </c>
      <c r="E6315" s="0" t="n">
        <v>63.29</v>
      </c>
    </row>
    <row r="6316" customFormat="false" ht="15" hidden="false" customHeight="false" outlineLevel="0" collapsed="false">
      <c r="A6316" s="0" t="n">
        <v>87781</v>
      </c>
      <c r="B6316" s="0" t="str">
        <f aca="false">A6316&amp;"U"</f>
        <v>87781U</v>
      </c>
      <c r="C6316" s="0" t="s">
        <v>12268</v>
      </c>
      <c r="D6316" s="0" t="s">
        <v>74</v>
      </c>
      <c r="E6316" s="0" t="n">
        <v>66.08</v>
      </c>
    </row>
    <row r="6317" customFormat="false" ht="15" hidden="false" customHeight="false" outlineLevel="0" collapsed="false">
      <c r="A6317" s="0" t="n">
        <v>87783</v>
      </c>
      <c r="B6317" s="0" t="str">
        <f aca="false">A6317&amp;"U"</f>
        <v>87783U</v>
      </c>
      <c r="C6317" s="0" t="s">
        <v>12269</v>
      </c>
      <c r="D6317" s="0" t="s">
        <v>74</v>
      </c>
      <c r="E6317" s="0" t="n">
        <v>93.31</v>
      </c>
    </row>
    <row r="6318" customFormat="false" ht="15" hidden="false" customHeight="false" outlineLevel="0" collapsed="false">
      <c r="A6318" s="0" t="n">
        <v>87784</v>
      </c>
      <c r="B6318" s="0" t="str">
        <f aca="false">A6318&amp;"U"</f>
        <v>87784U</v>
      </c>
      <c r="C6318" s="0" t="s">
        <v>12270</v>
      </c>
      <c r="D6318" s="0" t="s">
        <v>74</v>
      </c>
      <c r="E6318" s="0" t="n">
        <v>72.96</v>
      </c>
    </row>
    <row r="6319" customFormat="false" ht="15" hidden="false" customHeight="false" outlineLevel="0" collapsed="false">
      <c r="A6319" s="0" t="n">
        <v>87786</v>
      </c>
      <c r="B6319" s="0" t="str">
        <f aca="false">A6319&amp;"U"</f>
        <v>87786U</v>
      </c>
      <c r="C6319" s="0" t="s">
        <v>12271</v>
      </c>
      <c r="D6319" s="0" t="s">
        <v>74</v>
      </c>
      <c r="E6319" s="0" t="n">
        <v>76.45</v>
      </c>
    </row>
    <row r="6320" customFormat="false" ht="15" hidden="false" customHeight="false" outlineLevel="0" collapsed="false">
      <c r="A6320" s="0" t="n">
        <v>87787</v>
      </c>
      <c r="B6320" s="0" t="str">
        <f aca="false">A6320&amp;"U"</f>
        <v>87787U</v>
      </c>
      <c r="C6320" s="0" t="s">
        <v>12272</v>
      </c>
      <c r="D6320" s="0" t="s">
        <v>74</v>
      </c>
      <c r="E6320" s="0" t="n">
        <v>111.91</v>
      </c>
    </row>
    <row r="6321" customFormat="false" ht="15" hidden="false" customHeight="false" outlineLevel="0" collapsed="false">
      <c r="A6321" s="0" t="n">
        <v>87788</v>
      </c>
      <c r="B6321" s="0" t="str">
        <f aca="false">A6321&amp;"U"</f>
        <v>87788U</v>
      </c>
      <c r="C6321" s="0" t="s">
        <v>12273</v>
      </c>
      <c r="D6321" s="0" t="s">
        <v>74</v>
      </c>
      <c r="E6321" s="0" t="n">
        <v>91.63</v>
      </c>
    </row>
    <row r="6322" customFormat="false" ht="15" hidden="false" customHeight="false" outlineLevel="0" collapsed="false">
      <c r="A6322" s="0" t="n">
        <v>87790</v>
      </c>
      <c r="B6322" s="0" t="str">
        <f aca="false">A6322&amp;"U"</f>
        <v>87790U</v>
      </c>
      <c r="C6322" s="0" t="s">
        <v>12274</v>
      </c>
      <c r="D6322" s="0" t="s">
        <v>74</v>
      </c>
      <c r="E6322" s="0" t="n">
        <v>95.48</v>
      </c>
    </row>
    <row r="6323" customFormat="false" ht="15" hidden="false" customHeight="false" outlineLevel="0" collapsed="false">
      <c r="A6323" s="0" t="n">
        <v>87791</v>
      </c>
      <c r="B6323" s="0" t="str">
        <f aca="false">A6323&amp;"U"</f>
        <v>87791U</v>
      </c>
      <c r="C6323" s="0" t="s">
        <v>12275</v>
      </c>
      <c r="D6323" s="0" t="s">
        <v>74</v>
      </c>
      <c r="E6323" s="0" t="n">
        <v>131.45</v>
      </c>
    </row>
    <row r="6324" customFormat="false" ht="15" hidden="false" customHeight="false" outlineLevel="0" collapsed="false">
      <c r="A6324" s="0" t="n">
        <v>87792</v>
      </c>
      <c r="B6324" s="0" t="str">
        <f aca="false">A6324&amp;"U"</f>
        <v>87792U</v>
      </c>
      <c r="C6324" s="0" t="s">
        <v>12276</v>
      </c>
      <c r="D6324" s="0" t="s">
        <v>74</v>
      </c>
      <c r="E6324" s="0" t="n">
        <v>37.8</v>
      </c>
    </row>
    <row r="6325" customFormat="false" ht="15" hidden="false" customHeight="false" outlineLevel="0" collapsed="false">
      <c r="A6325" s="0" t="n">
        <v>87794</v>
      </c>
      <c r="B6325" s="0" t="str">
        <f aca="false">A6325&amp;"U"</f>
        <v>87794U</v>
      </c>
      <c r="C6325" s="0" t="s">
        <v>12277</v>
      </c>
      <c r="D6325" s="0" t="s">
        <v>74</v>
      </c>
      <c r="E6325" s="0" t="n">
        <v>39.74</v>
      </c>
    </row>
    <row r="6326" customFormat="false" ht="15" hidden="false" customHeight="false" outlineLevel="0" collapsed="false">
      <c r="A6326" s="0" t="n">
        <v>87795</v>
      </c>
      <c r="B6326" s="0" t="str">
        <f aca="false">A6326&amp;"U"</f>
        <v>87795U</v>
      </c>
      <c r="C6326" s="0" t="s">
        <v>12278</v>
      </c>
      <c r="D6326" s="0" t="s">
        <v>74</v>
      </c>
      <c r="E6326" s="0" t="n">
        <v>57.11</v>
      </c>
    </row>
    <row r="6327" customFormat="false" ht="15" hidden="false" customHeight="false" outlineLevel="0" collapsed="false">
      <c r="A6327" s="0" t="n">
        <v>87797</v>
      </c>
      <c r="B6327" s="0" t="str">
        <f aca="false">A6327&amp;"U"</f>
        <v>87797U</v>
      </c>
      <c r="C6327" s="0" t="s">
        <v>12279</v>
      </c>
      <c r="D6327" s="0" t="s">
        <v>74</v>
      </c>
      <c r="E6327" s="0" t="n">
        <v>47.04</v>
      </c>
    </row>
    <row r="6328" customFormat="false" ht="15" hidden="false" customHeight="false" outlineLevel="0" collapsed="false">
      <c r="A6328" s="0" t="n">
        <v>87799</v>
      </c>
      <c r="B6328" s="0" t="str">
        <f aca="false">A6328&amp;"U"</f>
        <v>87799U</v>
      </c>
      <c r="C6328" s="0" t="s">
        <v>12280</v>
      </c>
      <c r="D6328" s="0" t="s">
        <v>74</v>
      </c>
      <c r="E6328" s="0" t="n">
        <v>49.64</v>
      </c>
    </row>
    <row r="6329" customFormat="false" ht="15" hidden="false" customHeight="false" outlineLevel="0" collapsed="false">
      <c r="A6329" s="0" t="n">
        <v>87800</v>
      </c>
      <c r="B6329" s="0" t="str">
        <f aca="false">A6329&amp;"U"</f>
        <v>87800U</v>
      </c>
      <c r="C6329" s="0" t="s">
        <v>12281</v>
      </c>
      <c r="D6329" s="0" t="s">
        <v>74</v>
      </c>
      <c r="E6329" s="0" t="n">
        <v>74.71</v>
      </c>
    </row>
    <row r="6330" customFormat="false" ht="15" hidden="false" customHeight="false" outlineLevel="0" collapsed="false">
      <c r="A6330" s="0" t="n">
        <v>87801</v>
      </c>
      <c r="B6330" s="0" t="str">
        <f aca="false">A6330&amp;"U"</f>
        <v>87801U</v>
      </c>
      <c r="C6330" s="0" t="s">
        <v>12282</v>
      </c>
      <c r="D6330" s="0" t="s">
        <v>74</v>
      </c>
      <c r="E6330" s="0" t="n">
        <v>56.28</v>
      </c>
    </row>
    <row r="6331" customFormat="false" ht="15" hidden="false" customHeight="false" outlineLevel="0" collapsed="false">
      <c r="A6331" s="0" t="n">
        <v>87803</v>
      </c>
      <c r="B6331" s="0" t="str">
        <f aca="false">A6331&amp;"U"</f>
        <v>87803U</v>
      </c>
      <c r="C6331" s="0" t="s">
        <v>12283</v>
      </c>
      <c r="D6331" s="0" t="s">
        <v>74</v>
      </c>
      <c r="E6331" s="0" t="n">
        <v>59.55</v>
      </c>
    </row>
    <row r="6332" customFormat="false" ht="15" hidden="false" customHeight="false" outlineLevel="0" collapsed="false">
      <c r="A6332" s="0" t="n">
        <v>87804</v>
      </c>
      <c r="B6332" s="0" t="str">
        <f aca="false">A6332&amp;"U"</f>
        <v>87804U</v>
      </c>
      <c r="C6332" s="0" t="s">
        <v>12284</v>
      </c>
      <c r="D6332" s="0" t="s">
        <v>74</v>
      </c>
      <c r="E6332" s="0" t="n">
        <v>92.31</v>
      </c>
    </row>
    <row r="6333" customFormat="false" ht="15" hidden="false" customHeight="false" outlineLevel="0" collapsed="false">
      <c r="A6333" s="0" t="n">
        <v>87805</v>
      </c>
      <c r="B6333" s="0" t="str">
        <f aca="false">A6333&amp;"U"</f>
        <v>87805U</v>
      </c>
      <c r="C6333" s="0" t="s">
        <v>12285</v>
      </c>
      <c r="D6333" s="0" t="s">
        <v>74</v>
      </c>
      <c r="E6333" s="0" t="n">
        <v>64.08</v>
      </c>
    </row>
    <row r="6334" customFormat="false" ht="15" hidden="false" customHeight="false" outlineLevel="0" collapsed="false">
      <c r="A6334" s="0" t="n">
        <v>87807</v>
      </c>
      <c r="B6334" s="0" t="str">
        <f aca="false">A6334&amp;"U"</f>
        <v>87807U</v>
      </c>
      <c r="C6334" s="0" t="s">
        <v>12286</v>
      </c>
      <c r="D6334" s="0" t="s">
        <v>74</v>
      </c>
      <c r="E6334" s="0" t="n">
        <v>67.67</v>
      </c>
    </row>
    <row r="6335" customFormat="false" ht="15" hidden="false" customHeight="false" outlineLevel="0" collapsed="false">
      <c r="A6335" s="0" t="n">
        <v>87808</v>
      </c>
      <c r="B6335" s="0" t="str">
        <f aca="false">A6335&amp;"U"</f>
        <v>87808U</v>
      </c>
      <c r="C6335" s="0" t="s">
        <v>12287</v>
      </c>
      <c r="D6335" s="0" t="s">
        <v>74</v>
      </c>
      <c r="E6335" s="0" t="n">
        <v>100.71</v>
      </c>
    </row>
    <row r="6336" customFormat="false" ht="15" hidden="false" customHeight="false" outlineLevel="0" collapsed="false">
      <c r="A6336" s="0" t="n">
        <v>87809</v>
      </c>
      <c r="B6336" s="0" t="str">
        <f aca="false">A6336&amp;"U"</f>
        <v>87809U</v>
      </c>
      <c r="C6336" s="0" t="s">
        <v>12288</v>
      </c>
      <c r="D6336" s="0" t="s">
        <v>74</v>
      </c>
      <c r="E6336" s="0" t="n">
        <v>79.22</v>
      </c>
    </row>
    <row r="6337" customFormat="false" ht="15" hidden="false" customHeight="false" outlineLevel="0" collapsed="false">
      <c r="A6337" s="0" t="n">
        <v>87811</v>
      </c>
      <c r="B6337" s="0" t="str">
        <f aca="false">A6337&amp;"U"</f>
        <v>87811U</v>
      </c>
      <c r="C6337" s="0" t="s">
        <v>12289</v>
      </c>
      <c r="D6337" s="0" t="s">
        <v>74</v>
      </c>
      <c r="E6337" s="0" t="n">
        <v>81.16</v>
      </c>
    </row>
    <row r="6338" customFormat="false" ht="15" hidden="false" customHeight="false" outlineLevel="0" collapsed="false">
      <c r="A6338" s="0" t="n">
        <v>87812</v>
      </c>
      <c r="B6338" s="0" t="str">
        <f aca="false">A6338&amp;"U"</f>
        <v>87812U</v>
      </c>
      <c r="C6338" s="0" t="s">
        <v>12290</v>
      </c>
      <c r="D6338" s="0" t="s">
        <v>74</v>
      </c>
      <c r="E6338" s="0" t="n">
        <v>98.15</v>
      </c>
    </row>
    <row r="6339" customFormat="false" ht="15" hidden="false" customHeight="false" outlineLevel="0" collapsed="false">
      <c r="A6339" s="0" t="n">
        <v>87813</v>
      </c>
      <c r="B6339" s="0" t="str">
        <f aca="false">A6339&amp;"U"</f>
        <v>87813U</v>
      </c>
      <c r="C6339" s="0" t="s">
        <v>12291</v>
      </c>
      <c r="D6339" s="0" t="s">
        <v>74</v>
      </c>
      <c r="E6339" s="0" t="n">
        <v>88.47</v>
      </c>
    </row>
    <row r="6340" customFormat="false" ht="15" hidden="false" customHeight="false" outlineLevel="0" collapsed="false">
      <c r="A6340" s="0" t="n">
        <v>87815</v>
      </c>
      <c r="B6340" s="0" t="str">
        <f aca="false">A6340&amp;"U"</f>
        <v>87815U</v>
      </c>
      <c r="C6340" s="0" t="s">
        <v>12292</v>
      </c>
      <c r="D6340" s="0" t="s">
        <v>74</v>
      </c>
      <c r="E6340" s="0" t="n">
        <v>91.07</v>
      </c>
    </row>
    <row r="6341" customFormat="false" ht="15" hidden="false" customHeight="false" outlineLevel="0" collapsed="false">
      <c r="A6341" s="0" t="n">
        <v>87816</v>
      </c>
      <c r="B6341" s="0" t="str">
        <f aca="false">A6341&amp;"U"</f>
        <v>87816U</v>
      </c>
      <c r="C6341" s="0" t="s">
        <v>12293</v>
      </c>
      <c r="D6341" s="0" t="s">
        <v>74</v>
      </c>
      <c r="E6341" s="0" t="n">
        <v>115.74</v>
      </c>
    </row>
    <row r="6342" customFormat="false" ht="15" hidden="false" customHeight="false" outlineLevel="0" collapsed="false">
      <c r="A6342" s="0" t="n">
        <v>87817</v>
      </c>
      <c r="B6342" s="0" t="str">
        <f aca="false">A6342&amp;"U"</f>
        <v>87817U</v>
      </c>
      <c r="C6342" s="0" t="s">
        <v>12294</v>
      </c>
      <c r="D6342" s="0" t="s">
        <v>74</v>
      </c>
      <c r="E6342" s="0" t="n">
        <v>97.31</v>
      </c>
    </row>
    <row r="6343" customFormat="false" ht="15" hidden="false" customHeight="false" outlineLevel="0" collapsed="false">
      <c r="A6343" s="0" t="n">
        <v>87819</v>
      </c>
      <c r="B6343" s="0" t="str">
        <f aca="false">A6343&amp;"U"</f>
        <v>87819U</v>
      </c>
      <c r="C6343" s="0" t="s">
        <v>12295</v>
      </c>
      <c r="D6343" s="0" t="s">
        <v>74</v>
      </c>
      <c r="E6343" s="0" t="n">
        <v>100.58</v>
      </c>
    </row>
    <row r="6344" customFormat="false" ht="15" hidden="false" customHeight="false" outlineLevel="0" collapsed="false">
      <c r="A6344" s="0" t="n">
        <v>87820</v>
      </c>
      <c r="B6344" s="0" t="str">
        <f aca="false">A6344&amp;"U"</f>
        <v>87820U</v>
      </c>
      <c r="C6344" s="0" t="s">
        <v>12296</v>
      </c>
      <c r="D6344" s="0" t="s">
        <v>74</v>
      </c>
      <c r="E6344" s="0" t="n">
        <v>133.33</v>
      </c>
    </row>
    <row r="6345" customFormat="false" ht="15" hidden="false" customHeight="false" outlineLevel="0" collapsed="false">
      <c r="A6345" s="0" t="n">
        <v>87821</v>
      </c>
      <c r="B6345" s="0" t="str">
        <f aca="false">A6345&amp;"U"</f>
        <v>87821U</v>
      </c>
      <c r="C6345" s="0" t="s">
        <v>12297</v>
      </c>
      <c r="D6345" s="0" t="s">
        <v>74</v>
      </c>
      <c r="E6345" s="0" t="n">
        <v>137.22</v>
      </c>
    </row>
    <row r="6346" customFormat="false" ht="15" hidden="false" customHeight="false" outlineLevel="0" collapsed="false">
      <c r="A6346" s="0" t="n">
        <v>87823</v>
      </c>
      <c r="B6346" s="0" t="str">
        <f aca="false">A6346&amp;"U"</f>
        <v>87823U</v>
      </c>
      <c r="C6346" s="0" t="s">
        <v>12298</v>
      </c>
      <c r="D6346" s="0" t="s">
        <v>74</v>
      </c>
      <c r="E6346" s="0" t="n">
        <v>140.81</v>
      </c>
    </row>
    <row r="6347" customFormat="false" ht="15" hidden="false" customHeight="false" outlineLevel="0" collapsed="false">
      <c r="A6347" s="0" t="n">
        <v>87824</v>
      </c>
      <c r="B6347" s="0" t="str">
        <f aca="false">A6347&amp;"U"</f>
        <v>87824U</v>
      </c>
      <c r="C6347" s="0" t="s">
        <v>12299</v>
      </c>
      <c r="D6347" s="0" t="s">
        <v>74</v>
      </c>
      <c r="E6347" s="0" t="n">
        <v>173.45</v>
      </c>
    </row>
    <row r="6348" customFormat="false" ht="15" hidden="false" customHeight="false" outlineLevel="0" collapsed="false">
      <c r="A6348" s="0" t="n">
        <v>87825</v>
      </c>
      <c r="B6348" s="0" t="str">
        <f aca="false">A6348&amp;"U"</f>
        <v>87825U</v>
      </c>
      <c r="C6348" s="0" t="s">
        <v>12300</v>
      </c>
      <c r="D6348" s="0" t="s">
        <v>74</v>
      </c>
      <c r="E6348" s="0" t="n">
        <v>64.99</v>
      </c>
    </row>
    <row r="6349" customFormat="false" ht="15" hidden="false" customHeight="false" outlineLevel="0" collapsed="false">
      <c r="A6349" s="0" t="n">
        <v>87827</v>
      </c>
      <c r="B6349" s="0" t="str">
        <f aca="false">A6349&amp;"U"</f>
        <v>87827U</v>
      </c>
      <c r="C6349" s="0" t="s">
        <v>12301</v>
      </c>
      <c r="D6349" s="0" t="s">
        <v>74</v>
      </c>
      <c r="E6349" s="0" t="n">
        <v>67.37</v>
      </c>
    </row>
    <row r="6350" customFormat="false" ht="15" hidden="false" customHeight="false" outlineLevel="0" collapsed="false">
      <c r="A6350" s="0" t="n">
        <v>87828</v>
      </c>
      <c r="B6350" s="0" t="str">
        <f aca="false">A6350&amp;"U"</f>
        <v>87828U</v>
      </c>
      <c r="C6350" s="0" t="s">
        <v>12302</v>
      </c>
      <c r="D6350" s="0" t="s">
        <v>74</v>
      </c>
      <c r="E6350" s="0" t="n">
        <v>89.82</v>
      </c>
    </row>
    <row r="6351" customFormat="false" ht="15" hidden="false" customHeight="false" outlineLevel="0" collapsed="false">
      <c r="A6351" s="0" t="n">
        <v>87829</v>
      </c>
      <c r="B6351" s="0" t="str">
        <f aca="false">A6351&amp;"U"</f>
        <v>87829U</v>
      </c>
      <c r="C6351" s="0" t="s">
        <v>12303</v>
      </c>
      <c r="D6351" s="0" t="s">
        <v>74</v>
      </c>
      <c r="E6351" s="0" t="n">
        <v>75.57</v>
      </c>
    </row>
    <row r="6352" customFormat="false" ht="15" hidden="false" customHeight="false" outlineLevel="0" collapsed="false">
      <c r="A6352" s="0" t="n">
        <v>87831</v>
      </c>
      <c r="B6352" s="0" t="str">
        <f aca="false">A6352&amp;"U"</f>
        <v>87831U</v>
      </c>
      <c r="C6352" s="0" t="s">
        <v>12304</v>
      </c>
      <c r="D6352" s="0" t="s">
        <v>74</v>
      </c>
      <c r="E6352" s="0" t="n">
        <v>78.76</v>
      </c>
    </row>
    <row r="6353" customFormat="false" ht="15" hidden="false" customHeight="false" outlineLevel="0" collapsed="false">
      <c r="A6353" s="0" t="n">
        <v>87832</v>
      </c>
      <c r="B6353" s="0" t="str">
        <f aca="false">A6353&amp;"U"</f>
        <v>87832U</v>
      </c>
      <c r="C6353" s="0" t="s">
        <v>12305</v>
      </c>
      <c r="D6353" s="0" t="s">
        <v>74</v>
      </c>
      <c r="E6353" s="0" t="n">
        <v>110.6</v>
      </c>
    </row>
    <row r="6354" customFormat="false" ht="15" hidden="false" customHeight="false" outlineLevel="0" collapsed="false">
      <c r="A6354" s="0" t="n">
        <v>87834</v>
      </c>
      <c r="B6354" s="0" t="str">
        <f aca="false">A6354&amp;"U"</f>
        <v>87834U</v>
      </c>
      <c r="C6354" s="0" t="s">
        <v>12306</v>
      </c>
      <c r="D6354" s="0" t="s">
        <v>74</v>
      </c>
      <c r="E6354" s="0" t="n">
        <v>161.44</v>
      </c>
    </row>
    <row r="6355" customFormat="false" ht="15" hidden="false" customHeight="false" outlineLevel="0" collapsed="false">
      <c r="A6355" s="0" t="n">
        <v>87835</v>
      </c>
      <c r="B6355" s="0" t="str">
        <f aca="false">A6355&amp;"U"</f>
        <v>87835U</v>
      </c>
      <c r="C6355" s="0" t="s">
        <v>12307</v>
      </c>
      <c r="D6355" s="0" t="s">
        <v>74</v>
      </c>
      <c r="E6355" s="0" t="n">
        <v>110.84</v>
      </c>
    </row>
    <row r="6356" customFormat="false" ht="15" hidden="false" customHeight="false" outlineLevel="0" collapsed="false">
      <c r="A6356" s="0" t="n">
        <v>87836</v>
      </c>
      <c r="B6356" s="0" t="str">
        <f aca="false">A6356&amp;"U"</f>
        <v>87836U</v>
      </c>
      <c r="C6356" s="0" t="s">
        <v>12308</v>
      </c>
      <c r="D6356" s="0" t="s">
        <v>74</v>
      </c>
      <c r="E6356" s="0" t="n">
        <v>155.62</v>
      </c>
    </row>
    <row r="6357" customFormat="false" ht="15" hidden="false" customHeight="false" outlineLevel="0" collapsed="false">
      <c r="A6357" s="0" t="n">
        <v>87837</v>
      </c>
      <c r="B6357" s="0" t="str">
        <f aca="false">A6357&amp;"U"</f>
        <v>87837U</v>
      </c>
      <c r="C6357" s="0" t="s">
        <v>12309</v>
      </c>
      <c r="D6357" s="0" t="s">
        <v>74</v>
      </c>
      <c r="E6357" s="0" t="n">
        <v>105.54</v>
      </c>
    </row>
    <row r="6358" customFormat="false" ht="15" hidden="false" customHeight="false" outlineLevel="0" collapsed="false">
      <c r="A6358" s="0" t="n">
        <v>87838</v>
      </c>
      <c r="B6358" s="0" t="str">
        <f aca="false">A6358&amp;"U"</f>
        <v>87838U</v>
      </c>
      <c r="C6358" s="0" t="s">
        <v>12310</v>
      </c>
      <c r="D6358" s="0" t="s">
        <v>74</v>
      </c>
      <c r="E6358" s="0" t="n">
        <v>168.62</v>
      </c>
    </row>
    <row r="6359" customFormat="false" ht="15" hidden="false" customHeight="false" outlineLevel="0" collapsed="false">
      <c r="A6359" s="0" t="n">
        <v>87839</v>
      </c>
      <c r="B6359" s="0" t="str">
        <f aca="false">A6359&amp;"U"</f>
        <v>87839U</v>
      </c>
      <c r="C6359" s="0" t="s">
        <v>12311</v>
      </c>
      <c r="D6359" s="0" t="s">
        <v>74</v>
      </c>
      <c r="E6359" s="0" t="n">
        <v>115.85</v>
      </c>
    </row>
    <row r="6360" customFormat="false" ht="15" hidden="false" customHeight="false" outlineLevel="0" collapsed="false">
      <c r="A6360" s="0" t="n">
        <v>87840</v>
      </c>
      <c r="B6360" s="0" t="str">
        <f aca="false">A6360&amp;"U"</f>
        <v>87840U</v>
      </c>
      <c r="C6360" s="0" t="s">
        <v>12312</v>
      </c>
      <c r="D6360" s="0" t="s">
        <v>74</v>
      </c>
      <c r="E6360" s="0" t="n">
        <v>161.33</v>
      </c>
    </row>
    <row r="6361" customFormat="false" ht="15" hidden="false" customHeight="false" outlineLevel="0" collapsed="false">
      <c r="A6361" s="0" t="n">
        <v>87841</v>
      </c>
      <c r="B6361" s="0" t="str">
        <f aca="false">A6361&amp;"U"</f>
        <v>87841U</v>
      </c>
      <c r="C6361" s="0" t="s">
        <v>12313</v>
      </c>
      <c r="D6361" s="0" t="s">
        <v>74</v>
      </c>
      <c r="E6361" s="0" t="n">
        <v>109.06</v>
      </c>
    </row>
    <row r="6362" customFormat="false" ht="15" hidden="false" customHeight="false" outlineLevel="0" collapsed="false">
      <c r="A6362" s="0" t="n">
        <v>87842</v>
      </c>
      <c r="B6362" s="0" t="str">
        <f aca="false">A6362&amp;"U"</f>
        <v>87842U</v>
      </c>
      <c r="C6362" s="0" t="s">
        <v>12314</v>
      </c>
      <c r="D6362" s="0" t="s">
        <v>74</v>
      </c>
      <c r="E6362" s="0" t="n">
        <v>167.64</v>
      </c>
    </row>
    <row r="6363" customFormat="false" ht="15" hidden="false" customHeight="false" outlineLevel="0" collapsed="false">
      <c r="A6363" s="0" t="n">
        <v>87843</v>
      </c>
      <c r="B6363" s="0" t="str">
        <f aca="false">A6363&amp;"U"</f>
        <v>87843U</v>
      </c>
      <c r="C6363" s="0" t="s">
        <v>12315</v>
      </c>
      <c r="D6363" s="0" t="s">
        <v>74</v>
      </c>
      <c r="E6363" s="0" t="n">
        <v>123.98</v>
      </c>
    </row>
    <row r="6364" customFormat="false" ht="15" hidden="false" customHeight="false" outlineLevel="0" collapsed="false">
      <c r="A6364" s="0" t="n">
        <v>87844</v>
      </c>
      <c r="B6364" s="0" t="str">
        <f aca="false">A6364&amp;"U"</f>
        <v>87844U</v>
      </c>
      <c r="C6364" s="0" t="s">
        <v>12316</v>
      </c>
      <c r="D6364" s="0" t="s">
        <v>74</v>
      </c>
      <c r="E6364" s="0" t="n">
        <v>156.44</v>
      </c>
    </row>
    <row r="6365" customFormat="false" ht="15" hidden="false" customHeight="false" outlineLevel="0" collapsed="false">
      <c r="A6365" s="0" t="n">
        <v>87845</v>
      </c>
      <c r="B6365" s="0" t="str">
        <f aca="false">A6365&amp;"U"</f>
        <v>87845U</v>
      </c>
      <c r="C6365" s="0" t="s">
        <v>12317</v>
      </c>
      <c r="D6365" s="0" t="s">
        <v>74</v>
      </c>
      <c r="E6365" s="0" t="n">
        <v>113.33</v>
      </c>
    </row>
    <row r="6366" customFormat="false" ht="15" hidden="false" customHeight="false" outlineLevel="0" collapsed="false">
      <c r="A6366" s="0" t="n">
        <v>87846</v>
      </c>
      <c r="B6366" s="0" t="str">
        <f aca="false">A6366&amp;"U"</f>
        <v>87846U</v>
      </c>
      <c r="C6366" s="0" t="s">
        <v>12318</v>
      </c>
      <c r="D6366" s="0" t="s">
        <v>74</v>
      </c>
      <c r="E6366" s="0" t="n">
        <v>174.93</v>
      </c>
    </row>
    <row r="6367" customFormat="false" ht="15" hidden="false" customHeight="false" outlineLevel="0" collapsed="false">
      <c r="A6367" s="0" t="n">
        <v>87847</v>
      </c>
      <c r="B6367" s="0" t="str">
        <f aca="false">A6367&amp;"U"</f>
        <v>87847U</v>
      </c>
      <c r="C6367" s="0" t="s">
        <v>12319</v>
      </c>
      <c r="D6367" s="0" t="s">
        <v>74</v>
      </c>
      <c r="E6367" s="0" t="n">
        <v>124.33</v>
      </c>
    </row>
    <row r="6368" customFormat="false" ht="15" hidden="false" customHeight="false" outlineLevel="0" collapsed="false">
      <c r="A6368" s="0" t="n">
        <v>87848</v>
      </c>
      <c r="B6368" s="0" t="str">
        <f aca="false">A6368&amp;"U"</f>
        <v>87848U</v>
      </c>
      <c r="C6368" s="0" t="s">
        <v>12320</v>
      </c>
      <c r="D6368" s="0" t="s">
        <v>74</v>
      </c>
      <c r="E6368" s="0" t="n">
        <v>168.11</v>
      </c>
    </row>
    <row r="6369" customFormat="false" ht="15" hidden="false" customHeight="false" outlineLevel="0" collapsed="false">
      <c r="A6369" s="0" t="n">
        <v>87849</v>
      </c>
      <c r="B6369" s="0" t="str">
        <f aca="false">A6369&amp;"U"</f>
        <v>87849U</v>
      </c>
      <c r="C6369" s="0" t="s">
        <v>12321</v>
      </c>
      <c r="D6369" s="0" t="s">
        <v>74</v>
      </c>
      <c r="E6369" s="0" t="n">
        <v>118.02</v>
      </c>
    </row>
    <row r="6370" customFormat="false" ht="15" hidden="false" customHeight="false" outlineLevel="0" collapsed="false">
      <c r="A6370" s="0" t="n">
        <v>87850</v>
      </c>
      <c r="B6370" s="0" t="str">
        <f aca="false">A6370&amp;"U"</f>
        <v>87850U</v>
      </c>
      <c r="C6370" s="0" t="s">
        <v>12322</v>
      </c>
      <c r="D6370" s="0" t="s">
        <v>74</v>
      </c>
      <c r="E6370" s="0" t="n">
        <v>182.13</v>
      </c>
    </row>
    <row r="6371" customFormat="false" ht="15" hidden="false" customHeight="false" outlineLevel="0" collapsed="false">
      <c r="A6371" s="0" t="n">
        <v>87851</v>
      </c>
      <c r="B6371" s="0" t="str">
        <f aca="false">A6371&amp;"U"</f>
        <v>87851U</v>
      </c>
      <c r="C6371" s="0" t="s">
        <v>12323</v>
      </c>
      <c r="D6371" s="0" t="s">
        <v>74</v>
      </c>
      <c r="E6371" s="0" t="n">
        <v>129.37</v>
      </c>
    </row>
    <row r="6372" customFormat="false" ht="15" hidden="false" customHeight="false" outlineLevel="0" collapsed="false">
      <c r="A6372" s="0" t="n">
        <v>87852</v>
      </c>
      <c r="B6372" s="0" t="str">
        <f aca="false">A6372&amp;"U"</f>
        <v>87852U</v>
      </c>
      <c r="C6372" s="0" t="s">
        <v>12324</v>
      </c>
      <c r="D6372" s="0" t="s">
        <v>74</v>
      </c>
      <c r="E6372" s="0" t="n">
        <v>173.79</v>
      </c>
    </row>
    <row r="6373" customFormat="false" ht="15" hidden="false" customHeight="false" outlineLevel="0" collapsed="false">
      <c r="A6373" s="0" t="n">
        <v>87853</v>
      </c>
      <c r="B6373" s="0" t="str">
        <f aca="false">A6373&amp;"U"</f>
        <v>87853U</v>
      </c>
      <c r="C6373" s="0" t="s">
        <v>12325</v>
      </c>
      <c r="D6373" s="0" t="s">
        <v>74</v>
      </c>
      <c r="E6373" s="0" t="n">
        <v>121.52</v>
      </c>
    </row>
    <row r="6374" customFormat="false" ht="15" hidden="false" customHeight="false" outlineLevel="0" collapsed="false">
      <c r="A6374" s="0" t="n">
        <v>87854</v>
      </c>
      <c r="B6374" s="0" t="str">
        <f aca="false">A6374&amp;"U"</f>
        <v>87854U</v>
      </c>
      <c r="C6374" s="0" t="s">
        <v>12326</v>
      </c>
      <c r="D6374" s="0" t="s">
        <v>74</v>
      </c>
      <c r="E6374" s="0" t="n">
        <v>181.13</v>
      </c>
    </row>
    <row r="6375" customFormat="false" ht="15" hidden="false" customHeight="false" outlineLevel="0" collapsed="false">
      <c r="A6375" s="0" t="n">
        <v>87855</v>
      </c>
      <c r="B6375" s="0" t="str">
        <f aca="false">A6375&amp;"U"</f>
        <v>87855U</v>
      </c>
      <c r="C6375" s="0" t="s">
        <v>12327</v>
      </c>
      <c r="D6375" s="0" t="s">
        <v>74</v>
      </c>
      <c r="E6375" s="0" t="n">
        <v>137.5</v>
      </c>
    </row>
    <row r="6376" customFormat="false" ht="15" hidden="false" customHeight="false" outlineLevel="0" collapsed="false">
      <c r="A6376" s="0" t="n">
        <v>87856</v>
      </c>
      <c r="B6376" s="0" t="str">
        <f aca="false">A6376&amp;"U"</f>
        <v>87856U</v>
      </c>
      <c r="C6376" s="0" t="s">
        <v>12328</v>
      </c>
      <c r="D6376" s="0" t="s">
        <v>74</v>
      </c>
      <c r="E6376" s="0" t="n">
        <v>168.93</v>
      </c>
    </row>
    <row r="6377" customFormat="false" ht="15" hidden="false" customHeight="false" outlineLevel="0" collapsed="false">
      <c r="A6377" s="0" t="n">
        <v>87857</v>
      </c>
      <c r="B6377" s="0" t="str">
        <f aca="false">A6377&amp;"U"</f>
        <v>87857U</v>
      </c>
      <c r="C6377" s="0" t="s">
        <v>12329</v>
      </c>
      <c r="D6377" s="0" t="s">
        <v>74</v>
      </c>
      <c r="E6377" s="0" t="n">
        <v>125.79</v>
      </c>
    </row>
    <row r="6378" customFormat="false" ht="15" hidden="false" customHeight="false" outlineLevel="0" collapsed="false">
      <c r="A6378" s="0" t="n">
        <v>87858</v>
      </c>
      <c r="B6378" s="0" t="str">
        <f aca="false">A6378&amp;"U"</f>
        <v>87858U</v>
      </c>
      <c r="C6378" s="0" t="s">
        <v>12330</v>
      </c>
      <c r="D6378" s="0" t="s">
        <v>74</v>
      </c>
      <c r="E6378" s="0" t="n">
        <v>119.48</v>
      </c>
    </row>
    <row r="6379" customFormat="false" ht="15" hidden="false" customHeight="false" outlineLevel="0" collapsed="false">
      <c r="A6379" s="0" t="n">
        <v>87859</v>
      </c>
      <c r="B6379" s="0" t="str">
        <f aca="false">A6379&amp;"U"</f>
        <v>87859U</v>
      </c>
      <c r="C6379" s="0" t="s">
        <v>12331</v>
      </c>
      <c r="D6379" s="0" t="s">
        <v>74</v>
      </c>
      <c r="E6379" s="0" t="n">
        <v>138.21</v>
      </c>
    </row>
    <row r="6380" customFormat="false" ht="15" hidden="false" customHeight="false" outlineLevel="0" collapsed="false">
      <c r="A6380" s="0" t="n">
        <v>89048</v>
      </c>
      <c r="B6380" s="0" t="str">
        <f aca="false">A6380&amp;"U"</f>
        <v>89048U</v>
      </c>
      <c r="C6380" s="0" t="s">
        <v>12332</v>
      </c>
      <c r="D6380" s="0" t="s">
        <v>74</v>
      </c>
      <c r="E6380" s="0" t="n">
        <v>37.34</v>
      </c>
    </row>
    <row r="6381" customFormat="false" ht="15" hidden="false" customHeight="false" outlineLevel="0" collapsed="false">
      <c r="A6381" s="0" t="n">
        <v>89049</v>
      </c>
      <c r="B6381" s="0" t="str">
        <f aca="false">A6381&amp;"U"</f>
        <v>89049U</v>
      </c>
      <c r="C6381" s="0" t="s">
        <v>12333</v>
      </c>
      <c r="D6381" s="0" t="s">
        <v>74</v>
      </c>
      <c r="E6381" s="0" t="n">
        <v>20.97</v>
      </c>
    </row>
    <row r="6382" customFormat="false" ht="15" hidden="false" customHeight="false" outlineLevel="0" collapsed="false">
      <c r="A6382" s="0" t="n">
        <v>89173</v>
      </c>
      <c r="B6382" s="0" t="str">
        <f aca="false">A6382&amp;"U"</f>
        <v>89173U</v>
      </c>
      <c r="C6382" s="0" t="s">
        <v>12334</v>
      </c>
      <c r="D6382" s="0" t="s">
        <v>74</v>
      </c>
      <c r="E6382" s="0" t="n">
        <v>36.82</v>
      </c>
    </row>
    <row r="6383" customFormat="false" ht="15" hidden="false" customHeight="false" outlineLevel="0" collapsed="false">
      <c r="A6383" s="0" t="n">
        <v>90406</v>
      </c>
      <c r="B6383" s="0" t="str">
        <f aca="false">A6383&amp;"U"</f>
        <v>90406U</v>
      </c>
      <c r="C6383" s="0" t="s">
        <v>12335</v>
      </c>
      <c r="D6383" s="0" t="s">
        <v>74</v>
      </c>
      <c r="E6383" s="0" t="n">
        <v>46.09</v>
      </c>
    </row>
    <row r="6384" customFormat="false" ht="15" hidden="false" customHeight="false" outlineLevel="0" collapsed="false">
      <c r="A6384" s="0" t="n">
        <v>90407</v>
      </c>
      <c r="B6384" s="0" t="str">
        <f aca="false">A6384&amp;"U"</f>
        <v>90407U</v>
      </c>
      <c r="C6384" s="0" t="s">
        <v>12336</v>
      </c>
      <c r="D6384" s="0" t="s">
        <v>74</v>
      </c>
      <c r="E6384" s="0" t="n">
        <v>48.58</v>
      </c>
    </row>
    <row r="6385" customFormat="false" ht="15" hidden="false" customHeight="false" outlineLevel="0" collapsed="false">
      <c r="A6385" s="0" t="n">
        <v>90408</v>
      </c>
      <c r="B6385" s="0" t="str">
        <f aca="false">A6385&amp;"U"</f>
        <v>90408U</v>
      </c>
      <c r="C6385" s="0" t="s">
        <v>12337</v>
      </c>
      <c r="D6385" s="0" t="s">
        <v>74</v>
      </c>
      <c r="E6385" s="0" t="n">
        <v>32.39</v>
      </c>
    </row>
    <row r="6386" customFormat="false" ht="15" hidden="false" customHeight="false" outlineLevel="0" collapsed="false">
      <c r="A6386" s="0" t="n">
        <v>90409</v>
      </c>
      <c r="B6386" s="0" t="str">
        <f aca="false">A6386&amp;"U"</f>
        <v>90409U</v>
      </c>
      <c r="C6386" s="0" t="s">
        <v>12338</v>
      </c>
      <c r="D6386" s="0" t="s">
        <v>74</v>
      </c>
      <c r="E6386" s="0" t="n">
        <v>33.8</v>
      </c>
    </row>
    <row r="6387" customFormat="false" ht="15" hidden="false" customHeight="false" outlineLevel="0" collapsed="false">
      <c r="A6387" s="0" t="n">
        <v>87242</v>
      </c>
      <c r="B6387" s="0" t="str">
        <f aca="false">A6387&amp;"U"</f>
        <v>87242U</v>
      </c>
      <c r="C6387" s="0" t="s">
        <v>12339</v>
      </c>
      <c r="D6387" s="0" t="s">
        <v>74</v>
      </c>
      <c r="E6387" s="0" t="n">
        <v>182.47</v>
      </c>
    </row>
    <row r="6388" customFormat="false" ht="15" hidden="false" customHeight="false" outlineLevel="0" collapsed="false">
      <c r="A6388" s="0" t="n">
        <v>87243</v>
      </c>
      <c r="B6388" s="0" t="str">
        <f aca="false">A6388&amp;"U"</f>
        <v>87243U</v>
      </c>
      <c r="C6388" s="0" t="s">
        <v>12340</v>
      </c>
      <c r="D6388" s="0" t="s">
        <v>74</v>
      </c>
      <c r="E6388" s="0" t="n">
        <v>166.52</v>
      </c>
    </row>
    <row r="6389" customFormat="false" ht="15" hidden="false" customHeight="false" outlineLevel="0" collapsed="false">
      <c r="A6389" s="0" t="n">
        <v>87244</v>
      </c>
      <c r="B6389" s="0" t="str">
        <f aca="false">A6389&amp;"U"</f>
        <v>87244U</v>
      </c>
      <c r="C6389" s="0" t="s">
        <v>12341</v>
      </c>
      <c r="D6389" s="0" t="s">
        <v>74</v>
      </c>
      <c r="E6389" s="0" t="n">
        <v>177.81</v>
      </c>
    </row>
    <row r="6390" customFormat="false" ht="15" hidden="false" customHeight="false" outlineLevel="0" collapsed="false">
      <c r="A6390" s="0" t="n">
        <v>87245</v>
      </c>
      <c r="B6390" s="0" t="str">
        <f aca="false">A6390&amp;"U"</f>
        <v>87245U</v>
      </c>
      <c r="C6390" s="0" t="s">
        <v>12342</v>
      </c>
      <c r="D6390" s="0" t="s">
        <v>74</v>
      </c>
      <c r="E6390" s="0" t="n">
        <v>213.61</v>
      </c>
    </row>
    <row r="6391" customFormat="false" ht="15" hidden="false" customHeight="false" outlineLevel="0" collapsed="false">
      <c r="A6391" s="0" t="n">
        <v>87264</v>
      </c>
      <c r="B6391" s="0" t="str">
        <f aca="false">A6391&amp;"U"</f>
        <v>87264U</v>
      </c>
      <c r="C6391" s="0" t="s">
        <v>12343</v>
      </c>
      <c r="D6391" s="0" t="s">
        <v>74</v>
      </c>
      <c r="E6391" s="0" t="n">
        <v>56.63</v>
      </c>
    </row>
    <row r="6392" customFormat="false" ht="15" hidden="false" customHeight="false" outlineLevel="0" collapsed="false">
      <c r="A6392" s="0" t="n">
        <v>87265</v>
      </c>
      <c r="B6392" s="0" t="str">
        <f aca="false">A6392&amp;"U"</f>
        <v>87265U</v>
      </c>
      <c r="C6392" s="0" t="s">
        <v>12344</v>
      </c>
      <c r="D6392" s="0" t="s">
        <v>74</v>
      </c>
      <c r="E6392" s="0" t="n">
        <v>49.4</v>
      </c>
    </row>
    <row r="6393" customFormat="false" ht="15" hidden="false" customHeight="false" outlineLevel="0" collapsed="false">
      <c r="A6393" s="0" t="n">
        <v>87266</v>
      </c>
      <c r="B6393" s="0" t="str">
        <f aca="false">A6393&amp;"U"</f>
        <v>87266U</v>
      </c>
      <c r="C6393" s="0" t="s">
        <v>12345</v>
      </c>
      <c r="D6393" s="0" t="s">
        <v>74</v>
      </c>
      <c r="E6393" s="0" t="n">
        <v>59.2</v>
      </c>
    </row>
    <row r="6394" customFormat="false" ht="15" hidden="false" customHeight="false" outlineLevel="0" collapsed="false">
      <c r="A6394" s="0" t="n">
        <v>87267</v>
      </c>
      <c r="B6394" s="0" t="str">
        <f aca="false">A6394&amp;"U"</f>
        <v>87267U</v>
      </c>
      <c r="C6394" s="0" t="s">
        <v>12346</v>
      </c>
      <c r="D6394" s="0" t="s">
        <v>74</v>
      </c>
      <c r="E6394" s="0" t="n">
        <v>55.99</v>
      </c>
    </row>
    <row r="6395" customFormat="false" ht="15" hidden="false" customHeight="false" outlineLevel="0" collapsed="false">
      <c r="A6395" s="0" t="n">
        <v>87268</v>
      </c>
      <c r="B6395" s="0" t="str">
        <f aca="false">A6395&amp;"U"</f>
        <v>87268U</v>
      </c>
      <c r="C6395" s="0" t="s">
        <v>12347</v>
      </c>
      <c r="D6395" s="0" t="s">
        <v>74</v>
      </c>
      <c r="E6395" s="0" t="n">
        <v>61</v>
      </c>
    </row>
    <row r="6396" customFormat="false" ht="15" hidden="false" customHeight="false" outlineLevel="0" collapsed="false">
      <c r="A6396" s="0" t="n">
        <v>87269</v>
      </c>
      <c r="B6396" s="0" t="str">
        <f aca="false">A6396&amp;"U"</f>
        <v>87269U</v>
      </c>
      <c r="C6396" s="0" t="s">
        <v>12348</v>
      </c>
      <c r="D6396" s="0" t="s">
        <v>74</v>
      </c>
      <c r="E6396" s="0" t="n">
        <v>53.12</v>
      </c>
    </row>
    <row r="6397" customFormat="false" ht="15" hidden="false" customHeight="false" outlineLevel="0" collapsed="false">
      <c r="A6397" s="0" t="n">
        <v>87270</v>
      </c>
      <c r="B6397" s="0" t="str">
        <f aca="false">A6397&amp;"U"</f>
        <v>87270U</v>
      </c>
      <c r="C6397" s="0" t="s">
        <v>12349</v>
      </c>
      <c r="D6397" s="0" t="s">
        <v>74</v>
      </c>
      <c r="E6397" s="0" t="n">
        <v>63.16</v>
      </c>
    </row>
    <row r="6398" customFormat="false" ht="15" hidden="false" customHeight="false" outlineLevel="0" collapsed="false">
      <c r="A6398" s="0" t="n">
        <v>87271</v>
      </c>
      <c r="B6398" s="0" t="str">
        <f aca="false">A6398&amp;"U"</f>
        <v>87271U</v>
      </c>
      <c r="C6398" s="0" t="s">
        <v>12350</v>
      </c>
      <c r="D6398" s="0" t="s">
        <v>74</v>
      </c>
      <c r="E6398" s="0" t="n">
        <v>59.45</v>
      </c>
    </row>
    <row r="6399" customFormat="false" ht="15" hidden="false" customHeight="false" outlineLevel="0" collapsed="false">
      <c r="A6399" s="0" t="n">
        <v>87272</v>
      </c>
      <c r="B6399" s="0" t="str">
        <f aca="false">A6399&amp;"U"</f>
        <v>87272U</v>
      </c>
      <c r="C6399" s="0" t="s">
        <v>12351</v>
      </c>
      <c r="D6399" s="0" t="s">
        <v>74</v>
      </c>
      <c r="E6399" s="0" t="n">
        <v>65.12</v>
      </c>
    </row>
    <row r="6400" customFormat="false" ht="15" hidden="false" customHeight="false" outlineLevel="0" collapsed="false">
      <c r="A6400" s="0" t="n">
        <v>87273</v>
      </c>
      <c r="B6400" s="0" t="str">
        <f aca="false">A6400&amp;"U"</f>
        <v>87273U</v>
      </c>
      <c r="C6400" s="0" t="s">
        <v>12352</v>
      </c>
      <c r="D6400" s="0" t="s">
        <v>74</v>
      </c>
      <c r="E6400" s="0" t="n">
        <v>55.48</v>
      </c>
    </row>
    <row r="6401" customFormat="false" ht="15" hidden="false" customHeight="false" outlineLevel="0" collapsed="false">
      <c r="A6401" s="0" t="n">
        <v>87274</v>
      </c>
      <c r="B6401" s="0" t="str">
        <f aca="false">A6401&amp;"U"</f>
        <v>87274U</v>
      </c>
      <c r="C6401" s="0" t="s">
        <v>12353</v>
      </c>
      <c r="D6401" s="0" t="s">
        <v>74</v>
      </c>
      <c r="E6401" s="0" t="n">
        <v>66.64</v>
      </c>
    </row>
    <row r="6402" customFormat="false" ht="15" hidden="false" customHeight="false" outlineLevel="0" collapsed="false">
      <c r="A6402" s="0" t="n">
        <v>87275</v>
      </c>
      <c r="B6402" s="0" t="str">
        <f aca="false">A6402&amp;"U"</f>
        <v>87275U</v>
      </c>
      <c r="C6402" s="0" t="s">
        <v>12354</v>
      </c>
      <c r="D6402" s="0" t="s">
        <v>74</v>
      </c>
      <c r="E6402" s="0" t="n">
        <v>63.36</v>
      </c>
    </row>
    <row r="6403" customFormat="false" ht="15" hidden="false" customHeight="false" outlineLevel="0" collapsed="false">
      <c r="A6403" s="0" t="n">
        <v>88786</v>
      </c>
      <c r="B6403" s="0" t="str">
        <f aca="false">A6403&amp;"U"</f>
        <v>88786U</v>
      </c>
      <c r="C6403" s="0" t="s">
        <v>12355</v>
      </c>
      <c r="D6403" s="0" t="s">
        <v>74</v>
      </c>
      <c r="E6403" s="0" t="n">
        <v>255.64</v>
      </c>
    </row>
    <row r="6404" customFormat="false" ht="15" hidden="false" customHeight="false" outlineLevel="0" collapsed="false">
      <c r="A6404" s="0" t="n">
        <v>88787</v>
      </c>
      <c r="B6404" s="0" t="str">
        <f aca="false">A6404&amp;"U"</f>
        <v>88787U</v>
      </c>
      <c r="C6404" s="0" t="s">
        <v>12356</v>
      </c>
      <c r="D6404" s="0" t="s">
        <v>74</v>
      </c>
      <c r="E6404" s="0" t="n">
        <v>235.58</v>
      </c>
    </row>
    <row r="6405" customFormat="false" ht="15" hidden="false" customHeight="false" outlineLevel="0" collapsed="false">
      <c r="A6405" s="0" t="n">
        <v>88788</v>
      </c>
      <c r="B6405" s="0" t="str">
        <f aca="false">A6405&amp;"U"</f>
        <v>88788U</v>
      </c>
      <c r="C6405" s="0" t="s">
        <v>12357</v>
      </c>
      <c r="D6405" s="0" t="s">
        <v>74</v>
      </c>
      <c r="E6405" s="0" t="n">
        <v>246.87</v>
      </c>
    </row>
    <row r="6406" customFormat="false" ht="15" hidden="false" customHeight="false" outlineLevel="0" collapsed="false">
      <c r="A6406" s="0" t="n">
        <v>88789</v>
      </c>
      <c r="B6406" s="0" t="str">
        <f aca="false">A6406&amp;"U"</f>
        <v>88789U</v>
      </c>
      <c r="C6406" s="0" t="s">
        <v>12358</v>
      </c>
      <c r="D6406" s="0" t="s">
        <v>74</v>
      </c>
      <c r="E6406" s="0" t="n">
        <v>296.79</v>
      </c>
    </row>
    <row r="6407" customFormat="false" ht="15" hidden="false" customHeight="false" outlineLevel="0" collapsed="false">
      <c r="A6407" s="0" t="n">
        <v>89045</v>
      </c>
      <c r="B6407" s="0" t="str">
        <f aca="false">A6407&amp;"U"</f>
        <v>89045U</v>
      </c>
      <c r="C6407" s="0" t="s">
        <v>12359</v>
      </c>
      <c r="D6407" s="0" t="s">
        <v>74</v>
      </c>
      <c r="E6407" s="0" t="n">
        <v>56.45</v>
      </c>
    </row>
    <row r="6408" customFormat="false" ht="15" hidden="false" customHeight="false" outlineLevel="0" collapsed="false">
      <c r="A6408" s="0" t="n">
        <v>89170</v>
      </c>
      <c r="B6408" s="0" t="str">
        <f aca="false">A6408&amp;"U"</f>
        <v>89170U</v>
      </c>
      <c r="C6408" s="0" t="s">
        <v>12360</v>
      </c>
      <c r="D6408" s="0" t="s">
        <v>74</v>
      </c>
      <c r="E6408" s="0" t="n">
        <v>54.63</v>
      </c>
    </row>
    <row r="6409" customFormat="false" ht="15" hidden="false" customHeight="false" outlineLevel="0" collapsed="false">
      <c r="A6409" s="0" t="n">
        <v>93392</v>
      </c>
      <c r="B6409" s="0" t="str">
        <f aca="false">A6409&amp;"U"</f>
        <v>93392U</v>
      </c>
      <c r="C6409" s="0" t="s">
        <v>12361</v>
      </c>
      <c r="D6409" s="0" t="s">
        <v>74</v>
      </c>
      <c r="E6409" s="0" t="n">
        <v>49.01</v>
      </c>
    </row>
    <row r="6410" customFormat="false" ht="15" hidden="false" customHeight="false" outlineLevel="0" collapsed="false">
      <c r="A6410" s="0" t="n">
        <v>93393</v>
      </c>
      <c r="B6410" s="0" t="str">
        <f aca="false">A6410&amp;"U"</f>
        <v>93393U</v>
      </c>
      <c r="C6410" s="0" t="s">
        <v>12362</v>
      </c>
      <c r="D6410" s="0" t="s">
        <v>74</v>
      </c>
      <c r="E6410" s="0" t="n">
        <v>41.85</v>
      </c>
    </row>
    <row r="6411" customFormat="false" ht="15" hidden="false" customHeight="false" outlineLevel="0" collapsed="false">
      <c r="A6411" s="0" t="n">
        <v>93394</v>
      </c>
      <c r="B6411" s="0" t="str">
        <f aca="false">A6411&amp;"U"</f>
        <v>93394U</v>
      </c>
      <c r="C6411" s="0" t="s">
        <v>12363</v>
      </c>
      <c r="D6411" s="0" t="s">
        <v>74</v>
      </c>
      <c r="E6411" s="0" t="n">
        <v>51.58</v>
      </c>
    </row>
    <row r="6412" customFormat="false" ht="15" hidden="false" customHeight="false" outlineLevel="0" collapsed="false">
      <c r="A6412" s="0" t="n">
        <v>93395</v>
      </c>
      <c r="B6412" s="0" t="str">
        <f aca="false">A6412&amp;"U"</f>
        <v>93395U</v>
      </c>
      <c r="C6412" s="0" t="s">
        <v>12364</v>
      </c>
      <c r="D6412" s="0" t="s">
        <v>74</v>
      </c>
      <c r="E6412" s="0" t="n">
        <v>48.37</v>
      </c>
    </row>
    <row r="6413" customFormat="false" ht="15" hidden="false" customHeight="false" outlineLevel="0" collapsed="false">
      <c r="A6413" s="0" t="n">
        <v>99194</v>
      </c>
      <c r="B6413" s="0" t="str">
        <f aca="false">A6413&amp;"U"</f>
        <v>99194U</v>
      </c>
      <c r="C6413" s="0" t="s">
        <v>12365</v>
      </c>
      <c r="D6413" s="0" t="s">
        <v>74</v>
      </c>
      <c r="E6413" s="0" t="n">
        <v>55.53</v>
      </c>
    </row>
    <row r="6414" customFormat="false" ht="15" hidden="false" customHeight="false" outlineLevel="0" collapsed="false">
      <c r="A6414" s="0" t="n">
        <v>99195</v>
      </c>
      <c r="B6414" s="0" t="str">
        <f aca="false">A6414&amp;"U"</f>
        <v>99195U</v>
      </c>
      <c r="C6414" s="0" t="s">
        <v>12366</v>
      </c>
      <c r="D6414" s="0" t="s">
        <v>74</v>
      </c>
      <c r="E6414" s="0" t="n">
        <v>48.37</v>
      </c>
    </row>
    <row r="6415" customFormat="false" ht="15" hidden="false" customHeight="false" outlineLevel="0" collapsed="false">
      <c r="A6415" s="0" t="n">
        <v>99196</v>
      </c>
      <c r="B6415" s="0" t="str">
        <f aca="false">A6415&amp;"U"</f>
        <v>99196U</v>
      </c>
      <c r="C6415" s="0" t="s">
        <v>12367</v>
      </c>
      <c r="D6415" s="0" t="s">
        <v>74</v>
      </c>
      <c r="E6415" s="0" t="n">
        <v>58.1</v>
      </c>
    </row>
    <row r="6416" customFormat="false" ht="15" hidden="false" customHeight="false" outlineLevel="0" collapsed="false">
      <c r="A6416" s="0" t="n">
        <v>99198</v>
      </c>
      <c r="B6416" s="0" t="str">
        <f aca="false">A6416&amp;"U"</f>
        <v>99198U</v>
      </c>
      <c r="C6416" s="0" t="s">
        <v>12368</v>
      </c>
      <c r="D6416" s="0" t="s">
        <v>74</v>
      </c>
      <c r="E6416" s="0" t="n">
        <v>54.89</v>
      </c>
    </row>
    <row r="6417" customFormat="false" ht="15" hidden="false" customHeight="false" outlineLevel="0" collapsed="false">
      <c r="A6417" s="0" t="n">
        <v>101965</v>
      </c>
      <c r="B6417" s="0" t="str">
        <f aca="false">A6417&amp;"U"</f>
        <v>101965U</v>
      </c>
      <c r="C6417" s="0" t="s">
        <v>12369</v>
      </c>
      <c r="D6417" s="0" t="s">
        <v>78</v>
      </c>
      <c r="E6417" s="0" t="n">
        <v>135.27</v>
      </c>
    </row>
    <row r="6418" customFormat="false" ht="15" hidden="false" customHeight="false" outlineLevel="0" collapsed="false">
      <c r="A6418" s="0" t="n">
        <v>101966</v>
      </c>
      <c r="B6418" s="0" t="str">
        <f aca="false">A6418&amp;"U"</f>
        <v>101966U</v>
      </c>
      <c r="C6418" s="0" t="s">
        <v>12370</v>
      </c>
      <c r="D6418" s="0" t="s">
        <v>78</v>
      </c>
      <c r="E6418" s="0" t="n">
        <v>175.82</v>
      </c>
    </row>
    <row r="6419" customFormat="false" ht="15" hidden="false" customHeight="false" outlineLevel="0" collapsed="false">
      <c r="A6419" s="0" t="n">
        <v>101979</v>
      </c>
      <c r="B6419" s="0" t="str">
        <f aca="false">A6419&amp;"U"</f>
        <v>101979U</v>
      </c>
      <c r="C6419" s="0" t="s">
        <v>12371</v>
      </c>
      <c r="D6419" s="0" t="s">
        <v>78</v>
      </c>
      <c r="E6419" s="0" t="n">
        <v>48.2</v>
      </c>
    </row>
    <row r="6420" customFormat="false" ht="15" hidden="false" customHeight="false" outlineLevel="0" collapsed="false">
      <c r="A6420" s="0" t="n">
        <v>96112</v>
      </c>
      <c r="B6420" s="0" t="str">
        <f aca="false">A6420&amp;"U"</f>
        <v>96112U</v>
      </c>
      <c r="C6420" s="0" t="s">
        <v>12372</v>
      </c>
      <c r="D6420" s="0" t="s">
        <v>74</v>
      </c>
      <c r="E6420" s="0" t="n">
        <v>132.73</v>
      </c>
    </row>
    <row r="6421" customFormat="false" ht="15" hidden="false" customHeight="false" outlineLevel="0" collapsed="false">
      <c r="A6421" s="0" t="n">
        <v>96117</v>
      </c>
      <c r="B6421" s="0" t="str">
        <f aca="false">A6421&amp;"U"</f>
        <v>96117U</v>
      </c>
      <c r="C6421" s="0" t="s">
        <v>12373</v>
      </c>
      <c r="D6421" s="0" t="s">
        <v>74</v>
      </c>
      <c r="E6421" s="0" t="n">
        <v>173.1</v>
      </c>
    </row>
    <row r="6422" customFormat="false" ht="15" hidden="false" customHeight="false" outlineLevel="0" collapsed="false">
      <c r="A6422" s="0" t="n">
        <v>96122</v>
      </c>
      <c r="B6422" s="0" t="str">
        <f aca="false">A6422&amp;"U"</f>
        <v>96122U</v>
      </c>
      <c r="C6422" s="0" t="s">
        <v>12374</v>
      </c>
      <c r="D6422" s="0" t="s">
        <v>78</v>
      </c>
      <c r="E6422" s="0" t="n">
        <v>41.85</v>
      </c>
    </row>
    <row r="6423" customFormat="false" ht="15" hidden="false" customHeight="false" outlineLevel="0" collapsed="false">
      <c r="A6423" s="0" t="n">
        <v>96109</v>
      </c>
      <c r="B6423" s="0" t="str">
        <f aca="false">A6423&amp;"U"</f>
        <v>96109U</v>
      </c>
      <c r="C6423" s="0" t="s">
        <v>12375</v>
      </c>
      <c r="D6423" s="0" t="s">
        <v>74</v>
      </c>
      <c r="E6423" s="0" t="n">
        <v>38.7</v>
      </c>
    </row>
    <row r="6424" customFormat="false" ht="15" hidden="false" customHeight="false" outlineLevel="0" collapsed="false">
      <c r="A6424" s="0" t="n">
        <v>96110</v>
      </c>
      <c r="B6424" s="0" t="str">
        <f aca="false">A6424&amp;"U"</f>
        <v>96110U</v>
      </c>
      <c r="C6424" s="0" t="s">
        <v>12376</v>
      </c>
      <c r="D6424" s="0" t="s">
        <v>74</v>
      </c>
      <c r="E6424" s="0" t="n">
        <v>73.36</v>
      </c>
    </row>
    <row r="6425" customFormat="false" ht="15" hidden="false" customHeight="false" outlineLevel="0" collapsed="false">
      <c r="A6425" s="0" t="n">
        <v>96113</v>
      </c>
      <c r="B6425" s="0" t="str">
        <f aca="false">A6425&amp;"U"</f>
        <v>96113U</v>
      </c>
      <c r="C6425" s="0" t="s">
        <v>12377</v>
      </c>
      <c r="D6425" s="0" t="s">
        <v>74</v>
      </c>
      <c r="E6425" s="0" t="n">
        <v>34.29</v>
      </c>
    </row>
    <row r="6426" customFormat="false" ht="15" hidden="false" customHeight="false" outlineLevel="0" collapsed="false">
      <c r="A6426" s="0" t="n">
        <v>96114</v>
      </c>
      <c r="B6426" s="0" t="str">
        <f aca="false">A6426&amp;"U"</f>
        <v>96114U</v>
      </c>
      <c r="C6426" s="0" t="s">
        <v>149</v>
      </c>
      <c r="D6426" s="0" t="s">
        <v>74</v>
      </c>
      <c r="E6426" s="0" t="n">
        <v>77.33</v>
      </c>
    </row>
    <row r="6427" customFormat="false" ht="15" hidden="false" customHeight="false" outlineLevel="0" collapsed="false">
      <c r="A6427" s="0" t="n">
        <v>96120</v>
      </c>
      <c r="B6427" s="0" t="str">
        <f aca="false">A6427&amp;"U"</f>
        <v>96120U</v>
      </c>
      <c r="C6427" s="0" t="s">
        <v>12378</v>
      </c>
      <c r="D6427" s="0" t="s">
        <v>78</v>
      </c>
      <c r="E6427" s="0" t="n">
        <v>2.76</v>
      </c>
    </row>
    <row r="6428" customFormat="false" ht="15" hidden="false" customHeight="false" outlineLevel="0" collapsed="false">
      <c r="A6428" s="0" t="n">
        <v>96123</v>
      </c>
      <c r="B6428" s="0" t="str">
        <f aca="false">A6428&amp;"U"</f>
        <v>96123U</v>
      </c>
      <c r="C6428" s="0" t="s">
        <v>12379</v>
      </c>
      <c r="D6428" s="0" t="s">
        <v>78</v>
      </c>
      <c r="E6428" s="0" t="n">
        <v>34.87</v>
      </c>
    </row>
    <row r="6429" customFormat="false" ht="15" hidden="false" customHeight="false" outlineLevel="0" collapsed="false">
      <c r="A6429" s="0" t="n">
        <v>99054</v>
      </c>
      <c r="B6429" s="0" t="str">
        <f aca="false">A6429&amp;"U"</f>
        <v>99054U</v>
      </c>
      <c r="C6429" s="0" t="s">
        <v>12380</v>
      </c>
      <c r="D6429" s="0" t="s">
        <v>74</v>
      </c>
      <c r="E6429" s="0" t="n">
        <v>47.58</v>
      </c>
    </row>
    <row r="6430" customFormat="false" ht="15" hidden="false" customHeight="false" outlineLevel="0" collapsed="false">
      <c r="A6430" s="0" t="n">
        <v>96111</v>
      </c>
      <c r="B6430" s="0" t="str">
        <f aca="false">A6430&amp;"U"</f>
        <v>96111U</v>
      </c>
      <c r="C6430" s="0" t="s">
        <v>12381</v>
      </c>
      <c r="D6430" s="0" t="s">
        <v>74</v>
      </c>
      <c r="E6430" s="0" t="n">
        <v>63.15</v>
      </c>
    </row>
    <row r="6431" customFormat="false" ht="15" hidden="false" customHeight="false" outlineLevel="0" collapsed="false">
      <c r="A6431" s="0" t="n">
        <v>96116</v>
      </c>
      <c r="B6431" s="0" t="str">
        <f aca="false">A6431&amp;"U"</f>
        <v>96116U</v>
      </c>
      <c r="C6431" s="0" t="s">
        <v>12382</v>
      </c>
      <c r="D6431" s="0" t="s">
        <v>74</v>
      </c>
      <c r="E6431" s="0" t="n">
        <v>69.98</v>
      </c>
    </row>
    <row r="6432" customFormat="false" ht="15" hidden="false" customHeight="false" outlineLevel="0" collapsed="false">
      <c r="A6432" s="0" t="n">
        <v>96121</v>
      </c>
      <c r="B6432" s="0" t="str">
        <f aca="false">A6432&amp;"U"</f>
        <v>96121U</v>
      </c>
      <c r="C6432" s="0" t="s">
        <v>12383</v>
      </c>
      <c r="D6432" s="0" t="s">
        <v>78</v>
      </c>
      <c r="E6432" s="0" t="n">
        <v>11.15</v>
      </c>
    </row>
    <row r="6433" customFormat="false" ht="15" hidden="false" customHeight="false" outlineLevel="0" collapsed="false">
      <c r="A6433" s="0" t="n">
        <v>96485</v>
      </c>
      <c r="B6433" s="0" t="str">
        <f aca="false">A6433&amp;"U"</f>
        <v>96485U</v>
      </c>
      <c r="C6433" s="0" t="s">
        <v>12384</v>
      </c>
      <c r="D6433" s="0" t="s">
        <v>74</v>
      </c>
      <c r="E6433" s="0" t="n">
        <v>72.07</v>
      </c>
    </row>
    <row r="6434" customFormat="false" ht="15" hidden="false" customHeight="false" outlineLevel="0" collapsed="false">
      <c r="A6434" s="0" t="n">
        <v>96486</v>
      </c>
      <c r="B6434" s="0" t="str">
        <f aca="false">A6434&amp;"U"</f>
        <v>96486U</v>
      </c>
      <c r="C6434" s="0" t="s">
        <v>12385</v>
      </c>
      <c r="D6434" s="0" t="s">
        <v>74</v>
      </c>
      <c r="E6434" s="0" t="n">
        <v>79.44</v>
      </c>
    </row>
    <row r="6435" customFormat="false" ht="15" hidden="false" customHeight="false" outlineLevel="0" collapsed="false">
      <c r="A6435" s="0" t="n">
        <v>91514</v>
      </c>
      <c r="B6435" s="0" t="str">
        <f aca="false">A6435&amp;"U"</f>
        <v>91514U</v>
      </c>
      <c r="C6435" s="0" t="s">
        <v>12386</v>
      </c>
      <c r="D6435" s="0" t="s">
        <v>74</v>
      </c>
      <c r="E6435" s="0" t="n">
        <v>6.05</v>
      </c>
    </row>
    <row r="6436" customFormat="false" ht="15" hidden="false" customHeight="false" outlineLevel="0" collapsed="false">
      <c r="A6436" s="0" t="n">
        <v>91515</v>
      </c>
      <c r="B6436" s="0" t="str">
        <f aca="false">A6436&amp;"U"</f>
        <v>91515U</v>
      </c>
      <c r="C6436" s="0" t="s">
        <v>12387</v>
      </c>
      <c r="D6436" s="0" t="s">
        <v>74</v>
      </c>
      <c r="E6436" s="0" t="n">
        <v>8.01</v>
      </c>
    </row>
    <row r="6437" customFormat="false" ht="15" hidden="false" customHeight="false" outlineLevel="0" collapsed="false">
      <c r="A6437" s="0" t="n">
        <v>91516</v>
      </c>
      <c r="B6437" s="0" t="str">
        <f aca="false">A6437&amp;"U"</f>
        <v>91516U</v>
      </c>
      <c r="C6437" s="0" t="s">
        <v>12388</v>
      </c>
      <c r="D6437" s="0" t="s">
        <v>74</v>
      </c>
      <c r="E6437" s="0" t="n">
        <v>11.7</v>
      </c>
    </row>
    <row r="6438" customFormat="false" ht="15" hidden="false" customHeight="false" outlineLevel="0" collapsed="false">
      <c r="A6438" s="0" t="n">
        <v>91517</v>
      </c>
      <c r="B6438" s="0" t="str">
        <f aca="false">A6438&amp;"U"</f>
        <v>91517U</v>
      </c>
      <c r="C6438" s="0" t="s">
        <v>12389</v>
      </c>
      <c r="D6438" s="0" t="s">
        <v>74</v>
      </c>
      <c r="E6438" s="0" t="n">
        <v>13.03</v>
      </c>
    </row>
    <row r="6439" customFormat="false" ht="15" hidden="false" customHeight="false" outlineLevel="0" collapsed="false">
      <c r="A6439" s="0" t="n">
        <v>91519</v>
      </c>
      <c r="B6439" s="0" t="str">
        <f aca="false">A6439&amp;"U"</f>
        <v>91519U</v>
      </c>
      <c r="C6439" s="0" t="s">
        <v>12390</v>
      </c>
      <c r="D6439" s="0" t="s">
        <v>74</v>
      </c>
      <c r="E6439" s="0" t="n">
        <v>14.96</v>
      </c>
    </row>
    <row r="6440" customFormat="false" ht="15" hidden="false" customHeight="false" outlineLevel="0" collapsed="false">
      <c r="A6440" s="0" t="n">
        <v>91520</v>
      </c>
      <c r="B6440" s="0" t="str">
        <f aca="false">A6440&amp;"U"</f>
        <v>91520U</v>
      </c>
      <c r="C6440" s="0" t="s">
        <v>12391</v>
      </c>
      <c r="D6440" s="0" t="s">
        <v>74</v>
      </c>
      <c r="E6440" s="0" t="n">
        <v>2.19</v>
      </c>
    </row>
    <row r="6441" customFormat="false" ht="15" hidden="false" customHeight="false" outlineLevel="0" collapsed="false">
      <c r="A6441" s="0" t="n">
        <v>91522</v>
      </c>
      <c r="B6441" s="0" t="str">
        <f aca="false">A6441&amp;"U"</f>
        <v>91522U</v>
      </c>
      <c r="C6441" s="0" t="s">
        <v>12392</v>
      </c>
      <c r="D6441" s="0" t="s">
        <v>74</v>
      </c>
      <c r="E6441" s="0" t="n">
        <v>2.63</v>
      </c>
    </row>
    <row r="6442" customFormat="false" ht="15" hidden="false" customHeight="false" outlineLevel="0" collapsed="false">
      <c r="A6442" s="0" t="n">
        <v>91525</v>
      </c>
      <c r="B6442" s="0" t="str">
        <f aca="false">A6442&amp;"U"</f>
        <v>91525U</v>
      </c>
      <c r="C6442" s="0" t="s">
        <v>12393</v>
      </c>
      <c r="D6442" s="0" t="s">
        <v>74</v>
      </c>
      <c r="E6442" s="0" t="n">
        <v>4.81</v>
      </c>
    </row>
    <row r="6443" customFormat="false" ht="15" hidden="false" customHeight="false" outlineLevel="0" collapsed="false">
      <c r="A6443" s="0" t="n">
        <v>87280</v>
      </c>
      <c r="B6443" s="0" t="str">
        <f aca="false">A6443&amp;"U"</f>
        <v>87280U</v>
      </c>
      <c r="C6443" s="0" t="s">
        <v>12394</v>
      </c>
      <c r="D6443" s="0" t="s">
        <v>741</v>
      </c>
      <c r="E6443" s="0" t="n">
        <v>481.07</v>
      </c>
    </row>
    <row r="6444" customFormat="false" ht="15" hidden="false" customHeight="false" outlineLevel="0" collapsed="false">
      <c r="A6444" s="0" t="n">
        <v>87281</v>
      </c>
      <c r="B6444" s="0" t="str">
        <f aca="false">A6444&amp;"U"</f>
        <v>87281U</v>
      </c>
      <c r="C6444" s="0" t="s">
        <v>12395</v>
      </c>
      <c r="D6444" s="0" t="s">
        <v>741</v>
      </c>
      <c r="E6444" s="0" t="n">
        <v>469.31</v>
      </c>
    </row>
    <row r="6445" customFormat="false" ht="15" hidden="false" customHeight="false" outlineLevel="0" collapsed="false">
      <c r="A6445" s="0" t="n">
        <v>87283</v>
      </c>
      <c r="B6445" s="0" t="str">
        <f aca="false">A6445&amp;"U"</f>
        <v>87283U</v>
      </c>
      <c r="C6445" s="0" t="s">
        <v>12396</v>
      </c>
      <c r="D6445" s="0" t="s">
        <v>741</v>
      </c>
      <c r="E6445" s="0" t="n">
        <v>492.98</v>
      </c>
    </row>
    <row r="6446" customFormat="false" ht="15" hidden="false" customHeight="false" outlineLevel="0" collapsed="false">
      <c r="A6446" s="0" t="n">
        <v>87284</v>
      </c>
      <c r="B6446" s="0" t="str">
        <f aca="false">A6446&amp;"U"</f>
        <v>87284U</v>
      </c>
      <c r="C6446" s="0" t="s">
        <v>12397</v>
      </c>
      <c r="D6446" s="0" t="s">
        <v>741</v>
      </c>
      <c r="E6446" s="0" t="n">
        <v>480.13</v>
      </c>
    </row>
    <row r="6447" customFormat="false" ht="15" hidden="false" customHeight="false" outlineLevel="0" collapsed="false">
      <c r="A6447" s="0" t="n">
        <v>87286</v>
      </c>
      <c r="B6447" s="0" t="str">
        <f aca="false">A6447&amp;"U"</f>
        <v>87286U</v>
      </c>
      <c r="C6447" s="0" t="s">
        <v>12398</v>
      </c>
      <c r="D6447" s="0" t="s">
        <v>741</v>
      </c>
      <c r="E6447" s="0" t="n">
        <v>608.08</v>
      </c>
    </row>
    <row r="6448" customFormat="false" ht="15" hidden="false" customHeight="false" outlineLevel="0" collapsed="false">
      <c r="A6448" s="0" t="n">
        <v>87287</v>
      </c>
      <c r="B6448" s="0" t="str">
        <f aca="false">A6448&amp;"U"</f>
        <v>87287U</v>
      </c>
      <c r="C6448" s="0" t="s">
        <v>12399</v>
      </c>
      <c r="D6448" s="0" t="s">
        <v>741</v>
      </c>
      <c r="E6448" s="0" t="n">
        <v>585.72</v>
      </c>
    </row>
    <row r="6449" customFormat="false" ht="15" hidden="false" customHeight="false" outlineLevel="0" collapsed="false">
      <c r="A6449" s="0" t="n">
        <v>87289</v>
      </c>
      <c r="B6449" s="0" t="str">
        <f aca="false">A6449&amp;"U"</f>
        <v>87289U</v>
      </c>
      <c r="C6449" s="0" t="s">
        <v>12400</v>
      </c>
      <c r="D6449" s="0" t="s">
        <v>741</v>
      </c>
      <c r="E6449" s="0" t="n">
        <v>593.52</v>
      </c>
    </row>
    <row r="6450" customFormat="false" ht="15" hidden="false" customHeight="false" outlineLevel="0" collapsed="false">
      <c r="A6450" s="0" t="n">
        <v>87290</v>
      </c>
      <c r="B6450" s="0" t="str">
        <f aca="false">A6450&amp;"U"</f>
        <v>87290U</v>
      </c>
      <c r="C6450" s="0" t="s">
        <v>12401</v>
      </c>
      <c r="D6450" s="0" t="s">
        <v>741</v>
      </c>
      <c r="E6450" s="0" t="n">
        <v>578.99</v>
      </c>
    </row>
    <row r="6451" customFormat="false" ht="15" hidden="false" customHeight="false" outlineLevel="0" collapsed="false">
      <c r="A6451" s="0" t="n">
        <v>87292</v>
      </c>
      <c r="B6451" s="0" t="str">
        <f aca="false">A6451&amp;"U"</f>
        <v>87292U</v>
      </c>
      <c r="C6451" s="0" t="s">
        <v>12402</v>
      </c>
      <c r="D6451" s="0" t="s">
        <v>741</v>
      </c>
      <c r="E6451" s="0" t="n">
        <v>607.21</v>
      </c>
    </row>
    <row r="6452" customFormat="false" ht="15" hidden="false" customHeight="false" outlineLevel="0" collapsed="false">
      <c r="A6452" s="0" t="n">
        <v>87294</v>
      </c>
      <c r="B6452" s="0" t="str">
        <f aca="false">A6452&amp;"U"</f>
        <v>87294U</v>
      </c>
      <c r="C6452" s="0" t="s">
        <v>12403</v>
      </c>
      <c r="D6452" s="0" t="s">
        <v>741</v>
      </c>
      <c r="E6452" s="0" t="n">
        <v>578.51</v>
      </c>
    </row>
    <row r="6453" customFormat="false" ht="15" hidden="false" customHeight="false" outlineLevel="0" collapsed="false">
      <c r="A6453" s="0" t="n">
        <v>87295</v>
      </c>
      <c r="B6453" s="0" t="str">
        <f aca="false">A6453&amp;"U"</f>
        <v>87295U</v>
      </c>
      <c r="C6453" s="0" t="s">
        <v>12404</v>
      </c>
      <c r="D6453" s="0" t="s">
        <v>741</v>
      </c>
      <c r="E6453" s="0" t="n">
        <v>601.65</v>
      </c>
    </row>
    <row r="6454" customFormat="false" ht="15" hidden="false" customHeight="false" outlineLevel="0" collapsed="false">
      <c r="A6454" s="0" t="n">
        <v>87296</v>
      </c>
      <c r="B6454" s="0" t="str">
        <f aca="false">A6454&amp;"U"</f>
        <v>87296U</v>
      </c>
      <c r="C6454" s="0" t="s">
        <v>12405</v>
      </c>
      <c r="D6454" s="0" t="s">
        <v>741</v>
      </c>
      <c r="E6454" s="0" t="n">
        <v>568.77</v>
      </c>
    </row>
    <row r="6455" customFormat="false" ht="15" hidden="false" customHeight="false" outlineLevel="0" collapsed="false">
      <c r="A6455" s="0" t="n">
        <v>87298</v>
      </c>
      <c r="B6455" s="0" t="str">
        <f aca="false">A6455&amp;"U"</f>
        <v>87298U</v>
      </c>
      <c r="C6455" s="0" t="s">
        <v>12406</v>
      </c>
      <c r="D6455" s="0" t="s">
        <v>741</v>
      </c>
      <c r="E6455" s="0" t="n">
        <v>689.65</v>
      </c>
    </row>
    <row r="6456" customFormat="false" ht="15" hidden="false" customHeight="false" outlineLevel="0" collapsed="false">
      <c r="A6456" s="0" t="n">
        <v>87299</v>
      </c>
      <c r="B6456" s="0" t="str">
        <f aca="false">A6456&amp;"U"</f>
        <v>87299U</v>
      </c>
      <c r="C6456" s="0" t="s">
        <v>12407</v>
      </c>
      <c r="D6456" s="0" t="s">
        <v>741</v>
      </c>
      <c r="E6456" s="0" t="n">
        <v>477.84</v>
      </c>
    </row>
    <row r="6457" customFormat="false" ht="15" hidden="false" customHeight="false" outlineLevel="0" collapsed="false">
      <c r="A6457" s="0" t="n">
        <v>87301</v>
      </c>
      <c r="B6457" s="0" t="str">
        <f aca="false">A6457&amp;"U"</f>
        <v>87301U</v>
      </c>
      <c r="C6457" s="0" t="s">
        <v>12408</v>
      </c>
      <c r="D6457" s="0" t="s">
        <v>741</v>
      </c>
      <c r="E6457" s="0" t="n">
        <v>636.21</v>
      </c>
    </row>
    <row r="6458" customFormat="false" ht="15" hidden="false" customHeight="false" outlineLevel="0" collapsed="false">
      <c r="A6458" s="0" t="n">
        <v>87302</v>
      </c>
      <c r="B6458" s="0" t="str">
        <f aca="false">A6458&amp;"U"</f>
        <v>87302U</v>
      </c>
      <c r="C6458" s="0" t="s">
        <v>12409</v>
      </c>
      <c r="D6458" s="0" t="s">
        <v>741</v>
      </c>
      <c r="E6458" s="0" t="n">
        <v>622.08</v>
      </c>
    </row>
    <row r="6459" customFormat="false" ht="15" hidden="false" customHeight="false" outlineLevel="0" collapsed="false">
      <c r="A6459" s="0" t="n">
        <v>87304</v>
      </c>
      <c r="B6459" s="0" t="str">
        <f aca="false">A6459&amp;"U"</f>
        <v>87304U</v>
      </c>
      <c r="C6459" s="0" t="s">
        <v>12410</v>
      </c>
      <c r="D6459" s="0" t="s">
        <v>741</v>
      </c>
      <c r="E6459" s="0" t="n">
        <v>587.4</v>
      </c>
    </row>
    <row r="6460" customFormat="false" ht="15" hidden="false" customHeight="false" outlineLevel="0" collapsed="false">
      <c r="A6460" s="0" t="n">
        <v>87305</v>
      </c>
      <c r="B6460" s="0" t="str">
        <f aca="false">A6460&amp;"U"</f>
        <v>87305U</v>
      </c>
      <c r="C6460" s="0" t="s">
        <v>12411</v>
      </c>
      <c r="D6460" s="0" t="s">
        <v>741</v>
      </c>
      <c r="E6460" s="0" t="n">
        <v>584.46</v>
      </c>
    </row>
    <row r="6461" customFormat="false" ht="15" hidden="false" customHeight="false" outlineLevel="0" collapsed="false">
      <c r="A6461" s="0" t="n">
        <v>87307</v>
      </c>
      <c r="B6461" s="0" t="str">
        <f aca="false">A6461&amp;"U"</f>
        <v>87307U</v>
      </c>
      <c r="C6461" s="0" t="s">
        <v>12412</v>
      </c>
      <c r="D6461" s="0" t="s">
        <v>741</v>
      </c>
      <c r="E6461" s="0" t="n">
        <v>568.26</v>
      </c>
    </row>
    <row r="6462" customFormat="false" ht="15" hidden="false" customHeight="false" outlineLevel="0" collapsed="false">
      <c r="A6462" s="0" t="n">
        <v>87308</v>
      </c>
      <c r="B6462" s="0" t="str">
        <f aca="false">A6462&amp;"U"</f>
        <v>87308U</v>
      </c>
      <c r="C6462" s="0" t="s">
        <v>12413</v>
      </c>
      <c r="D6462" s="0" t="s">
        <v>741</v>
      </c>
      <c r="E6462" s="0" t="n">
        <v>552.63</v>
      </c>
    </row>
    <row r="6463" customFormat="false" ht="15" hidden="false" customHeight="false" outlineLevel="0" collapsed="false">
      <c r="A6463" s="0" t="n">
        <v>87310</v>
      </c>
      <c r="B6463" s="0" t="str">
        <f aca="false">A6463&amp;"U"</f>
        <v>87310U</v>
      </c>
      <c r="C6463" s="0" t="s">
        <v>12414</v>
      </c>
      <c r="D6463" s="0" t="s">
        <v>741</v>
      </c>
      <c r="E6463" s="0" t="n">
        <v>464.56</v>
      </c>
    </row>
    <row r="6464" customFormat="false" ht="15" hidden="false" customHeight="false" outlineLevel="0" collapsed="false">
      <c r="A6464" s="0" t="n">
        <v>87311</v>
      </c>
      <c r="B6464" s="0" t="str">
        <f aca="false">A6464&amp;"U"</f>
        <v>87311U</v>
      </c>
      <c r="C6464" s="0" t="s">
        <v>12415</v>
      </c>
      <c r="D6464" s="0" t="s">
        <v>741</v>
      </c>
      <c r="E6464" s="0" t="n">
        <v>450.06</v>
      </c>
    </row>
    <row r="6465" customFormat="false" ht="15" hidden="false" customHeight="false" outlineLevel="0" collapsed="false">
      <c r="A6465" s="0" t="n">
        <v>87313</v>
      </c>
      <c r="B6465" s="0" t="str">
        <f aca="false">A6465&amp;"U"</f>
        <v>87313U</v>
      </c>
      <c r="C6465" s="0" t="s">
        <v>12416</v>
      </c>
      <c r="D6465" s="0" t="s">
        <v>741</v>
      </c>
      <c r="E6465" s="0" t="n">
        <v>539.32</v>
      </c>
    </row>
    <row r="6466" customFormat="false" ht="15" hidden="false" customHeight="false" outlineLevel="0" collapsed="false">
      <c r="A6466" s="0" t="n">
        <v>87314</v>
      </c>
      <c r="B6466" s="0" t="str">
        <f aca="false">A6466&amp;"U"</f>
        <v>87314U</v>
      </c>
      <c r="C6466" s="0" t="s">
        <v>12417</v>
      </c>
      <c r="D6466" s="0" t="s">
        <v>741</v>
      </c>
      <c r="E6466" s="0" t="n">
        <v>526.42</v>
      </c>
    </row>
    <row r="6467" customFormat="false" ht="15" hidden="false" customHeight="false" outlineLevel="0" collapsed="false">
      <c r="A6467" s="0" t="n">
        <v>87316</v>
      </c>
      <c r="B6467" s="0" t="str">
        <f aca="false">A6467&amp;"U"</f>
        <v>87316U</v>
      </c>
      <c r="C6467" s="0" t="s">
        <v>12418</v>
      </c>
      <c r="D6467" s="0" t="s">
        <v>741</v>
      </c>
      <c r="E6467" s="0" t="n">
        <v>501.31</v>
      </c>
    </row>
    <row r="6468" customFormat="false" ht="15" hidden="false" customHeight="false" outlineLevel="0" collapsed="false">
      <c r="A6468" s="0" t="n">
        <v>87317</v>
      </c>
      <c r="B6468" s="0" t="str">
        <f aca="false">A6468&amp;"U"</f>
        <v>87317U</v>
      </c>
      <c r="C6468" s="0" t="s">
        <v>12419</v>
      </c>
      <c r="D6468" s="0" t="s">
        <v>741</v>
      </c>
      <c r="E6468" s="0" t="n">
        <v>481.19</v>
      </c>
    </row>
    <row r="6469" customFormat="false" ht="15" hidden="false" customHeight="false" outlineLevel="0" collapsed="false">
      <c r="A6469" s="0" t="n">
        <v>87319</v>
      </c>
      <c r="B6469" s="0" t="str">
        <f aca="false">A6469&amp;"U"</f>
        <v>87319U</v>
      </c>
      <c r="C6469" s="0" t="s">
        <v>12420</v>
      </c>
      <c r="D6469" s="0" t="s">
        <v>741</v>
      </c>
      <c r="E6469" s="0" t="n">
        <v>2943.67</v>
      </c>
    </row>
    <row r="6470" customFormat="false" ht="15" hidden="false" customHeight="false" outlineLevel="0" collapsed="false">
      <c r="A6470" s="0" t="n">
        <v>87320</v>
      </c>
      <c r="B6470" s="0" t="str">
        <f aca="false">A6470&amp;"U"</f>
        <v>87320U</v>
      </c>
      <c r="C6470" s="0" t="s">
        <v>12421</v>
      </c>
      <c r="D6470" s="0" t="s">
        <v>741</v>
      </c>
      <c r="E6470" s="0" t="n">
        <v>2942.72</v>
      </c>
    </row>
    <row r="6471" customFormat="false" ht="15" hidden="false" customHeight="false" outlineLevel="0" collapsed="false">
      <c r="A6471" s="0" t="n">
        <v>87322</v>
      </c>
      <c r="B6471" s="0" t="str">
        <f aca="false">A6471&amp;"U"</f>
        <v>87322U</v>
      </c>
      <c r="C6471" s="0" t="s">
        <v>12422</v>
      </c>
      <c r="D6471" s="0" t="s">
        <v>741</v>
      </c>
      <c r="E6471" s="0" t="n">
        <v>3034.46</v>
      </c>
    </row>
    <row r="6472" customFormat="false" ht="15" hidden="false" customHeight="false" outlineLevel="0" collapsed="false">
      <c r="A6472" s="0" t="n">
        <v>87323</v>
      </c>
      <c r="B6472" s="0" t="str">
        <f aca="false">A6472&amp;"U"</f>
        <v>87323U</v>
      </c>
      <c r="C6472" s="0" t="s">
        <v>12423</v>
      </c>
      <c r="D6472" s="0" t="s">
        <v>741</v>
      </c>
      <c r="E6472" s="0" t="n">
        <v>3025.67</v>
      </c>
    </row>
    <row r="6473" customFormat="false" ht="15" hidden="false" customHeight="false" outlineLevel="0" collapsed="false">
      <c r="A6473" s="0" t="n">
        <v>87325</v>
      </c>
      <c r="B6473" s="0" t="str">
        <f aca="false">A6473&amp;"U"</f>
        <v>87325U</v>
      </c>
      <c r="C6473" s="0" t="s">
        <v>12424</v>
      </c>
      <c r="D6473" s="0" t="s">
        <v>741</v>
      </c>
      <c r="E6473" s="0" t="n">
        <v>2967.63</v>
      </c>
    </row>
    <row r="6474" customFormat="false" ht="15" hidden="false" customHeight="false" outlineLevel="0" collapsed="false">
      <c r="A6474" s="0" t="n">
        <v>87326</v>
      </c>
      <c r="B6474" s="0" t="str">
        <f aca="false">A6474&amp;"U"</f>
        <v>87326U</v>
      </c>
      <c r="C6474" s="0" t="s">
        <v>12425</v>
      </c>
      <c r="D6474" s="0" t="s">
        <v>741</v>
      </c>
      <c r="E6474" s="0" t="n">
        <v>2966.46</v>
      </c>
    </row>
    <row r="6475" customFormat="false" ht="15" hidden="false" customHeight="false" outlineLevel="0" collapsed="false">
      <c r="A6475" s="0" t="n">
        <v>87327</v>
      </c>
      <c r="B6475" s="0" t="str">
        <f aca="false">A6475&amp;"U"</f>
        <v>87327U</v>
      </c>
      <c r="C6475" s="0" t="s">
        <v>12426</v>
      </c>
      <c r="D6475" s="0" t="s">
        <v>741</v>
      </c>
      <c r="E6475" s="0" t="n">
        <v>502.81</v>
      </c>
    </row>
    <row r="6476" customFormat="false" ht="15" hidden="false" customHeight="false" outlineLevel="0" collapsed="false">
      <c r="A6476" s="0" t="n">
        <v>87328</v>
      </c>
      <c r="B6476" s="0" t="str">
        <f aca="false">A6476&amp;"U"</f>
        <v>87328U</v>
      </c>
      <c r="C6476" s="0" t="s">
        <v>12427</v>
      </c>
      <c r="D6476" s="0" t="s">
        <v>741</v>
      </c>
      <c r="E6476" s="0" t="n">
        <v>440.47</v>
      </c>
    </row>
    <row r="6477" customFormat="false" ht="15" hidden="false" customHeight="false" outlineLevel="0" collapsed="false">
      <c r="A6477" s="0" t="n">
        <v>87329</v>
      </c>
      <c r="B6477" s="0" t="str">
        <f aca="false">A6477&amp;"U"</f>
        <v>87329U</v>
      </c>
      <c r="C6477" s="0" t="s">
        <v>12428</v>
      </c>
      <c r="D6477" s="0" t="s">
        <v>741</v>
      </c>
      <c r="E6477" s="0" t="n">
        <v>532.45</v>
      </c>
    </row>
    <row r="6478" customFormat="false" ht="15" hidden="false" customHeight="false" outlineLevel="0" collapsed="false">
      <c r="A6478" s="0" t="n">
        <v>87330</v>
      </c>
      <c r="B6478" s="0" t="str">
        <f aca="false">A6478&amp;"U"</f>
        <v>87330U</v>
      </c>
      <c r="C6478" s="0" t="s">
        <v>12429</v>
      </c>
      <c r="D6478" s="0" t="s">
        <v>741</v>
      </c>
      <c r="E6478" s="0" t="n">
        <v>462.2</v>
      </c>
    </row>
    <row r="6479" customFormat="false" ht="15" hidden="false" customHeight="false" outlineLevel="0" collapsed="false">
      <c r="A6479" s="0" t="n">
        <v>87331</v>
      </c>
      <c r="B6479" s="0" t="str">
        <f aca="false">A6479&amp;"U"</f>
        <v>87331U</v>
      </c>
      <c r="C6479" s="0" t="s">
        <v>12430</v>
      </c>
      <c r="D6479" s="0" t="s">
        <v>741</v>
      </c>
      <c r="E6479" s="0" t="n">
        <v>629.22</v>
      </c>
    </row>
    <row r="6480" customFormat="false" ht="15" hidden="false" customHeight="false" outlineLevel="0" collapsed="false">
      <c r="A6480" s="0" t="n">
        <v>87332</v>
      </c>
      <c r="B6480" s="0" t="str">
        <f aca="false">A6480&amp;"U"</f>
        <v>87332U</v>
      </c>
      <c r="C6480" s="0" t="s">
        <v>12431</v>
      </c>
      <c r="D6480" s="0" t="s">
        <v>741</v>
      </c>
      <c r="E6480" s="0" t="n">
        <v>564.4</v>
      </c>
    </row>
    <row r="6481" customFormat="false" ht="15" hidden="false" customHeight="false" outlineLevel="0" collapsed="false">
      <c r="A6481" s="0" t="n">
        <v>87333</v>
      </c>
      <c r="B6481" s="0" t="str">
        <f aca="false">A6481&amp;"U"</f>
        <v>87333U</v>
      </c>
      <c r="C6481" s="0" t="s">
        <v>12432</v>
      </c>
      <c r="D6481" s="0" t="s">
        <v>741</v>
      </c>
      <c r="E6481" s="0" t="n">
        <v>596.08</v>
      </c>
    </row>
    <row r="6482" customFormat="false" ht="15" hidden="false" customHeight="false" outlineLevel="0" collapsed="false">
      <c r="A6482" s="0" t="n">
        <v>87334</v>
      </c>
      <c r="B6482" s="0" t="str">
        <f aca="false">A6482&amp;"U"</f>
        <v>87334U</v>
      </c>
      <c r="C6482" s="0" t="s">
        <v>12433</v>
      </c>
      <c r="D6482" s="0" t="s">
        <v>741</v>
      </c>
      <c r="E6482" s="0" t="n">
        <v>555.49</v>
      </c>
    </row>
    <row r="6483" customFormat="false" ht="15" hidden="false" customHeight="false" outlineLevel="0" collapsed="false">
      <c r="A6483" s="0" t="n">
        <v>87335</v>
      </c>
      <c r="B6483" s="0" t="str">
        <f aca="false">A6483&amp;"U"</f>
        <v>87335U</v>
      </c>
      <c r="C6483" s="0" t="s">
        <v>12434</v>
      </c>
      <c r="D6483" s="0" t="s">
        <v>741</v>
      </c>
      <c r="E6483" s="0" t="n">
        <v>589.25</v>
      </c>
    </row>
    <row r="6484" customFormat="false" ht="15" hidden="false" customHeight="false" outlineLevel="0" collapsed="false">
      <c r="A6484" s="0" t="n">
        <v>87336</v>
      </c>
      <c r="B6484" s="0" t="str">
        <f aca="false">A6484&amp;"U"</f>
        <v>87336U</v>
      </c>
      <c r="C6484" s="0" t="s">
        <v>12435</v>
      </c>
      <c r="D6484" s="0" t="s">
        <v>741</v>
      </c>
      <c r="E6484" s="0" t="n">
        <v>573.85</v>
      </c>
    </row>
    <row r="6485" customFormat="false" ht="15" hidden="false" customHeight="false" outlineLevel="0" collapsed="false">
      <c r="A6485" s="0" t="n">
        <v>87337</v>
      </c>
      <c r="B6485" s="0" t="str">
        <f aca="false">A6485&amp;"U"</f>
        <v>87337U</v>
      </c>
      <c r="C6485" s="0" t="s">
        <v>12436</v>
      </c>
      <c r="D6485" s="0" t="s">
        <v>741</v>
      </c>
      <c r="E6485" s="0" t="n">
        <v>585.04</v>
      </c>
    </row>
    <row r="6486" customFormat="false" ht="15" hidden="false" customHeight="false" outlineLevel="0" collapsed="false">
      <c r="A6486" s="0" t="n">
        <v>87338</v>
      </c>
      <c r="B6486" s="0" t="str">
        <f aca="false">A6486&amp;"U"</f>
        <v>87338U</v>
      </c>
      <c r="C6486" s="0" t="s">
        <v>12437</v>
      </c>
      <c r="D6486" s="0" t="s">
        <v>741</v>
      </c>
      <c r="E6486" s="0" t="n">
        <v>565.59</v>
      </c>
    </row>
    <row r="6487" customFormat="false" ht="15" hidden="false" customHeight="false" outlineLevel="0" collapsed="false">
      <c r="A6487" s="0" t="n">
        <v>87339</v>
      </c>
      <c r="B6487" s="0" t="str">
        <f aca="false">A6487&amp;"U"</f>
        <v>87339U</v>
      </c>
      <c r="C6487" s="0" t="s">
        <v>12438</v>
      </c>
      <c r="D6487" s="0" t="s">
        <v>741</v>
      </c>
      <c r="E6487" s="0" t="n">
        <v>810.89</v>
      </c>
    </row>
    <row r="6488" customFormat="false" ht="15" hidden="false" customHeight="false" outlineLevel="0" collapsed="false">
      <c r="A6488" s="0" t="n">
        <v>87340</v>
      </c>
      <c r="B6488" s="0" t="str">
        <f aca="false">A6488&amp;"U"</f>
        <v>87340U</v>
      </c>
      <c r="C6488" s="0" t="s">
        <v>12439</v>
      </c>
      <c r="D6488" s="0" t="s">
        <v>741</v>
      </c>
      <c r="E6488" s="0" t="n">
        <v>687.15</v>
      </c>
    </row>
    <row r="6489" customFormat="false" ht="15" hidden="false" customHeight="false" outlineLevel="0" collapsed="false">
      <c r="A6489" s="0" t="n">
        <v>87341</v>
      </c>
      <c r="B6489" s="0" t="str">
        <f aca="false">A6489&amp;"U"</f>
        <v>87341U</v>
      </c>
      <c r="C6489" s="0" t="s">
        <v>12440</v>
      </c>
      <c r="D6489" s="0" t="s">
        <v>741</v>
      </c>
      <c r="E6489" s="0" t="n">
        <v>652.26</v>
      </c>
    </row>
    <row r="6490" customFormat="false" ht="15" hidden="false" customHeight="false" outlineLevel="0" collapsed="false">
      <c r="A6490" s="0" t="n">
        <v>87342</v>
      </c>
      <c r="B6490" s="0" t="str">
        <f aca="false">A6490&amp;"U"</f>
        <v>87342U</v>
      </c>
      <c r="C6490" s="0" t="s">
        <v>12441</v>
      </c>
      <c r="D6490" s="0" t="s">
        <v>741</v>
      </c>
      <c r="E6490" s="0" t="n">
        <v>706.53</v>
      </c>
    </row>
    <row r="6491" customFormat="false" ht="15" hidden="false" customHeight="false" outlineLevel="0" collapsed="false">
      <c r="A6491" s="0" t="n">
        <v>87343</v>
      </c>
      <c r="B6491" s="0" t="str">
        <f aca="false">A6491&amp;"U"</f>
        <v>87343U</v>
      </c>
      <c r="C6491" s="0" t="s">
        <v>12442</v>
      </c>
      <c r="D6491" s="0" t="s">
        <v>741</v>
      </c>
      <c r="E6491" s="0" t="n">
        <v>636.46</v>
      </c>
    </row>
    <row r="6492" customFormat="false" ht="15" hidden="false" customHeight="false" outlineLevel="0" collapsed="false">
      <c r="A6492" s="0" t="n">
        <v>87344</v>
      </c>
      <c r="B6492" s="0" t="str">
        <f aca="false">A6492&amp;"U"</f>
        <v>87344U</v>
      </c>
      <c r="C6492" s="0" t="s">
        <v>12443</v>
      </c>
      <c r="D6492" s="0" t="s">
        <v>741</v>
      </c>
      <c r="E6492" s="0" t="n">
        <v>594.28</v>
      </c>
    </row>
    <row r="6493" customFormat="false" ht="15" hidden="false" customHeight="false" outlineLevel="0" collapsed="false">
      <c r="A6493" s="0" t="n">
        <v>87345</v>
      </c>
      <c r="B6493" s="0" t="str">
        <f aca="false">A6493&amp;"U"</f>
        <v>87345U</v>
      </c>
      <c r="C6493" s="0" t="s">
        <v>12444</v>
      </c>
      <c r="D6493" s="0" t="s">
        <v>741</v>
      </c>
      <c r="E6493" s="0" t="n">
        <v>645.73</v>
      </c>
    </row>
    <row r="6494" customFormat="false" ht="15" hidden="false" customHeight="false" outlineLevel="0" collapsed="false">
      <c r="A6494" s="0" t="n">
        <v>87346</v>
      </c>
      <c r="B6494" s="0" t="str">
        <f aca="false">A6494&amp;"U"</f>
        <v>87346U</v>
      </c>
      <c r="C6494" s="0" t="s">
        <v>12445</v>
      </c>
      <c r="D6494" s="0" t="s">
        <v>741</v>
      </c>
      <c r="E6494" s="0" t="n">
        <v>587.97</v>
      </c>
    </row>
    <row r="6495" customFormat="false" ht="15" hidden="false" customHeight="false" outlineLevel="0" collapsed="false">
      <c r="A6495" s="0" t="n">
        <v>87347</v>
      </c>
      <c r="B6495" s="0" t="str">
        <f aca="false">A6495&amp;"U"</f>
        <v>87347U</v>
      </c>
      <c r="C6495" s="0" t="s">
        <v>12446</v>
      </c>
      <c r="D6495" s="0" t="s">
        <v>741</v>
      </c>
      <c r="E6495" s="0" t="n">
        <v>553.97</v>
      </c>
    </row>
    <row r="6496" customFormat="false" ht="15" hidden="false" customHeight="false" outlineLevel="0" collapsed="false">
      <c r="A6496" s="0" t="n">
        <v>87348</v>
      </c>
      <c r="B6496" s="0" t="str">
        <f aca="false">A6496&amp;"U"</f>
        <v>87348U</v>
      </c>
      <c r="C6496" s="0" t="s">
        <v>12447</v>
      </c>
      <c r="D6496" s="0" t="s">
        <v>741</v>
      </c>
      <c r="E6496" s="0" t="n">
        <v>600.55</v>
      </c>
    </row>
    <row r="6497" customFormat="false" ht="15" hidden="false" customHeight="false" outlineLevel="0" collapsed="false">
      <c r="A6497" s="0" t="n">
        <v>87349</v>
      </c>
      <c r="B6497" s="0" t="str">
        <f aca="false">A6497&amp;"U"</f>
        <v>87349U</v>
      </c>
      <c r="C6497" s="0" t="s">
        <v>12448</v>
      </c>
      <c r="D6497" s="0" t="s">
        <v>741</v>
      </c>
      <c r="E6497" s="0" t="n">
        <v>521.7</v>
      </c>
    </row>
    <row r="6498" customFormat="false" ht="15" hidden="false" customHeight="false" outlineLevel="0" collapsed="false">
      <c r="A6498" s="0" t="n">
        <v>87350</v>
      </c>
      <c r="B6498" s="0" t="str">
        <f aca="false">A6498&amp;"U"</f>
        <v>87350U</v>
      </c>
      <c r="C6498" s="0" t="s">
        <v>12449</v>
      </c>
      <c r="D6498" s="0" t="s">
        <v>741</v>
      </c>
      <c r="E6498" s="0" t="n">
        <v>509.39</v>
      </c>
    </row>
    <row r="6499" customFormat="false" ht="15" hidden="false" customHeight="false" outlineLevel="0" collapsed="false">
      <c r="A6499" s="0" t="n">
        <v>87351</v>
      </c>
      <c r="B6499" s="0" t="str">
        <f aca="false">A6499&amp;"U"</f>
        <v>87351U</v>
      </c>
      <c r="C6499" s="0" t="s">
        <v>12450</v>
      </c>
      <c r="D6499" s="0" t="s">
        <v>741</v>
      </c>
      <c r="E6499" s="0" t="n">
        <v>434.39</v>
      </c>
    </row>
    <row r="6500" customFormat="false" ht="15" hidden="false" customHeight="false" outlineLevel="0" collapsed="false">
      <c r="A6500" s="0" t="n">
        <v>87352</v>
      </c>
      <c r="B6500" s="0" t="str">
        <f aca="false">A6500&amp;"U"</f>
        <v>87352U</v>
      </c>
      <c r="C6500" s="0" t="s">
        <v>12451</v>
      </c>
      <c r="D6500" s="0" t="s">
        <v>741</v>
      </c>
      <c r="E6500" s="0" t="n">
        <v>619.89</v>
      </c>
    </row>
    <row r="6501" customFormat="false" ht="15" hidden="false" customHeight="false" outlineLevel="0" collapsed="false">
      <c r="A6501" s="0" t="n">
        <v>87353</v>
      </c>
      <c r="B6501" s="0" t="str">
        <f aca="false">A6501&amp;"U"</f>
        <v>87353U</v>
      </c>
      <c r="C6501" s="0" t="s">
        <v>12452</v>
      </c>
      <c r="D6501" s="0" t="s">
        <v>741</v>
      </c>
      <c r="E6501" s="0" t="n">
        <v>542.74</v>
      </c>
    </row>
    <row r="6502" customFormat="false" ht="15" hidden="false" customHeight="false" outlineLevel="0" collapsed="false">
      <c r="A6502" s="0" t="n">
        <v>87354</v>
      </c>
      <c r="B6502" s="0" t="str">
        <f aca="false">A6502&amp;"U"</f>
        <v>87354U</v>
      </c>
      <c r="C6502" s="0" t="s">
        <v>12453</v>
      </c>
      <c r="D6502" s="0" t="s">
        <v>741</v>
      </c>
      <c r="E6502" s="0" t="n">
        <v>505.23</v>
      </c>
    </row>
    <row r="6503" customFormat="false" ht="15" hidden="false" customHeight="false" outlineLevel="0" collapsed="false">
      <c r="A6503" s="0" t="n">
        <v>87355</v>
      </c>
      <c r="B6503" s="0" t="str">
        <f aca="false">A6503&amp;"U"</f>
        <v>87355U</v>
      </c>
      <c r="C6503" s="0" t="s">
        <v>12454</v>
      </c>
      <c r="D6503" s="0" t="s">
        <v>741</v>
      </c>
      <c r="E6503" s="0" t="n">
        <v>538.67</v>
      </c>
    </row>
    <row r="6504" customFormat="false" ht="15" hidden="false" customHeight="false" outlineLevel="0" collapsed="false">
      <c r="A6504" s="0" t="n">
        <v>87356</v>
      </c>
      <c r="B6504" s="0" t="str">
        <f aca="false">A6504&amp;"U"</f>
        <v>87356U</v>
      </c>
      <c r="C6504" s="0" t="s">
        <v>12455</v>
      </c>
      <c r="D6504" s="0" t="s">
        <v>741</v>
      </c>
      <c r="E6504" s="0" t="n">
        <v>487.1</v>
      </c>
    </row>
    <row r="6505" customFormat="false" ht="15" hidden="false" customHeight="false" outlineLevel="0" collapsed="false">
      <c r="A6505" s="0" t="n">
        <v>87357</v>
      </c>
      <c r="B6505" s="0" t="str">
        <f aca="false">A6505&amp;"U"</f>
        <v>87357U</v>
      </c>
      <c r="C6505" s="0" t="s">
        <v>12456</v>
      </c>
      <c r="D6505" s="0" t="s">
        <v>741</v>
      </c>
      <c r="E6505" s="0" t="n">
        <v>458.64</v>
      </c>
    </row>
    <row r="6506" customFormat="false" ht="15" hidden="false" customHeight="false" outlineLevel="0" collapsed="false">
      <c r="A6506" s="0" t="n">
        <v>87358</v>
      </c>
      <c r="B6506" s="0" t="str">
        <f aca="false">A6506&amp;"U"</f>
        <v>87358U</v>
      </c>
      <c r="C6506" s="0" t="s">
        <v>12457</v>
      </c>
      <c r="D6506" s="0" t="s">
        <v>741</v>
      </c>
      <c r="E6506" s="0" t="n">
        <v>2916.79</v>
      </c>
    </row>
    <row r="6507" customFormat="false" ht="15" hidden="false" customHeight="false" outlineLevel="0" collapsed="false">
      <c r="A6507" s="0" t="n">
        <v>87359</v>
      </c>
      <c r="B6507" s="0" t="str">
        <f aca="false">A6507&amp;"U"</f>
        <v>87359U</v>
      </c>
      <c r="C6507" s="0" t="s">
        <v>12458</v>
      </c>
      <c r="D6507" s="0" t="s">
        <v>741</v>
      </c>
      <c r="E6507" s="0" t="n">
        <v>2882.57</v>
      </c>
    </row>
    <row r="6508" customFormat="false" ht="15" hidden="false" customHeight="false" outlineLevel="0" collapsed="false">
      <c r="A6508" s="0" t="n">
        <v>87360</v>
      </c>
      <c r="B6508" s="0" t="str">
        <f aca="false">A6508&amp;"U"</f>
        <v>87360U</v>
      </c>
      <c r="C6508" s="0" t="s">
        <v>12459</v>
      </c>
      <c r="D6508" s="0" t="s">
        <v>741</v>
      </c>
      <c r="E6508" s="0" t="n">
        <v>3008.56</v>
      </c>
    </row>
    <row r="6509" customFormat="false" ht="15" hidden="false" customHeight="false" outlineLevel="0" collapsed="false">
      <c r="A6509" s="0" t="n">
        <v>87361</v>
      </c>
      <c r="B6509" s="0" t="str">
        <f aca="false">A6509&amp;"U"</f>
        <v>87361U</v>
      </c>
      <c r="C6509" s="0" t="s">
        <v>12460</v>
      </c>
      <c r="D6509" s="0" t="s">
        <v>741</v>
      </c>
      <c r="E6509" s="0" t="n">
        <v>2961.72</v>
      </c>
    </row>
    <row r="6510" customFormat="false" ht="15" hidden="false" customHeight="false" outlineLevel="0" collapsed="false">
      <c r="A6510" s="0" t="n">
        <v>87362</v>
      </c>
      <c r="B6510" s="0" t="str">
        <f aca="false">A6510&amp;"U"</f>
        <v>87362U</v>
      </c>
      <c r="C6510" s="0" t="s">
        <v>12461</v>
      </c>
      <c r="D6510" s="0" t="s">
        <v>741</v>
      </c>
      <c r="E6510" s="0" t="n">
        <v>2953.13</v>
      </c>
    </row>
    <row r="6511" customFormat="false" ht="15" hidden="false" customHeight="false" outlineLevel="0" collapsed="false">
      <c r="A6511" s="0" t="n">
        <v>87363</v>
      </c>
      <c r="B6511" s="0" t="str">
        <f aca="false">A6511&amp;"U"</f>
        <v>87363U</v>
      </c>
      <c r="C6511" s="0" t="s">
        <v>12462</v>
      </c>
      <c r="D6511" s="0" t="s">
        <v>741</v>
      </c>
      <c r="E6511" s="0" t="n">
        <v>2948.98</v>
      </c>
    </row>
    <row r="6512" customFormat="false" ht="15" hidden="false" customHeight="false" outlineLevel="0" collapsed="false">
      <c r="A6512" s="0" t="n">
        <v>87364</v>
      </c>
      <c r="B6512" s="0" t="str">
        <f aca="false">A6512&amp;"U"</f>
        <v>87364U</v>
      </c>
      <c r="C6512" s="0" t="s">
        <v>12463</v>
      </c>
      <c r="D6512" s="0" t="s">
        <v>741</v>
      </c>
      <c r="E6512" s="0" t="n">
        <v>2912.04</v>
      </c>
    </row>
    <row r="6513" customFormat="false" ht="15" hidden="false" customHeight="false" outlineLevel="0" collapsed="false">
      <c r="A6513" s="0" t="n">
        <v>87365</v>
      </c>
      <c r="B6513" s="0" t="str">
        <f aca="false">A6513&amp;"U"</f>
        <v>87365U</v>
      </c>
      <c r="C6513" s="0" t="s">
        <v>12464</v>
      </c>
      <c r="D6513" s="0" t="s">
        <v>741</v>
      </c>
      <c r="E6513" s="0" t="n">
        <v>541.12</v>
      </c>
    </row>
    <row r="6514" customFormat="false" ht="15" hidden="false" customHeight="false" outlineLevel="0" collapsed="false">
      <c r="A6514" s="0" t="n">
        <v>87366</v>
      </c>
      <c r="B6514" s="0" t="str">
        <f aca="false">A6514&amp;"U"</f>
        <v>87366U</v>
      </c>
      <c r="C6514" s="0" t="s">
        <v>12465</v>
      </c>
      <c r="D6514" s="0" t="s">
        <v>741</v>
      </c>
      <c r="E6514" s="0" t="n">
        <v>565.32</v>
      </c>
    </row>
    <row r="6515" customFormat="false" ht="15" hidden="false" customHeight="false" outlineLevel="0" collapsed="false">
      <c r="A6515" s="0" t="n">
        <v>87367</v>
      </c>
      <c r="B6515" s="0" t="str">
        <f aca="false">A6515&amp;"U"</f>
        <v>87367U</v>
      </c>
      <c r="C6515" s="0" t="s">
        <v>12466</v>
      </c>
      <c r="D6515" s="0" t="s">
        <v>741</v>
      </c>
      <c r="E6515" s="0" t="n">
        <v>666.19</v>
      </c>
    </row>
    <row r="6516" customFormat="false" ht="15" hidden="false" customHeight="false" outlineLevel="0" collapsed="false">
      <c r="A6516" s="0" t="n">
        <v>87368</v>
      </c>
      <c r="B6516" s="0" t="str">
        <f aca="false">A6516&amp;"U"</f>
        <v>87368U</v>
      </c>
      <c r="C6516" s="0" t="s">
        <v>12467</v>
      </c>
      <c r="D6516" s="0" t="s">
        <v>741</v>
      </c>
      <c r="E6516" s="0" t="n">
        <v>655.27</v>
      </c>
    </row>
    <row r="6517" customFormat="false" ht="15" hidden="false" customHeight="false" outlineLevel="0" collapsed="false">
      <c r="A6517" s="0" t="n">
        <v>87369</v>
      </c>
      <c r="B6517" s="0" t="str">
        <f aca="false">A6517&amp;"U"</f>
        <v>87369U</v>
      </c>
      <c r="C6517" s="0" t="s">
        <v>12468</v>
      </c>
      <c r="D6517" s="0" t="s">
        <v>741</v>
      </c>
      <c r="E6517" s="0" t="n">
        <v>673.47</v>
      </c>
    </row>
    <row r="6518" customFormat="false" ht="15" hidden="false" customHeight="false" outlineLevel="0" collapsed="false">
      <c r="A6518" s="0" t="n">
        <v>87370</v>
      </c>
      <c r="B6518" s="0" t="str">
        <f aca="false">A6518&amp;"U"</f>
        <v>87370U</v>
      </c>
      <c r="C6518" s="0" t="s">
        <v>12469</v>
      </c>
      <c r="D6518" s="0" t="s">
        <v>741</v>
      </c>
      <c r="E6518" s="0" t="n">
        <v>650.94</v>
      </c>
    </row>
    <row r="6519" customFormat="false" ht="15" hidden="false" customHeight="false" outlineLevel="0" collapsed="false">
      <c r="A6519" s="0" t="n">
        <v>87371</v>
      </c>
      <c r="B6519" s="0" t="str">
        <f aca="false">A6519&amp;"U"</f>
        <v>87371U</v>
      </c>
      <c r="C6519" s="0" t="s">
        <v>12470</v>
      </c>
      <c r="D6519" s="0" t="s">
        <v>741</v>
      </c>
      <c r="E6519" s="0" t="n">
        <v>644.96</v>
      </c>
    </row>
    <row r="6520" customFormat="false" ht="15" hidden="false" customHeight="false" outlineLevel="0" collapsed="false">
      <c r="A6520" s="0" t="n">
        <v>87372</v>
      </c>
      <c r="B6520" s="0" t="str">
        <f aca="false">A6520&amp;"U"</f>
        <v>87372U</v>
      </c>
      <c r="C6520" s="0" t="s">
        <v>12471</v>
      </c>
      <c r="D6520" s="0" t="s">
        <v>741</v>
      </c>
      <c r="E6520" s="0" t="n">
        <v>765.27</v>
      </c>
    </row>
    <row r="6521" customFormat="false" ht="15" hidden="false" customHeight="false" outlineLevel="0" collapsed="false">
      <c r="A6521" s="0" t="n">
        <v>87373</v>
      </c>
      <c r="B6521" s="0" t="str">
        <f aca="false">A6521&amp;"U"</f>
        <v>87373U</v>
      </c>
      <c r="C6521" s="0" t="s">
        <v>12472</v>
      </c>
      <c r="D6521" s="0" t="s">
        <v>741</v>
      </c>
      <c r="E6521" s="0" t="n">
        <v>696.63</v>
      </c>
    </row>
    <row r="6522" customFormat="false" ht="15" hidden="false" customHeight="false" outlineLevel="0" collapsed="false">
      <c r="A6522" s="0" t="n">
        <v>87374</v>
      </c>
      <c r="B6522" s="0" t="str">
        <f aca="false">A6522&amp;"U"</f>
        <v>87374U</v>
      </c>
      <c r="C6522" s="0" t="s">
        <v>12473</v>
      </c>
      <c r="D6522" s="0" t="s">
        <v>741</v>
      </c>
      <c r="E6522" s="0" t="n">
        <v>657.17</v>
      </c>
    </row>
    <row r="6523" customFormat="false" ht="15" hidden="false" customHeight="false" outlineLevel="0" collapsed="false">
      <c r="A6523" s="0" t="n">
        <v>87375</v>
      </c>
      <c r="B6523" s="0" t="str">
        <f aca="false">A6523&amp;"U"</f>
        <v>87375U</v>
      </c>
      <c r="C6523" s="0" t="s">
        <v>12474</v>
      </c>
      <c r="D6523" s="0" t="s">
        <v>741</v>
      </c>
      <c r="E6523" s="0" t="n">
        <v>632.22</v>
      </c>
    </row>
    <row r="6524" customFormat="false" ht="15" hidden="false" customHeight="false" outlineLevel="0" collapsed="false">
      <c r="A6524" s="0" t="n">
        <v>87376</v>
      </c>
      <c r="B6524" s="0" t="str">
        <f aca="false">A6524&amp;"U"</f>
        <v>87376U</v>
      </c>
      <c r="C6524" s="0" t="s">
        <v>12475</v>
      </c>
      <c r="D6524" s="0" t="s">
        <v>741</v>
      </c>
      <c r="E6524" s="0" t="n">
        <v>534.67</v>
      </c>
    </row>
    <row r="6525" customFormat="false" ht="15" hidden="false" customHeight="false" outlineLevel="0" collapsed="false">
      <c r="A6525" s="0" t="n">
        <v>87377</v>
      </c>
      <c r="B6525" s="0" t="str">
        <f aca="false">A6525&amp;"U"</f>
        <v>87377U</v>
      </c>
      <c r="C6525" s="0" t="s">
        <v>12476</v>
      </c>
      <c r="D6525" s="0" t="s">
        <v>741</v>
      </c>
      <c r="E6525" s="0" t="n">
        <v>612.84</v>
      </c>
    </row>
    <row r="6526" customFormat="false" ht="15" hidden="false" customHeight="false" outlineLevel="0" collapsed="false">
      <c r="A6526" s="0" t="n">
        <v>87378</v>
      </c>
      <c r="B6526" s="0" t="str">
        <f aca="false">A6526&amp;"U"</f>
        <v>87378U</v>
      </c>
      <c r="C6526" s="0" t="s">
        <v>12477</v>
      </c>
      <c r="D6526" s="0" t="s">
        <v>741</v>
      </c>
      <c r="E6526" s="0" t="n">
        <v>562.22</v>
      </c>
    </row>
    <row r="6527" customFormat="false" ht="15" hidden="false" customHeight="false" outlineLevel="0" collapsed="false">
      <c r="A6527" s="0" t="n">
        <v>87379</v>
      </c>
      <c r="B6527" s="0" t="str">
        <f aca="false">A6527&amp;"U"</f>
        <v>87379U</v>
      </c>
      <c r="C6527" s="0" t="s">
        <v>12478</v>
      </c>
      <c r="D6527" s="0" t="s">
        <v>741</v>
      </c>
      <c r="E6527" s="0" t="n">
        <v>2997.45</v>
      </c>
    </row>
    <row r="6528" customFormat="false" ht="15" hidden="false" customHeight="false" outlineLevel="0" collapsed="false">
      <c r="A6528" s="0" t="n">
        <v>87380</v>
      </c>
      <c r="B6528" s="0" t="str">
        <f aca="false">A6528&amp;"U"</f>
        <v>87380U</v>
      </c>
      <c r="C6528" s="0" t="s">
        <v>12479</v>
      </c>
      <c r="D6528" s="0" t="s">
        <v>741</v>
      </c>
      <c r="E6528" s="0" t="n">
        <v>3073.77</v>
      </c>
    </row>
    <row r="6529" customFormat="false" ht="15" hidden="false" customHeight="false" outlineLevel="0" collapsed="false">
      <c r="A6529" s="0" t="n">
        <v>87381</v>
      </c>
      <c r="B6529" s="0" t="str">
        <f aca="false">A6529&amp;"U"</f>
        <v>87381U</v>
      </c>
      <c r="C6529" s="0" t="s">
        <v>12480</v>
      </c>
      <c r="D6529" s="0" t="s">
        <v>741</v>
      </c>
      <c r="E6529" s="0" t="n">
        <v>3023.91</v>
      </c>
    </row>
    <row r="6530" customFormat="false" ht="15" hidden="false" customHeight="false" outlineLevel="0" collapsed="false">
      <c r="A6530" s="0" t="n">
        <v>87382</v>
      </c>
      <c r="B6530" s="0" t="str">
        <f aca="false">A6530&amp;"U"</f>
        <v>87382U</v>
      </c>
      <c r="C6530" s="0" t="s">
        <v>12481</v>
      </c>
      <c r="D6530" s="0" t="s">
        <v>741</v>
      </c>
      <c r="E6530" s="0" t="n">
        <v>1412.05</v>
      </c>
    </row>
    <row r="6531" customFormat="false" ht="15" hidden="false" customHeight="false" outlineLevel="0" collapsed="false">
      <c r="A6531" s="0" t="n">
        <v>87383</v>
      </c>
      <c r="B6531" s="0" t="str">
        <f aca="false">A6531&amp;"U"</f>
        <v>87383U</v>
      </c>
      <c r="C6531" s="0" t="s">
        <v>12482</v>
      </c>
      <c r="D6531" s="0" t="s">
        <v>741</v>
      </c>
      <c r="E6531" s="0" t="n">
        <v>1403.68</v>
      </c>
    </row>
    <row r="6532" customFormat="false" ht="15" hidden="false" customHeight="false" outlineLevel="0" collapsed="false">
      <c r="A6532" s="0" t="n">
        <v>87384</v>
      </c>
      <c r="B6532" s="0" t="str">
        <f aca="false">A6532&amp;"U"</f>
        <v>87384U</v>
      </c>
      <c r="C6532" s="0" t="s">
        <v>12483</v>
      </c>
      <c r="D6532" s="0" t="s">
        <v>741</v>
      </c>
      <c r="E6532" s="0" t="n">
        <v>1389.66</v>
      </c>
    </row>
    <row r="6533" customFormat="false" ht="15" hidden="false" customHeight="false" outlineLevel="0" collapsed="false">
      <c r="A6533" s="0" t="n">
        <v>87385</v>
      </c>
      <c r="B6533" s="0" t="str">
        <f aca="false">A6533&amp;"U"</f>
        <v>87385U</v>
      </c>
      <c r="C6533" s="0" t="s">
        <v>12484</v>
      </c>
      <c r="D6533" s="0" t="s">
        <v>741</v>
      </c>
      <c r="E6533" s="0" t="n">
        <v>1635.98</v>
      </c>
    </row>
    <row r="6534" customFormat="false" ht="15" hidden="false" customHeight="false" outlineLevel="0" collapsed="false">
      <c r="A6534" s="0" t="n">
        <v>87386</v>
      </c>
      <c r="B6534" s="0" t="str">
        <f aca="false">A6534&amp;"U"</f>
        <v>87386U</v>
      </c>
      <c r="C6534" s="0" t="s">
        <v>12485</v>
      </c>
      <c r="D6534" s="0" t="s">
        <v>741</v>
      </c>
      <c r="E6534" s="0" t="n">
        <v>1621.73</v>
      </c>
    </row>
    <row r="6535" customFormat="false" ht="15" hidden="false" customHeight="false" outlineLevel="0" collapsed="false">
      <c r="A6535" s="0" t="n">
        <v>87387</v>
      </c>
      <c r="B6535" s="0" t="str">
        <f aca="false">A6535&amp;"U"</f>
        <v>87387U</v>
      </c>
      <c r="C6535" s="0" t="s">
        <v>12486</v>
      </c>
      <c r="D6535" s="0" t="s">
        <v>741</v>
      </c>
      <c r="E6535" s="0" t="n">
        <v>1608.36</v>
      </c>
    </row>
    <row r="6536" customFormat="false" ht="15" hidden="false" customHeight="false" outlineLevel="0" collapsed="false">
      <c r="A6536" s="0" t="n">
        <v>87388</v>
      </c>
      <c r="B6536" s="0" t="str">
        <f aca="false">A6536&amp;"U"</f>
        <v>87388U</v>
      </c>
      <c r="C6536" s="0" t="s">
        <v>12487</v>
      </c>
      <c r="D6536" s="0" t="s">
        <v>741</v>
      </c>
      <c r="E6536" s="0" t="n">
        <v>3876.87</v>
      </c>
    </row>
    <row r="6537" customFormat="false" ht="15" hidden="false" customHeight="false" outlineLevel="0" collapsed="false">
      <c r="A6537" s="0" t="n">
        <v>87389</v>
      </c>
      <c r="B6537" s="0" t="str">
        <f aca="false">A6537&amp;"U"</f>
        <v>87389U</v>
      </c>
      <c r="C6537" s="0" t="s">
        <v>12488</v>
      </c>
      <c r="D6537" s="0" t="s">
        <v>741</v>
      </c>
      <c r="E6537" s="0" t="n">
        <v>3885.66</v>
      </c>
    </row>
    <row r="6538" customFormat="false" ht="15" hidden="false" customHeight="false" outlineLevel="0" collapsed="false">
      <c r="A6538" s="0" t="n">
        <v>87390</v>
      </c>
      <c r="B6538" s="0" t="str">
        <f aca="false">A6538&amp;"U"</f>
        <v>87390U</v>
      </c>
      <c r="C6538" s="0" t="s">
        <v>12489</v>
      </c>
      <c r="D6538" s="0" t="s">
        <v>741</v>
      </c>
      <c r="E6538" s="0" t="n">
        <v>3897.28</v>
      </c>
    </row>
    <row r="6539" customFormat="false" ht="15" hidden="false" customHeight="false" outlineLevel="0" collapsed="false">
      <c r="A6539" s="0" t="n">
        <v>87391</v>
      </c>
      <c r="B6539" s="0" t="str">
        <f aca="false">A6539&amp;"U"</f>
        <v>87391U</v>
      </c>
      <c r="C6539" s="0" t="s">
        <v>12490</v>
      </c>
      <c r="D6539" s="0" t="s">
        <v>741</v>
      </c>
      <c r="E6539" s="0" t="n">
        <v>4302.29</v>
      </c>
    </row>
    <row r="6540" customFormat="false" ht="15" hidden="false" customHeight="false" outlineLevel="0" collapsed="false">
      <c r="A6540" s="0" t="n">
        <v>87393</v>
      </c>
      <c r="B6540" s="0" t="str">
        <f aca="false">A6540&amp;"U"</f>
        <v>87393U</v>
      </c>
      <c r="C6540" s="0" t="s">
        <v>12491</v>
      </c>
      <c r="D6540" s="0" t="s">
        <v>741</v>
      </c>
      <c r="E6540" s="0" t="n">
        <v>4333.67</v>
      </c>
    </row>
    <row r="6541" customFormat="false" ht="15" hidden="false" customHeight="false" outlineLevel="0" collapsed="false">
      <c r="A6541" s="0" t="n">
        <v>87394</v>
      </c>
      <c r="B6541" s="0" t="str">
        <f aca="false">A6541&amp;"U"</f>
        <v>87394U</v>
      </c>
      <c r="C6541" s="0" t="s">
        <v>12492</v>
      </c>
      <c r="D6541" s="0" t="s">
        <v>741</v>
      </c>
      <c r="E6541" s="0" t="n">
        <v>4360.89</v>
      </c>
    </row>
    <row r="6542" customFormat="false" ht="15" hidden="false" customHeight="false" outlineLevel="0" collapsed="false">
      <c r="A6542" s="0" t="n">
        <v>87395</v>
      </c>
      <c r="B6542" s="0" t="str">
        <f aca="false">A6542&amp;"U"</f>
        <v>87395U</v>
      </c>
      <c r="C6542" s="0" t="s">
        <v>12493</v>
      </c>
      <c r="D6542" s="0" t="s">
        <v>741</v>
      </c>
      <c r="E6542" s="0" t="n">
        <v>2718.77</v>
      </c>
    </row>
    <row r="6543" customFormat="false" ht="15" hidden="false" customHeight="false" outlineLevel="0" collapsed="false">
      <c r="A6543" s="0" t="n">
        <v>87396</v>
      </c>
      <c r="B6543" s="0" t="str">
        <f aca="false">A6543&amp;"U"</f>
        <v>87396U</v>
      </c>
      <c r="C6543" s="0" t="s">
        <v>12494</v>
      </c>
      <c r="D6543" s="0" t="s">
        <v>741</v>
      </c>
      <c r="E6543" s="0" t="n">
        <v>2728.88</v>
      </c>
    </row>
    <row r="6544" customFormat="false" ht="15" hidden="false" customHeight="false" outlineLevel="0" collapsed="false">
      <c r="A6544" s="0" t="n">
        <v>87397</v>
      </c>
      <c r="B6544" s="0" t="str">
        <f aca="false">A6544&amp;"U"</f>
        <v>87397U</v>
      </c>
      <c r="C6544" s="0" t="s">
        <v>12495</v>
      </c>
      <c r="D6544" s="0" t="s">
        <v>741</v>
      </c>
      <c r="E6544" s="0" t="n">
        <v>2735.77</v>
      </c>
    </row>
    <row r="6545" customFormat="false" ht="15" hidden="false" customHeight="false" outlineLevel="0" collapsed="false">
      <c r="A6545" s="0" t="n">
        <v>87398</v>
      </c>
      <c r="B6545" s="0" t="str">
        <f aca="false">A6545&amp;"U"</f>
        <v>87398U</v>
      </c>
      <c r="C6545" s="0" t="s">
        <v>12496</v>
      </c>
      <c r="D6545" s="0" t="s">
        <v>741</v>
      </c>
      <c r="E6545" s="0" t="n">
        <v>1543.96</v>
      </c>
    </row>
    <row r="6546" customFormat="false" ht="15" hidden="false" customHeight="false" outlineLevel="0" collapsed="false">
      <c r="A6546" s="0" t="n">
        <v>87399</v>
      </c>
      <c r="B6546" s="0" t="str">
        <f aca="false">A6546&amp;"U"</f>
        <v>87399U</v>
      </c>
      <c r="C6546" s="0" t="s">
        <v>12497</v>
      </c>
      <c r="D6546" s="0" t="s">
        <v>741</v>
      </c>
      <c r="E6546" s="0" t="n">
        <v>1764.85</v>
      </c>
    </row>
    <row r="6547" customFormat="false" ht="15" hidden="false" customHeight="false" outlineLevel="0" collapsed="false">
      <c r="A6547" s="0" t="n">
        <v>87401</v>
      </c>
      <c r="B6547" s="0" t="str">
        <f aca="false">A6547&amp;"U"</f>
        <v>87401U</v>
      </c>
      <c r="C6547" s="0" t="s">
        <v>12498</v>
      </c>
      <c r="D6547" s="0" t="s">
        <v>741</v>
      </c>
      <c r="E6547" s="0" t="n">
        <v>4502.61</v>
      </c>
    </row>
    <row r="6548" customFormat="false" ht="15" hidden="false" customHeight="false" outlineLevel="0" collapsed="false">
      <c r="A6548" s="0" t="n">
        <v>87402</v>
      </c>
      <c r="B6548" s="0" t="str">
        <f aca="false">A6548&amp;"U"</f>
        <v>87402U</v>
      </c>
      <c r="C6548" s="0" t="s">
        <v>12499</v>
      </c>
      <c r="D6548" s="0" t="s">
        <v>741</v>
      </c>
      <c r="E6548" s="0" t="n">
        <v>2886.66</v>
      </c>
    </row>
    <row r="6549" customFormat="false" ht="15" hidden="false" customHeight="false" outlineLevel="0" collapsed="false">
      <c r="A6549" s="0" t="n">
        <v>87404</v>
      </c>
      <c r="B6549" s="0" t="str">
        <f aca="false">A6549&amp;"U"</f>
        <v>87404U</v>
      </c>
      <c r="C6549" s="0" t="s">
        <v>12500</v>
      </c>
      <c r="D6549" s="0" t="s">
        <v>741</v>
      </c>
      <c r="E6549" s="0" t="n">
        <v>4043.81</v>
      </c>
    </row>
    <row r="6550" customFormat="false" ht="15" hidden="false" customHeight="false" outlineLevel="0" collapsed="false">
      <c r="A6550" s="0" t="n">
        <v>87405</v>
      </c>
      <c r="B6550" s="0" t="str">
        <f aca="false">A6550&amp;"U"</f>
        <v>87405U</v>
      </c>
      <c r="C6550" s="0" t="s">
        <v>12501</v>
      </c>
      <c r="D6550" s="0" t="s">
        <v>741</v>
      </c>
      <c r="E6550" s="0" t="n">
        <v>4043.92</v>
      </c>
    </row>
    <row r="6551" customFormat="false" ht="15" hidden="false" customHeight="false" outlineLevel="0" collapsed="false">
      <c r="A6551" s="0" t="n">
        <v>87407</v>
      </c>
      <c r="B6551" s="0" t="str">
        <f aca="false">A6551&amp;"U"</f>
        <v>87407U</v>
      </c>
      <c r="C6551" s="0" t="s">
        <v>12502</v>
      </c>
      <c r="D6551" s="0" t="s">
        <v>741</v>
      </c>
      <c r="E6551" s="0" t="n">
        <v>1442.54</v>
      </c>
    </row>
    <row r="6552" customFormat="false" ht="15" hidden="false" customHeight="false" outlineLevel="0" collapsed="false">
      <c r="A6552" s="0" t="n">
        <v>87408</v>
      </c>
      <c r="B6552" s="0" t="str">
        <f aca="false">A6552&amp;"U"</f>
        <v>87408U</v>
      </c>
      <c r="C6552" s="0" t="s">
        <v>12503</v>
      </c>
      <c r="D6552" s="0" t="s">
        <v>741</v>
      </c>
      <c r="E6552" s="0" t="n">
        <v>1426.92</v>
      </c>
    </row>
    <row r="6553" customFormat="false" ht="15" hidden="false" customHeight="false" outlineLevel="0" collapsed="false">
      <c r="A6553" s="0" t="n">
        <v>87410</v>
      </c>
      <c r="B6553" s="0" t="str">
        <f aca="false">A6553&amp;"U"</f>
        <v>87410U</v>
      </c>
      <c r="C6553" s="0" t="s">
        <v>12504</v>
      </c>
      <c r="D6553" s="0" t="s">
        <v>741</v>
      </c>
      <c r="E6553" s="0" t="n">
        <v>882.35</v>
      </c>
    </row>
    <row r="6554" customFormat="false" ht="15" hidden="false" customHeight="false" outlineLevel="0" collapsed="false">
      <c r="A6554" s="0" t="n">
        <v>88626</v>
      </c>
      <c r="B6554" s="0" t="str">
        <f aca="false">A6554&amp;"U"</f>
        <v>88626U</v>
      </c>
      <c r="C6554" s="0" t="s">
        <v>12505</v>
      </c>
      <c r="D6554" s="0" t="s">
        <v>741</v>
      </c>
      <c r="E6554" s="0" t="n">
        <v>578.54</v>
      </c>
    </row>
    <row r="6555" customFormat="false" ht="15" hidden="false" customHeight="false" outlineLevel="0" collapsed="false">
      <c r="A6555" s="0" t="n">
        <v>88627</v>
      </c>
      <c r="B6555" s="0" t="str">
        <f aca="false">A6555&amp;"U"</f>
        <v>88627U</v>
      </c>
      <c r="C6555" s="0" t="s">
        <v>12506</v>
      </c>
      <c r="D6555" s="0" t="s">
        <v>741</v>
      </c>
      <c r="E6555" s="0" t="n">
        <v>630.43</v>
      </c>
    </row>
    <row r="6556" customFormat="false" ht="15" hidden="false" customHeight="false" outlineLevel="0" collapsed="false">
      <c r="A6556" s="0" t="n">
        <v>88628</v>
      </c>
      <c r="B6556" s="0" t="str">
        <f aca="false">A6556&amp;"U"</f>
        <v>88628U</v>
      </c>
      <c r="C6556" s="0" t="s">
        <v>12507</v>
      </c>
      <c r="D6556" s="0" t="s">
        <v>741</v>
      </c>
      <c r="E6556" s="0" t="n">
        <v>574.35</v>
      </c>
    </row>
    <row r="6557" customFormat="false" ht="15" hidden="false" customHeight="false" outlineLevel="0" collapsed="false">
      <c r="A6557" s="0" t="n">
        <v>88629</v>
      </c>
      <c r="B6557" s="0" t="str">
        <f aca="false">A6557&amp;"U"</f>
        <v>88629U</v>
      </c>
      <c r="C6557" s="0" t="s">
        <v>12508</v>
      </c>
      <c r="D6557" s="0" t="s">
        <v>741</v>
      </c>
      <c r="E6557" s="0" t="n">
        <v>632.91</v>
      </c>
    </row>
    <row r="6558" customFormat="false" ht="15" hidden="false" customHeight="false" outlineLevel="0" collapsed="false">
      <c r="A6558" s="0" t="n">
        <v>88630</v>
      </c>
      <c r="B6558" s="0" t="str">
        <f aca="false">A6558&amp;"U"</f>
        <v>88630U</v>
      </c>
      <c r="C6558" s="0" t="s">
        <v>12509</v>
      </c>
      <c r="D6558" s="0" t="s">
        <v>741</v>
      </c>
      <c r="E6558" s="0" t="n">
        <v>510.45</v>
      </c>
    </row>
    <row r="6559" customFormat="false" ht="15" hidden="false" customHeight="false" outlineLevel="0" collapsed="false">
      <c r="A6559" s="0" t="n">
        <v>88631</v>
      </c>
      <c r="B6559" s="0" t="str">
        <f aca="false">A6559&amp;"U"</f>
        <v>88631U</v>
      </c>
      <c r="C6559" s="0" t="s">
        <v>12510</v>
      </c>
      <c r="D6559" s="0" t="s">
        <v>741</v>
      </c>
      <c r="E6559" s="0" t="n">
        <v>577.37</v>
      </c>
    </row>
    <row r="6560" customFormat="false" ht="15" hidden="false" customHeight="false" outlineLevel="0" collapsed="false">
      <c r="A6560" s="0" t="n">
        <v>88715</v>
      </c>
      <c r="B6560" s="0" t="str">
        <f aca="false">A6560&amp;"U"</f>
        <v>88715U</v>
      </c>
      <c r="C6560" s="0" t="s">
        <v>12511</v>
      </c>
      <c r="D6560" s="0" t="s">
        <v>741</v>
      </c>
      <c r="E6560" s="0" t="n">
        <v>578.28</v>
      </c>
    </row>
    <row r="6561" customFormat="false" ht="15" hidden="false" customHeight="false" outlineLevel="0" collapsed="false">
      <c r="A6561" s="0" t="n">
        <v>95563</v>
      </c>
      <c r="B6561" s="0" t="str">
        <f aca="false">A6561&amp;"U"</f>
        <v>95563U</v>
      </c>
      <c r="C6561" s="0" t="s">
        <v>12512</v>
      </c>
      <c r="D6561" s="0" t="s">
        <v>741</v>
      </c>
      <c r="E6561" s="0" t="n">
        <v>786.78</v>
      </c>
    </row>
    <row r="6562" customFormat="false" ht="15" hidden="false" customHeight="false" outlineLevel="0" collapsed="false">
      <c r="A6562" s="0" t="n">
        <v>100464</v>
      </c>
      <c r="B6562" s="0" t="str">
        <f aca="false">A6562&amp;"U"</f>
        <v>100464U</v>
      </c>
      <c r="C6562" s="0" t="s">
        <v>12513</v>
      </c>
      <c r="D6562" s="0" t="s">
        <v>741</v>
      </c>
      <c r="E6562" s="0" t="n">
        <v>603.07</v>
      </c>
    </row>
    <row r="6563" customFormat="false" ht="15" hidden="false" customHeight="false" outlineLevel="0" collapsed="false">
      <c r="A6563" s="0" t="n">
        <v>100465</v>
      </c>
      <c r="B6563" s="0" t="str">
        <f aca="false">A6563&amp;"U"</f>
        <v>100465U</v>
      </c>
      <c r="C6563" s="0" t="s">
        <v>12514</v>
      </c>
      <c r="D6563" s="0" t="s">
        <v>741</v>
      </c>
      <c r="E6563" s="0" t="n">
        <v>564.98</v>
      </c>
    </row>
    <row r="6564" customFormat="false" ht="15" hidden="false" customHeight="false" outlineLevel="0" collapsed="false">
      <c r="A6564" s="0" t="n">
        <v>100466</v>
      </c>
      <c r="B6564" s="0" t="str">
        <f aca="false">A6564&amp;"U"</f>
        <v>100466U</v>
      </c>
      <c r="C6564" s="0" t="s">
        <v>12515</v>
      </c>
      <c r="D6564" s="0" t="s">
        <v>741</v>
      </c>
      <c r="E6564" s="0" t="n">
        <v>543.05</v>
      </c>
    </row>
    <row r="6565" customFormat="false" ht="15" hidden="false" customHeight="false" outlineLevel="0" collapsed="false">
      <c r="A6565" s="0" t="n">
        <v>100468</v>
      </c>
      <c r="B6565" s="0" t="str">
        <f aca="false">A6565&amp;"U"</f>
        <v>100468U</v>
      </c>
      <c r="C6565" s="0" t="s">
        <v>12516</v>
      </c>
      <c r="D6565" s="0" t="s">
        <v>741</v>
      </c>
      <c r="E6565" s="0" t="n">
        <v>684.42</v>
      </c>
    </row>
    <row r="6566" customFormat="false" ht="15" hidden="false" customHeight="false" outlineLevel="0" collapsed="false">
      <c r="A6566" s="0" t="n">
        <v>100469</v>
      </c>
      <c r="B6566" s="0" t="str">
        <f aca="false">A6566&amp;"U"</f>
        <v>100469U</v>
      </c>
      <c r="C6566" s="0" t="s">
        <v>12517</v>
      </c>
      <c r="D6566" s="0" t="s">
        <v>741</v>
      </c>
      <c r="E6566" s="0" t="n">
        <v>564.09</v>
      </c>
    </row>
    <row r="6567" customFormat="false" ht="15" hidden="false" customHeight="false" outlineLevel="0" collapsed="false">
      <c r="A6567" s="0" t="n">
        <v>100470</v>
      </c>
      <c r="B6567" s="0" t="str">
        <f aca="false">A6567&amp;"U"</f>
        <v>100470U</v>
      </c>
      <c r="C6567" s="0" t="s">
        <v>12518</v>
      </c>
      <c r="D6567" s="0" t="s">
        <v>741</v>
      </c>
      <c r="E6567" s="0" t="n">
        <v>518.57</v>
      </c>
    </row>
    <row r="6568" customFormat="false" ht="15" hidden="false" customHeight="false" outlineLevel="0" collapsed="false">
      <c r="A6568" s="0" t="n">
        <v>100472</v>
      </c>
      <c r="B6568" s="0" t="str">
        <f aca="false">A6568&amp;"U"</f>
        <v>100472U</v>
      </c>
      <c r="C6568" s="0" t="s">
        <v>12519</v>
      </c>
      <c r="D6568" s="0" t="s">
        <v>741</v>
      </c>
      <c r="E6568" s="0" t="n">
        <v>568.76</v>
      </c>
    </row>
    <row r="6569" customFormat="false" ht="15" hidden="false" customHeight="false" outlineLevel="0" collapsed="false">
      <c r="A6569" s="0" t="n">
        <v>100473</v>
      </c>
      <c r="B6569" s="0" t="str">
        <f aca="false">A6569&amp;"U"</f>
        <v>100473U</v>
      </c>
      <c r="C6569" s="0" t="s">
        <v>12520</v>
      </c>
      <c r="D6569" s="0" t="s">
        <v>741</v>
      </c>
      <c r="E6569" s="0" t="n">
        <v>520.26</v>
      </c>
    </row>
    <row r="6570" customFormat="false" ht="15" hidden="false" customHeight="false" outlineLevel="0" collapsed="false">
      <c r="A6570" s="0" t="n">
        <v>100474</v>
      </c>
      <c r="B6570" s="0" t="str">
        <f aca="false">A6570&amp;"U"</f>
        <v>100474U</v>
      </c>
      <c r="C6570" s="0" t="s">
        <v>12521</v>
      </c>
      <c r="D6570" s="0" t="s">
        <v>741</v>
      </c>
      <c r="E6570" s="0" t="n">
        <v>495.95</v>
      </c>
    </row>
    <row r="6571" customFormat="false" ht="15" hidden="false" customHeight="false" outlineLevel="0" collapsed="false">
      <c r="A6571" s="0" t="n">
        <v>100475</v>
      </c>
      <c r="B6571" s="0" t="str">
        <f aca="false">A6571&amp;"U"</f>
        <v>100475U</v>
      </c>
      <c r="C6571" s="0" t="s">
        <v>12522</v>
      </c>
      <c r="D6571" s="0" t="s">
        <v>741</v>
      </c>
      <c r="E6571" s="0" t="n">
        <v>724.23</v>
      </c>
    </row>
    <row r="6572" customFormat="false" ht="15" hidden="false" customHeight="false" outlineLevel="0" collapsed="false">
      <c r="A6572" s="0" t="n">
        <v>100477</v>
      </c>
      <c r="B6572" s="0" t="str">
        <f aca="false">A6572&amp;"U"</f>
        <v>100477U</v>
      </c>
      <c r="C6572" s="0" t="s">
        <v>12523</v>
      </c>
      <c r="D6572" s="0" t="s">
        <v>741</v>
      </c>
      <c r="E6572" s="0" t="n">
        <v>785.38</v>
      </c>
    </row>
    <row r="6573" customFormat="false" ht="15" hidden="false" customHeight="false" outlineLevel="0" collapsed="false">
      <c r="A6573" s="0" t="n">
        <v>100478</v>
      </c>
      <c r="B6573" s="0" t="str">
        <f aca="false">A6573&amp;"U"</f>
        <v>100478U</v>
      </c>
      <c r="C6573" s="0" t="s">
        <v>12524</v>
      </c>
      <c r="D6573" s="0" t="s">
        <v>741</v>
      </c>
      <c r="E6573" s="0" t="n">
        <v>710.45</v>
      </c>
    </row>
    <row r="6574" customFormat="false" ht="15" hidden="false" customHeight="false" outlineLevel="0" collapsed="false">
      <c r="A6574" s="0" t="n">
        <v>100479</v>
      </c>
      <c r="B6574" s="0" t="str">
        <f aca="false">A6574&amp;"U"</f>
        <v>100479U</v>
      </c>
      <c r="C6574" s="0" t="s">
        <v>12525</v>
      </c>
      <c r="D6574" s="0" t="s">
        <v>741</v>
      </c>
      <c r="E6574" s="0" t="n">
        <v>690.43</v>
      </c>
    </row>
    <row r="6575" customFormat="false" ht="15" hidden="false" customHeight="false" outlineLevel="0" collapsed="false">
      <c r="A6575" s="0" t="n">
        <v>100480</v>
      </c>
      <c r="B6575" s="0" t="str">
        <f aca="false">A6575&amp;"U"</f>
        <v>100480U</v>
      </c>
      <c r="C6575" s="0" t="s">
        <v>12526</v>
      </c>
      <c r="D6575" s="0" t="s">
        <v>741</v>
      </c>
      <c r="E6575" s="0" t="n">
        <v>779.76</v>
      </c>
    </row>
    <row r="6576" customFormat="false" ht="15" hidden="false" customHeight="false" outlineLevel="0" collapsed="false">
      <c r="A6576" s="0" t="n">
        <v>100481</v>
      </c>
      <c r="B6576" s="0" t="str">
        <f aca="false">A6576&amp;"U"</f>
        <v>100481U</v>
      </c>
      <c r="C6576" s="0" t="s">
        <v>12527</v>
      </c>
      <c r="D6576" s="0" t="s">
        <v>741</v>
      </c>
      <c r="E6576" s="0" t="n">
        <v>638.92</v>
      </c>
    </row>
    <row r="6577" customFormat="false" ht="15" hidden="false" customHeight="false" outlineLevel="0" collapsed="false">
      <c r="A6577" s="0" t="n">
        <v>100483</v>
      </c>
      <c r="B6577" s="0" t="str">
        <f aca="false">A6577&amp;"U"</f>
        <v>100483U</v>
      </c>
      <c r="C6577" s="0" t="s">
        <v>12528</v>
      </c>
      <c r="D6577" s="0" t="s">
        <v>741</v>
      </c>
      <c r="E6577" s="0" t="n">
        <v>684.04</v>
      </c>
    </row>
    <row r="6578" customFormat="false" ht="15" hidden="false" customHeight="false" outlineLevel="0" collapsed="false">
      <c r="A6578" s="0" t="n">
        <v>100484</v>
      </c>
      <c r="B6578" s="0" t="str">
        <f aca="false">A6578&amp;"U"</f>
        <v>100484U</v>
      </c>
      <c r="C6578" s="0" t="s">
        <v>12529</v>
      </c>
      <c r="D6578" s="0" t="s">
        <v>741</v>
      </c>
      <c r="E6578" s="0" t="n">
        <v>636.55</v>
      </c>
    </row>
    <row r="6579" customFormat="false" ht="15" hidden="false" customHeight="false" outlineLevel="0" collapsed="false">
      <c r="A6579" s="0" t="n">
        <v>100485</v>
      </c>
      <c r="B6579" s="0" t="str">
        <f aca="false">A6579&amp;"U"</f>
        <v>100485U</v>
      </c>
      <c r="C6579" s="0" t="s">
        <v>12530</v>
      </c>
      <c r="D6579" s="0" t="s">
        <v>741</v>
      </c>
      <c r="E6579" s="0" t="n">
        <v>613.64</v>
      </c>
    </row>
    <row r="6580" customFormat="false" ht="15" hidden="false" customHeight="false" outlineLevel="0" collapsed="false">
      <c r="A6580" s="0" t="n">
        <v>100486</v>
      </c>
      <c r="B6580" s="0" t="str">
        <f aca="false">A6580&amp;"U"</f>
        <v>100486U</v>
      </c>
      <c r="C6580" s="0" t="s">
        <v>12531</v>
      </c>
      <c r="D6580" s="0" t="s">
        <v>741</v>
      </c>
      <c r="E6580" s="0" t="n">
        <v>701.26</v>
      </c>
    </row>
    <row r="6581" customFormat="false" ht="15" hidden="false" customHeight="false" outlineLevel="0" collapsed="false">
      <c r="A6581" s="0" t="n">
        <v>100487</v>
      </c>
      <c r="B6581" s="0" t="str">
        <f aca="false">A6581&amp;"U"</f>
        <v>100487U</v>
      </c>
      <c r="C6581" s="0" t="s">
        <v>12532</v>
      </c>
      <c r="D6581" s="0" t="s">
        <v>741</v>
      </c>
      <c r="E6581" s="0" t="n">
        <v>547.76</v>
      </c>
    </row>
    <row r="6582" customFormat="false" ht="15" hidden="false" customHeight="false" outlineLevel="0" collapsed="false">
      <c r="A6582" s="0" t="n">
        <v>100488</v>
      </c>
      <c r="B6582" s="0" t="str">
        <f aca="false">A6582&amp;"U"</f>
        <v>100488U</v>
      </c>
      <c r="C6582" s="0" t="s">
        <v>12533</v>
      </c>
      <c r="D6582" s="0" t="s">
        <v>741</v>
      </c>
      <c r="E6582" s="0" t="n">
        <v>565.51</v>
      </c>
    </row>
    <row r="6583" customFormat="false" ht="15" hidden="false" customHeight="false" outlineLevel="0" collapsed="false">
      <c r="A6583" s="0" t="n">
        <v>100489</v>
      </c>
      <c r="B6583" s="0" t="str">
        <f aca="false">A6583&amp;"U"</f>
        <v>100489U</v>
      </c>
      <c r="C6583" s="0" t="s">
        <v>12534</v>
      </c>
      <c r="D6583" s="0" t="s">
        <v>741</v>
      </c>
      <c r="E6583" s="0" t="n">
        <v>567.86</v>
      </c>
    </row>
    <row r="6584" customFormat="false" ht="15" hidden="false" customHeight="false" outlineLevel="0" collapsed="false">
      <c r="A6584" s="0" t="n">
        <v>100490</v>
      </c>
      <c r="B6584" s="0" t="str">
        <f aca="false">A6584&amp;"U"</f>
        <v>100490U</v>
      </c>
      <c r="C6584" s="0" t="s">
        <v>12535</v>
      </c>
      <c r="D6584" s="0" t="s">
        <v>741</v>
      </c>
      <c r="E6584" s="0" t="n">
        <v>514.21</v>
      </c>
    </row>
    <row r="6585" customFormat="false" ht="15" hidden="false" customHeight="false" outlineLevel="0" collapsed="false">
      <c r="A6585" s="0" t="n">
        <v>100491</v>
      </c>
      <c r="B6585" s="0" t="str">
        <f aca="false">A6585&amp;"U"</f>
        <v>100491U</v>
      </c>
      <c r="C6585" s="0" t="s">
        <v>12536</v>
      </c>
      <c r="D6585" s="0" t="s">
        <v>741</v>
      </c>
      <c r="E6585" s="0" t="n">
        <v>718.13</v>
      </c>
    </row>
    <row r="6586" customFormat="false" ht="15" hidden="false" customHeight="false" outlineLevel="0" collapsed="false">
      <c r="A6586" s="0" t="n">
        <v>100492</v>
      </c>
      <c r="B6586" s="0" t="str">
        <f aca="false">A6586&amp;"U"</f>
        <v>100492U</v>
      </c>
      <c r="C6586" s="0" t="s">
        <v>12537</v>
      </c>
      <c r="D6586" s="0" t="s">
        <v>741</v>
      </c>
      <c r="E6586" s="0" t="n">
        <v>633.66</v>
      </c>
    </row>
    <row r="6587" customFormat="false" ht="15" hidden="false" customHeight="false" outlineLevel="0" collapsed="false">
      <c r="A6587" s="0" t="n">
        <v>92121</v>
      </c>
      <c r="B6587" s="0" t="str">
        <f aca="false">A6587&amp;"U"</f>
        <v>92121U</v>
      </c>
      <c r="C6587" s="0" t="s">
        <v>12538</v>
      </c>
      <c r="D6587" s="0" t="s">
        <v>741</v>
      </c>
      <c r="E6587" s="0" t="n">
        <v>23.34</v>
      </c>
    </row>
    <row r="6588" customFormat="false" ht="15" hidden="false" customHeight="false" outlineLevel="0" collapsed="false">
      <c r="A6588" s="0" t="n">
        <v>92122</v>
      </c>
      <c r="B6588" s="0" t="str">
        <f aca="false">A6588&amp;"U"</f>
        <v>92122U</v>
      </c>
      <c r="C6588" s="0" t="s">
        <v>12539</v>
      </c>
      <c r="D6588" s="0" t="s">
        <v>741</v>
      </c>
      <c r="E6588" s="0" t="n">
        <v>38.48</v>
      </c>
    </row>
    <row r="6589" customFormat="false" ht="15" hidden="false" customHeight="false" outlineLevel="0" collapsed="false">
      <c r="A6589" s="0" t="n">
        <v>92123</v>
      </c>
      <c r="B6589" s="0" t="str">
        <f aca="false">A6589&amp;"U"</f>
        <v>92123U</v>
      </c>
      <c r="C6589" s="0" t="s">
        <v>12540</v>
      </c>
      <c r="D6589" s="0" t="s">
        <v>741</v>
      </c>
      <c r="E6589" s="0" t="n">
        <v>49.36</v>
      </c>
    </row>
    <row r="6590" customFormat="false" ht="15" hidden="false" customHeight="false" outlineLevel="0" collapsed="false">
      <c r="A6590" s="0" t="n">
        <v>100195</v>
      </c>
      <c r="B6590" s="0" t="str">
        <f aca="false">A6590&amp;"U"</f>
        <v>100195U</v>
      </c>
      <c r="C6590" s="0" t="s">
        <v>12541</v>
      </c>
      <c r="D6590" s="0" t="s">
        <v>12542</v>
      </c>
      <c r="E6590" s="0" t="n">
        <v>0.58</v>
      </c>
    </row>
    <row r="6591" customFormat="false" ht="15" hidden="false" customHeight="false" outlineLevel="0" collapsed="false">
      <c r="A6591" s="0" t="n">
        <v>100196</v>
      </c>
      <c r="B6591" s="0" t="str">
        <f aca="false">A6591&amp;"U"</f>
        <v>100196U</v>
      </c>
      <c r="C6591" s="0" t="s">
        <v>12543</v>
      </c>
      <c r="D6591" s="0" t="s">
        <v>12542</v>
      </c>
      <c r="E6591" s="0" t="n">
        <v>0.98</v>
      </c>
    </row>
    <row r="6592" customFormat="false" ht="15" hidden="false" customHeight="false" outlineLevel="0" collapsed="false">
      <c r="A6592" s="0" t="n">
        <v>100197</v>
      </c>
      <c r="B6592" s="0" t="str">
        <f aca="false">A6592&amp;"U"</f>
        <v>100197U</v>
      </c>
      <c r="C6592" s="0" t="s">
        <v>12544</v>
      </c>
      <c r="D6592" s="0" t="s">
        <v>12542</v>
      </c>
      <c r="E6592" s="0" t="n">
        <v>1.47</v>
      </c>
    </row>
    <row r="6593" customFormat="false" ht="15" hidden="false" customHeight="false" outlineLevel="0" collapsed="false">
      <c r="A6593" s="0" t="n">
        <v>100198</v>
      </c>
      <c r="B6593" s="0" t="str">
        <f aca="false">A6593&amp;"U"</f>
        <v>100198U</v>
      </c>
      <c r="C6593" s="0" t="s">
        <v>12545</v>
      </c>
      <c r="D6593" s="0" t="s">
        <v>12542</v>
      </c>
      <c r="E6593" s="0" t="n">
        <v>0.2</v>
      </c>
    </row>
    <row r="6594" customFormat="false" ht="15" hidden="false" customHeight="false" outlineLevel="0" collapsed="false">
      <c r="A6594" s="0" t="n">
        <v>100199</v>
      </c>
      <c r="B6594" s="0" t="str">
        <f aca="false">A6594&amp;"U"</f>
        <v>100199U</v>
      </c>
      <c r="C6594" s="0" t="s">
        <v>12546</v>
      </c>
      <c r="D6594" s="0" t="s">
        <v>12542</v>
      </c>
      <c r="E6594" s="0" t="n">
        <v>0.24</v>
      </c>
    </row>
    <row r="6595" customFormat="false" ht="15" hidden="false" customHeight="false" outlineLevel="0" collapsed="false">
      <c r="A6595" s="0" t="n">
        <v>100200</v>
      </c>
      <c r="B6595" s="0" t="str">
        <f aca="false">A6595&amp;"U"</f>
        <v>100200U</v>
      </c>
      <c r="C6595" s="0" t="s">
        <v>12547</v>
      </c>
      <c r="D6595" s="0" t="s">
        <v>12542</v>
      </c>
      <c r="E6595" s="0" t="n">
        <v>0.3</v>
      </c>
    </row>
    <row r="6596" customFormat="false" ht="15" hidden="false" customHeight="false" outlineLevel="0" collapsed="false">
      <c r="A6596" s="0" t="n">
        <v>100201</v>
      </c>
      <c r="B6596" s="0" t="str">
        <f aca="false">A6596&amp;"U"</f>
        <v>100201U</v>
      </c>
      <c r="C6596" s="0" t="s">
        <v>12548</v>
      </c>
      <c r="D6596" s="0" t="s">
        <v>12542</v>
      </c>
      <c r="E6596" s="0" t="n">
        <v>0.59</v>
      </c>
    </row>
    <row r="6597" customFormat="false" ht="15" hidden="false" customHeight="false" outlineLevel="0" collapsed="false">
      <c r="A6597" s="0" t="n">
        <v>100202</v>
      </c>
      <c r="B6597" s="0" t="str">
        <f aca="false">A6597&amp;"U"</f>
        <v>100202U</v>
      </c>
      <c r="C6597" s="0" t="s">
        <v>12549</v>
      </c>
      <c r="D6597" s="0" t="s">
        <v>12542</v>
      </c>
      <c r="E6597" s="0" t="n">
        <v>0.69</v>
      </c>
    </row>
    <row r="6598" customFormat="false" ht="15" hidden="false" customHeight="false" outlineLevel="0" collapsed="false">
      <c r="A6598" s="0" t="n">
        <v>100203</v>
      </c>
      <c r="B6598" s="0" t="str">
        <f aca="false">A6598&amp;"U"</f>
        <v>100203U</v>
      </c>
      <c r="C6598" s="0" t="s">
        <v>12550</v>
      </c>
      <c r="D6598" s="0" t="s">
        <v>12542</v>
      </c>
      <c r="E6598" s="0" t="n">
        <v>0.82</v>
      </c>
    </row>
    <row r="6599" customFormat="false" ht="15" hidden="false" customHeight="false" outlineLevel="0" collapsed="false">
      <c r="A6599" s="0" t="n">
        <v>100204</v>
      </c>
      <c r="B6599" s="0" t="str">
        <f aca="false">A6599&amp;"U"</f>
        <v>100204U</v>
      </c>
      <c r="C6599" s="0" t="s">
        <v>12551</v>
      </c>
      <c r="D6599" s="0" t="s">
        <v>12542</v>
      </c>
      <c r="E6599" s="0" t="n">
        <v>0.1</v>
      </c>
    </row>
    <row r="6600" customFormat="false" ht="15" hidden="false" customHeight="false" outlineLevel="0" collapsed="false">
      <c r="A6600" s="0" t="n">
        <v>100205</v>
      </c>
      <c r="B6600" s="0" t="str">
        <f aca="false">A6600&amp;"U"</f>
        <v>100205U</v>
      </c>
      <c r="C6600" s="0" t="s">
        <v>12552</v>
      </c>
      <c r="D6600" s="0" t="s">
        <v>12553</v>
      </c>
      <c r="E6600" s="0" t="n">
        <v>1096.31</v>
      </c>
    </row>
    <row r="6601" customFormat="false" ht="15" hidden="false" customHeight="false" outlineLevel="0" collapsed="false">
      <c r="A6601" s="0" t="n">
        <v>100206</v>
      </c>
      <c r="B6601" s="0" t="str">
        <f aca="false">A6601&amp;"U"</f>
        <v>100206U</v>
      </c>
      <c r="C6601" s="0" t="s">
        <v>12554</v>
      </c>
      <c r="D6601" s="0" t="s">
        <v>12553</v>
      </c>
      <c r="E6601" s="0" t="n">
        <v>792.45</v>
      </c>
    </row>
    <row r="6602" customFormat="false" ht="15" hidden="false" customHeight="false" outlineLevel="0" collapsed="false">
      <c r="A6602" s="0" t="n">
        <v>100207</v>
      </c>
      <c r="B6602" s="0" t="str">
        <f aca="false">A6602&amp;"U"</f>
        <v>100207U</v>
      </c>
      <c r="C6602" s="0" t="s">
        <v>12555</v>
      </c>
      <c r="D6602" s="0" t="s">
        <v>12553</v>
      </c>
      <c r="E6602" s="0" t="n">
        <v>416.38</v>
      </c>
    </row>
    <row r="6603" customFormat="false" ht="15" hidden="false" customHeight="false" outlineLevel="0" collapsed="false">
      <c r="A6603" s="0" t="n">
        <v>100208</v>
      </c>
      <c r="B6603" s="0" t="str">
        <f aca="false">A6603&amp;"U"</f>
        <v>100208U</v>
      </c>
      <c r="C6603" s="0" t="s">
        <v>12556</v>
      </c>
      <c r="D6603" s="0" t="s">
        <v>12557</v>
      </c>
      <c r="E6603" s="0" t="n">
        <v>14.5</v>
      </c>
    </row>
    <row r="6604" customFormat="false" ht="15" hidden="false" customHeight="false" outlineLevel="0" collapsed="false">
      <c r="A6604" s="0" t="n">
        <v>100209</v>
      </c>
      <c r="B6604" s="0" t="str">
        <f aca="false">A6604&amp;"U"</f>
        <v>100209U</v>
      </c>
      <c r="C6604" s="0" t="s">
        <v>12558</v>
      </c>
      <c r="D6604" s="0" t="s">
        <v>12557</v>
      </c>
      <c r="E6604" s="0" t="n">
        <v>7.25</v>
      </c>
    </row>
    <row r="6605" customFormat="false" ht="15" hidden="false" customHeight="false" outlineLevel="0" collapsed="false">
      <c r="A6605" s="0" t="n">
        <v>100210</v>
      </c>
      <c r="B6605" s="0" t="str">
        <f aca="false">A6605&amp;"U"</f>
        <v>100210U</v>
      </c>
      <c r="C6605" s="0" t="s">
        <v>12559</v>
      </c>
      <c r="D6605" s="0" t="s">
        <v>12557</v>
      </c>
      <c r="E6605" s="0" t="n">
        <v>13.36</v>
      </c>
    </row>
    <row r="6606" customFormat="false" ht="15" hidden="false" customHeight="false" outlineLevel="0" collapsed="false">
      <c r="A6606" s="0" t="n">
        <v>100211</v>
      </c>
      <c r="B6606" s="0" t="str">
        <f aca="false">A6606&amp;"U"</f>
        <v>100211U</v>
      </c>
      <c r="C6606" s="0" t="s">
        <v>12560</v>
      </c>
      <c r="D6606" s="0" t="s">
        <v>12557</v>
      </c>
      <c r="E6606" s="0" t="n">
        <v>5.15</v>
      </c>
    </row>
    <row r="6607" customFormat="false" ht="15" hidden="false" customHeight="false" outlineLevel="0" collapsed="false">
      <c r="A6607" s="0" t="n">
        <v>100212</v>
      </c>
      <c r="B6607" s="0" t="str">
        <f aca="false">A6607&amp;"U"</f>
        <v>100212U</v>
      </c>
      <c r="C6607" s="0" t="s">
        <v>12561</v>
      </c>
      <c r="D6607" s="0" t="s">
        <v>12557</v>
      </c>
      <c r="E6607" s="0" t="n">
        <v>5.69</v>
      </c>
    </row>
    <row r="6608" customFormat="false" ht="15" hidden="false" customHeight="false" outlineLevel="0" collapsed="false">
      <c r="A6608" s="0" t="n">
        <v>100213</v>
      </c>
      <c r="B6608" s="0" t="str">
        <f aca="false">A6608&amp;"U"</f>
        <v>100213U</v>
      </c>
      <c r="C6608" s="0" t="s">
        <v>12562</v>
      </c>
      <c r="D6608" s="0" t="s">
        <v>12557</v>
      </c>
      <c r="E6608" s="0" t="n">
        <v>2.04</v>
      </c>
    </row>
    <row r="6609" customFormat="false" ht="15" hidden="false" customHeight="false" outlineLevel="0" collapsed="false">
      <c r="A6609" s="0" t="n">
        <v>100214</v>
      </c>
      <c r="B6609" s="0" t="str">
        <f aca="false">A6609&amp;"U"</f>
        <v>100214U</v>
      </c>
      <c r="C6609" s="0" t="s">
        <v>12563</v>
      </c>
      <c r="D6609" s="0" t="s">
        <v>12557</v>
      </c>
      <c r="E6609" s="0" t="n">
        <v>3.14</v>
      </c>
    </row>
    <row r="6610" customFormat="false" ht="15" hidden="false" customHeight="false" outlineLevel="0" collapsed="false">
      <c r="A6610" s="0" t="n">
        <v>100215</v>
      </c>
      <c r="B6610" s="0" t="str">
        <f aca="false">A6610&amp;"U"</f>
        <v>100215U</v>
      </c>
      <c r="C6610" s="0" t="s">
        <v>12564</v>
      </c>
      <c r="D6610" s="0" t="s">
        <v>12557</v>
      </c>
      <c r="E6610" s="0" t="n">
        <v>2.69</v>
      </c>
    </row>
    <row r="6611" customFormat="false" ht="15" hidden="false" customHeight="false" outlineLevel="0" collapsed="false">
      <c r="A6611" s="0" t="n">
        <v>100216</v>
      </c>
      <c r="B6611" s="0" t="str">
        <f aca="false">A6611&amp;"U"</f>
        <v>100216U</v>
      </c>
      <c r="C6611" s="0" t="s">
        <v>12565</v>
      </c>
      <c r="D6611" s="0" t="s">
        <v>12557</v>
      </c>
      <c r="E6611" s="0" t="n">
        <v>0.72</v>
      </c>
    </row>
    <row r="6612" customFormat="false" ht="15" hidden="false" customHeight="false" outlineLevel="0" collapsed="false">
      <c r="A6612" s="0" t="n">
        <v>100217</v>
      </c>
      <c r="B6612" s="0" t="str">
        <f aca="false">A6612&amp;"U"</f>
        <v>100217U</v>
      </c>
      <c r="C6612" s="0" t="s">
        <v>12566</v>
      </c>
      <c r="D6612" s="0" t="s">
        <v>12557</v>
      </c>
      <c r="E6612" s="0" t="n">
        <v>2.83</v>
      </c>
    </row>
    <row r="6613" customFormat="false" ht="15" hidden="false" customHeight="false" outlineLevel="0" collapsed="false">
      <c r="A6613" s="0" t="n">
        <v>100218</v>
      </c>
      <c r="B6613" s="0" t="str">
        <f aca="false">A6613&amp;"U"</f>
        <v>100218U</v>
      </c>
      <c r="C6613" s="0" t="s">
        <v>12567</v>
      </c>
      <c r="D6613" s="0" t="s">
        <v>12557</v>
      </c>
      <c r="E6613" s="0" t="n">
        <v>1.94</v>
      </c>
    </row>
    <row r="6614" customFormat="false" ht="15" hidden="false" customHeight="false" outlineLevel="0" collapsed="false">
      <c r="A6614" s="0" t="n">
        <v>100219</v>
      </c>
      <c r="B6614" s="0" t="str">
        <f aca="false">A6614&amp;"U"</f>
        <v>100219U</v>
      </c>
      <c r="C6614" s="0" t="s">
        <v>12568</v>
      </c>
      <c r="D6614" s="0" t="s">
        <v>12557</v>
      </c>
      <c r="E6614" s="0" t="n">
        <v>0.43</v>
      </c>
    </row>
    <row r="6615" customFormat="false" ht="15" hidden="false" customHeight="false" outlineLevel="0" collapsed="false">
      <c r="A6615" s="0" t="n">
        <v>100220</v>
      </c>
      <c r="B6615" s="0" t="str">
        <f aca="false">A6615&amp;"U"</f>
        <v>100220U</v>
      </c>
      <c r="C6615" s="0" t="s">
        <v>12569</v>
      </c>
      <c r="D6615" s="0" t="s">
        <v>12570</v>
      </c>
      <c r="E6615" s="0" t="n">
        <v>20.83</v>
      </c>
    </row>
    <row r="6616" customFormat="false" ht="15" hidden="false" customHeight="false" outlineLevel="0" collapsed="false">
      <c r="A6616" s="0" t="n">
        <v>100221</v>
      </c>
      <c r="B6616" s="0" t="str">
        <f aca="false">A6616&amp;"U"</f>
        <v>100221U</v>
      </c>
      <c r="C6616" s="0" t="s">
        <v>12571</v>
      </c>
      <c r="D6616" s="0" t="s">
        <v>12570</v>
      </c>
      <c r="E6616" s="0" t="n">
        <v>23.61</v>
      </c>
    </row>
    <row r="6617" customFormat="false" ht="15" hidden="false" customHeight="false" outlineLevel="0" collapsed="false">
      <c r="A6617" s="0" t="n">
        <v>100222</v>
      </c>
      <c r="B6617" s="0" t="str">
        <f aca="false">A6617&amp;"U"</f>
        <v>100222U</v>
      </c>
      <c r="C6617" s="0" t="s">
        <v>12572</v>
      </c>
      <c r="D6617" s="0" t="s">
        <v>12570</v>
      </c>
      <c r="E6617" s="0" t="n">
        <v>8.94</v>
      </c>
    </row>
    <row r="6618" customFormat="false" ht="15" hidden="false" customHeight="false" outlineLevel="0" collapsed="false">
      <c r="A6618" s="0" t="n">
        <v>100223</v>
      </c>
      <c r="B6618" s="0" t="str">
        <f aca="false">A6618&amp;"U"</f>
        <v>100223U</v>
      </c>
      <c r="C6618" s="0" t="s">
        <v>12573</v>
      </c>
      <c r="D6618" s="0" t="s">
        <v>12570</v>
      </c>
      <c r="E6618" s="0" t="n">
        <v>4.18</v>
      </c>
    </row>
    <row r="6619" customFormat="false" ht="15" hidden="false" customHeight="false" outlineLevel="0" collapsed="false">
      <c r="A6619" s="0" t="n">
        <v>100224</v>
      </c>
      <c r="B6619" s="0" t="str">
        <f aca="false">A6619&amp;"U"</f>
        <v>100224U</v>
      </c>
      <c r="C6619" s="0" t="s">
        <v>12574</v>
      </c>
      <c r="D6619" s="0" t="s">
        <v>12570</v>
      </c>
      <c r="E6619" s="0" t="n">
        <v>2.83</v>
      </c>
    </row>
    <row r="6620" customFormat="false" ht="15" hidden="false" customHeight="false" outlineLevel="0" collapsed="false">
      <c r="A6620" s="0" t="n">
        <v>100225</v>
      </c>
      <c r="B6620" s="0" t="str">
        <f aca="false">A6620&amp;"U"</f>
        <v>100225U</v>
      </c>
      <c r="C6620" s="0" t="s">
        <v>12575</v>
      </c>
      <c r="D6620" s="0" t="s">
        <v>12576</v>
      </c>
      <c r="E6620" s="0" t="n">
        <v>1.63</v>
      </c>
    </row>
    <row r="6621" customFormat="false" ht="15" hidden="false" customHeight="false" outlineLevel="0" collapsed="false">
      <c r="A6621" s="0" t="n">
        <v>100226</v>
      </c>
      <c r="B6621" s="0" t="str">
        <f aca="false">A6621&amp;"U"</f>
        <v>100226U</v>
      </c>
      <c r="C6621" s="0" t="s">
        <v>12577</v>
      </c>
      <c r="D6621" s="0" t="s">
        <v>12576</v>
      </c>
      <c r="E6621" s="0" t="n">
        <v>0.51</v>
      </c>
    </row>
    <row r="6622" customFormat="false" ht="15" hidden="false" customHeight="false" outlineLevel="0" collapsed="false">
      <c r="A6622" s="0" t="n">
        <v>100227</v>
      </c>
      <c r="B6622" s="0" t="str">
        <f aca="false">A6622&amp;"U"</f>
        <v>100227U</v>
      </c>
      <c r="C6622" s="0" t="s">
        <v>12578</v>
      </c>
      <c r="D6622" s="0" t="s">
        <v>12576</v>
      </c>
      <c r="E6622" s="0" t="n">
        <v>0.76</v>
      </c>
    </row>
    <row r="6623" customFormat="false" ht="15" hidden="false" customHeight="false" outlineLevel="0" collapsed="false">
      <c r="A6623" s="0" t="n">
        <v>100228</v>
      </c>
      <c r="B6623" s="0" t="str">
        <f aca="false">A6623&amp;"U"</f>
        <v>100228U</v>
      </c>
      <c r="C6623" s="0" t="s">
        <v>12579</v>
      </c>
      <c r="D6623" s="0" t="s">
        <v>12576</v>
      </c>
      <c r="E6623" s="0" t="n">
        <v>0.28</v>
      </c>
    </row>
    <row r="6624" customFormat="false" ht="15" hidden="false" customHeight="false" outlineLevel="0" collapsed="false">
      <c r="A6624" s="0" t="n">
        <v>100229</v>
      </c>
      <c r="B6624" s="0" t="str">
        <f aca="false">A6624&amp;"U"</f>
        <v>100229U</v>
      </c>
      <c r="C6624" s="0" t="s">
        <v>12580</v>
      </c>
      <c r="D6624" s="0" t="s">
        <v>107</v>
      </c>
      <c r="E6624" s="0" t="n">
        <v>0.01</v>
      </c>
    </row>
    <row r="6625" customFormat="false" ht="15" hidden="false" customHeight="false" outlineLevel="0" collapsed="false">
      <c r="A6625" s="0" t="n">
        <v>100230</v>
      </c>
      <c r="B6625" s="0" t="str">
        <f aca="false">A6625&amp;"U"</f>
        <v>100230U</v>
      </c>
      <c r="C6625" s="0" t="s">
        <v>12581</v>
      </c>
      <c r="D6625" s="0" t="s">
        <v>107</v>
      </c>
      <c r="E6625" s="0" t="n">
        <v>0.01</v>
      </c>
    </row>
    <row r="6626" customFormat="false" ht="15" hidden="false" customHeight="false" outlineLevel="0" collapsed="false">
      <c r="A6626" s="0" t="n">
        <v>100231</v>
      </c>
      <c r="B6626" s="0" t="str">
        <f aca="false">A6626&amp;"U"</f>
        <v>100231U</v>
      </c>
      <c r="C6626" s="0" t="s">
        <v>12582</v>
      </c>
      <c r="D6626" s="0" t="s">
        <v>107</v>
      </c>
      <c r="E6626" s="0" t="n">
        <v>0.02</v>
      </c>
    </row>
    <row r="6627" customFormat="false" ht="15" hidden="false" customHeight="false" outlineLevel="0" collapsed="false">
      <c r="A6627" s="0" t="n">
        <v>100232</v>
      </c>
      <c r="B6627" s="0" t="str">
        <f aca="false">A6627&amp;"U"</f>
        <v>100232U</v>
      </c>
      <c r="C6627" s="0" t="s">
        <v>12583</v>
      </c>
      <c r="D6627" s="0" t="s">
        <v>30</v>
      </c>
      <c r="E6627" s="0" t="n">
        <v>0.27</v>
      </c>
    </row>
    <row r="6628" customFormat="false" ht="15" hidden="false" customHeight="false" outlineLevel="0" collapsed="false">
      <c r="A6628" s="0" t="n">
        <v>100233</v>
      </c>
      <c r="B6628" s="0" t="str">
        <f aca="false">A6628&amp;"U"</f>
        <v>100233U</v>
      </c>
      <c r="C6628" s="0" t="s">
        <v>12584</v>
      </c>
      <c r="D6628" s="0" t="s">
        <v>30</v>
      </c>
      <c r="E6628" s="0" t="n">
        <v>0.13</v>
      </c>
    </row>
    <row r="6629" customFormat="false" ht="15" hidden="false" customHeight="false" outlineLevel="0" collapsed="false">
      <c r="A6629" s="0" t="n">
        <v>100234</v>
      </c>
      <c r="B6629" s="0" t="str">
        <f aca="false">A6629&amp;"U"</f>
        <v>100234U</v>
      </c>
      <c r="C6629" s="0" t="s">
        <v>12585</v>
      </c>
      <c r="D6629" s="0" t="s">
        <v>74</v>
      </c>
      <c r="E6629" s="0" t="n">
        <v>0.41</v>
      </c>
    </row>
    <row r="6630" customFormat="false" ht="15" hidden="false" customHeight="false" outlineLevel="0" collapsed="false">
      <c r="A6630" s="0" t="n">
        <v>100235</v>
      </c>
      <c r="B6630" s="0" t="str">
        <f aca="false">A6630&amp;"U"</f>
        <v>100235U</v>
      </c>
      <c r="C6630" s="0" t="s">
        <v>12586</v>
      </c>
      <c r="D6630" s="0" t="s">
        <v>443</v>
      </c>
      <c r="E6630" s="0" t="n">
        <v>0.03</v>
      </c>
    </row>
    <row r="6631" customFormat="false" ht="15" hidden="false" customHeight="false" outlineLevel="0" collapsed="false">
      <c r="A6631" s="0" t="n">
        <v>100236</v>
      </c>
      <c r="B6631" s="0" t="str">
        <f aca="false">A6631&amp;"U"</f>
        <v>100236U</v>
      </c>
      <c r="C6631" s="0" t="s">
        <v>12587</v>
      </c>
      <c r="D6631" s="0" t="s">
        <v>12588</v>
      </c>
      <c r="E6631" s="0" t="n">
        <v>2.07</v>
      </c>
    </row>
    <row r="6632" customFormat="false" ht="15" hidden="false" customHeight="false" outlineLevel="0" collapsed="false">
      <c r="A6632" s="0" t="n">
        <v>100237</v>
      </c>
      <c r="B6632" s="0" t="str">
        <f aca="false">A6632&amp;"U"</f>
        <v>100237U</v>
      </c>
      <c r="C6632" s="0" t="s">
        <v>12589</v>
      </c>
      <c r="D6632" s="0" t="s">
        <v>12588</v>
      </c>
      <c r="E6632" s="0" t="n">
        <v>2.49</v>
      </c>
    </row>
    <row r="6633" customFormat="false" ht="15" hidden="false" customHeight="false" outlineLevel="0" collapsed="false">
      <c r="A6633" s="0" t="n">
        <v>100238</v>
      </c>
      <c r="B6633" s="0" t="str">
        <f aca="false">A6633&amp;"U"</f>
        <v>100238U</v>
      </c>
      <c r="C6633" s="0" t="s">
        <v>12590</v>
      </c>
      <c r="D6633" s="0" t="s">
        <v>12588</v>
      </c>
      <c r="E6633" s="0" t="n">
        <v>3.98</v>
      </c>
    </row>
    <row r="6634" customFormat="false" ht="15" hidden="false" customHeight="false" outlineLevel="0" collapsed="false">
      <c r="A6634" s="0" t="n">
        <v>100239</v>
      </c>
      <c r="B6634" s="0" t="str">
        <f aca="false">A6634&amp;"U"</f>
        <v>100239U</v>
      </c>
      <c r="C6634" s="0" t="s">
        <v>12591</v>
      </c>
      <c r="D6634" s="0" t="s">
        <v>12588</v>
      </c>
      <c r="E6634" s="0" t="n">
        <v>4.98</v>
      </c>
    </row>
    <row r="6635" customFormat="false" ht="15" hidden="false" customHeight="false" outlineLevel="0" collapsed="false">
      <c r="A6635" s="0" t="n">
        <v>100240</v>
      </c>
      <c r="B6635" s="0" t="str">
        <f aca="false">A6635&amp;"U"</f>
        <v>100240U</v>
      </c>
      <c r="C6635" s="0" t="s">
        <v>12592</v>
      </c>
      <c r="D6635" s="0" t="s">
        <v>12588</v>
      </c>
      <c r="E6635" s="0" t="n">
        <v>2.99</v>
      </c>
    </row>
    <row r="6636" customFormat="false" ht="15" hidden="false" customHeight="false" outlineLevel="0" collapsed="false">
      <c r="A6636" s="0" t="n">
        <v>100241</v>
      </c>
      <c r="B6636" s="0" t="str">
        <f aca="false">A6636&amp;"U"</f>
        <v>100241U</v>
      </c>
      <c r="C6636" s="0" t="s">
        <v>12593</v>
      </c>
      <c r="D6636" s="0" t="s">
        <v>12588</v>
      </c>
      <c r="E6636" s="0" t="n">
        <v>4.98</v>
      </c>
    </row>
    <row r="6637" customFormat="false" ht="15" hidden="false" customHeight="false" outlineLevel="0" collapsed="false">
      <c r="A6637" s="0" t="n">
        <v>100242</v>
      </c>
      <c r="B6637" s="0" t="str">
        <f aca="false">A6637&amp;"U"</f>
        <v>100242U</v>
      </c>
      <c r="C6637" s="0" t="s">
        <v>12594</v>
      </c>
      <c r="D6637" s="0" t="s">
        <v>12588</v>
      </c>
      <c r="E6637" s="0" t="n">
        <v>14.72</v>
      </c>
    </row>
    <row r="6638" customFormat="false" ht="15" hidden="false" customHeight="false" outlineLevel="0" collapsed="false">
      <c r="A6638" s="0" t="n">
        <v>100243</v>
      </c>
      <c r="B6638" s="0" t="str">
        <f aca="false">A6638&amp;"U"</f>
        <v>100243U</v>
      </c>
      <c r="C6638" s="0" t="s">
        <v>12595</v>
      </c>
      <c r="D6638" s="0" t="s">
        <v>12588</v>
      </c>
      <c r="E6638" s="0" t="n">
        <v>2.39</v>
      </c>
    </row>
    <row r="6639" customFormat="false" ht="15" hidden="false" customHeight="false" outlineLevel="0" collapsed="false">
      <c r="A6639" s="0" t="n">
        <v>100244</v>
      </c>
      <c r="B6639" s="0" t="str">
        <f aca="false">A6639&amp;"U"</f>
        <v>100244U</v>
      </c>
      <c r="C6639" s="0" t="s">
        <v>12596</v>
      </c>
      <c r="D6639" s="0" t="s">
        <v>12588</v>
      </c>
      <c r="E6639" s="0" t="n">
        <v>2.99</v>
      </c>
    </row>
    <row r="6640" customFormat="false" ht="15" hidden="false" customHeight="false" outlineLevel="0" collapsed="false">
      <c r="A6640" s="0" t="n">
        <v>100245</v>
      </c>
      <c r="B6640" s="0" t="str">
        <f aca="false">A6640&amp;"U"</f>
        <v>100245U</v>
      </c>
      <c r="C6640" s="0" t="s">
        <v>12597</v>
      </c>
      <c r="D6640" s="0" t="s">
        <v>12588</v>
      </c>
      <c r="E6640" s="0" t="n">
        <v>5.98</v>
      </c>
    </row>
    <row r="6641" customFormat="false" ht="15" hidden="false" customHeight="false" outlineLevel="0" collapsed="false">
      <c r="A6641" s="0" t="n">
        <v>100246</v>
      </c>
      <c r="B6641" s="0" t="str">
        <f aca="false">A6641&amp;"U"</f>
        <v>100246U</v>
      </c>
      <c r="C6641" s="0" t="s">
        <v>12598</v>
      </c>
      <c r="D6641" s="0" t="s">
        <v>12588</v>
      </c>
      <c r="E6641" s="0" t="n">
        <v>1.99</v>
      </c>
    </row>
    <row r="6642" customFormat="false" ht="15" hidden="false" customHeight="false" outlineLevel="0" collapsed="false">
      <c r="A6642" s="0" t="n">
        <v>100247</v>
      </c>
      <c r="B6642" s="0" t="str">
        <f aca="false">A6642&amp;"U"</f>
        <v>100247U</v>
      </c>
      <c r="C6642" s="0" t="s">
        <v>12599</v>
      </c>
      <c r="D6642" s="0" t="s">
        <v>12588</v>
      </c>
      <c r="E6642" s="0" t="n">
        <v>2.49</v>
      </c>
    </row>
    <row r="6643" customFormat="false" ht="15" hidden="false" customHeight="false" outlineLevel="0" collapsed="false">
      <c r="A6643" s="0" t="n">
        <v>100248</v>
      </c>
      <c r="B6643" s="0" t="str">
        <f aca="false">A6643&amp;"U"</f>
        <v>100248U</v>
      </c>
      <c r="C6643" s="0" t="s">
        <v>12600</v>
      </c>
      <c r="D6643" s="0" t="s">
        <v>12588</v>
      </c>
      <c r="E6643" s="0" t="n">
        <v>9.81</v>
      </c>
    </row>
    <row r="6644" customFormat="false" ht="15" hidden="false" customHeight="false" outlineLevel="0" collapsed="false">
      <c r="A6644" s="0" t="n">
        <v>100249</v>
      </c>
      <c r="B6644" s="0" t="str">
        <f aca="false">A6644&amp;"U"</f>
        <v>100249U</v>
      </c>
      <c r="C6644" s="0" t="s">
        <v>12601</v>
      </c>
      <c r="D6644" s="0" t="s">
        <v>12588</v>
      </c>
      <c r="E6644" s="0" t="n">
        <v>1.99</v>
      </c>
    </row>
    <row r="6645" customFormat="false" ht="15" hidden="false" customHeight="false" outlineLevel="0" collapsed="false">
      <c r="A6645" s="0" t="n">
        <v>100250</v>
      </c>
      <c r="B6645" s="0" t="str">
        <f aca="false">A6645&amp;"U"</f>
        <v>100250U</v>
      </c>
      <c r="C6645" s="0" t="s">
        <v>12602</v>
      </c>
      <c r="D6645" s="0" t="s">
        <v>12588</v>
      </c>
      <c r="E6645" s="0" t="n">
        <v>3.32</v>
      </c>
    </row>
    <row r="6646" customFormat="false" ht="15" hidden="false" customHeight="false" outlineLevel="0" collapsed="false">
      <c r="A6646" s="0" t="n">
        <v>100251</v>
      </c>
      <c r="B6646" s="0" t="str">
        <f aca="false">A6646&amp;"U"</f>
        <v>100251U</v>
      </c>
      <c r="C6646" s="0" t="s">
        <v>12603</v>
      </c>
      <c r="D6646" s="0" t="s">
        <v>12588</v>
      </c>
      <c r="E6646" s="0" t="n">
        <v>9.81</v>
      </c>
    </row>
    <row r="6647" customFormat="false" ht="15" hidden="false" customHeight="false" outlineLevel="0" collapsed="false">
      <c r="A6647" s="0" t="n">
        <v>100252</v>
      </c>
      <c r="B6647" s="0" t="str">
        <f aca="false">A6647&amp;"U"</f>
        <v>100252U</v>
      </c>
      <c r="C6647" s="0" t="s">
        <v>12604</v>
      </c>
      <c r="D6647" s="0" t="s">
        <v>12588</v>
      </c>
      <c r="E6647" s="0" t="n">
        <v>14.72</v>
      </c>
    </row>
    <row r="6648" customFormat="false" ht="15" hidden="false" customHeight="false" outlineLevel="0" collapsed="false">
      <c r="A6648" s="0" t="n">
        <v>100253</v>
      </c>
      <c r="B6648" s="0" t="str">
        <f aca="false">A6648&amp;"U"</f>
        <v>100253U</v>
      </c>
      <c r="C6648" s="0" t="s">
        <v>12605</v>
      </c>
      <c r="D6648" s="0" t="s">
        <v>12588</v>
      </c>
      <c r="E6648" s="0" t="n">
        <v>19.63</v>
      </c>
    </row>
    <row r="6649" customFormat="false" ht="15" hidden="false" customHeight="false" outlineLevel="0" collapsed="false">
      <c r="A6649" s="0" t="n">
        <v>100254</v>
      </c>
      <c r="B6649" s="0" t="str">
        <f aca="false">A6649&amp;"U"</f>
        <v>100254U</v>
      </c>
      <c r="C6649" s="0" t="s">
        <v>12606</v>
      </c>
      <c r="D6649" s="0" t="s">
        <v>12588</v>
      </c>
      <c r="E6649" s="0" t="n">
        <v>29.45</v>
      </c>
    </row>
    <row r="6650" customFormat="false" ht="15" hidden="false" customHeight="false" outlineLevel="0" collapsed="false">
      <c r="A6650" s="0" t="n">
        <v>100255</v>
      </c>
      <c r="B6650" s="0" t="str">
        <f aca="false">A6650&amp;"U"</f>
        <v>100255U</v>
      </c>
      <c r="C6650" s="0" t="s">
        <v>12607</v>
      </c>
      <c r="D6650" s="0" t="s">
        <v>12588</v>
      </c>
      <c r="E6650" s="0" t="n">
        <v>9.96</v>
      </c>
    </row>
    <row r="6651" customFormat="false" ht="15" hidden="false" customHeight="false" outlineLevel="0" collapsed="false">
      <c r="A6651" s="0" t="n">
        <v>100256</v>
      </c>
      <c r="B6651" s="0" t="str">
        <f aca="false">A6651&amp;"U"</f>
        <v>100256U</v>
      </c>
      <c r="C6651" s="0" t="s">
        <v>12608</v>
      </c>
      <c r="D6651" s="0" t="s">
        <v>12588</v>
      </c>
      <c r="E6651" s="0" t="n">
        <v>6.64</v>
      </c>
    </row>
    <row r="6652" customFormat="false" ht="15" hidden="false" customHeight="false" outlineLevel="0" collapsed="false">
      <c r="A6652" s="0" t="n">
        <v>100257</v>
      </c>
      <c r="B6652" s="0" t="str">
        <f aca="false">A6652&amp;"U"</f>
        <v>100257U</v>
      </c>
      <c r="C6652" s="0" t="s">
        <v>12609</v>
      </c>
      <c r="D6652" s="0" t="s">
        <v>12588</v>
      </c>
      <c r="E6652" s="0" t="n">
        <v>3.98</v>
      </c>
    </row>
    <row r="6653" customFormat="false" ht="15" hidden="false" customHeight="false" outlineLevel="0" collapsed="false">
      <c r="A6653" s="0" t="n">
        <v>100258</v>
      </c>
      <c r="B6653" s="0" t="str">
        <f aca="false">A6653&amp;"U"</f>
        <v>100258U</v>
      </c>
      <c r="C6653" s="0" t="s">
        <v>12610</v>
      </c>
      <c r="D6653" s="0" t="s">
        <v>12588</v>
      </c>
      <c r="E6653" s="0" t="n">
        <v>9.96</v>
      </c>
    </row>
    <row r="6654" customFormat="false" ht="15" hidden="false" customHeight="false" outlineLevel="0" collapsed="false">
      <c r="A6654" s="0" t="n">
        <v>100259</v>
      </c>
      <c r="B6654" s="0" t="str">
        <f aca="false">A6654&amp;"U"</f>
        <v>100259U</v>
      </c>
      <c r="C6654" s="0" t="s">
        <v>12611</v>
      </c>
      <c r="D6654" s="0" t="s">
        <v>12588</v>
      </c>
      <c r="E6654" s="0" t="n">
        <v>19.63</v>
      </c>
    </row>
    <row r="6655" customFormat="false" ht="15" hidden="false" customHeight="false" outlineLevel="0" collapsed="false">
      <c r="A6655" s="0" t="n">
        <v>100260</v>
      </c>
      <c r="B6655" s="0" t="str">
        <f aca="false">A6655&amp;"U"</f>
        <v>100260U</v>
      </c>
      <c r="C6655" s="0" t="s">
        <v>12612</v>
      </c>
      <c r="D6655" s="0" t="s">
        <v>12542</v>
      </c>
      <c r="E6655" s="0" t="n">
        <v>6.47</v>
      </c>
    </row>
    <row r="6656" customFormat="false" ht="15" hidden="false" customHeight="false" outlineLevel="0" collapsed="false">
      <c r="A6656" s="0" t="n">
        <v>100261</v>
      </c>
      <c r="B6656" s="0" t="str">
        <f aca="false">A6656&amp;"U"</f>
        <v>100261U</v>
      </c>
      <c r="C6656" s="0" t="s">
        <v>12613</v>
      </c>
      <c r="D6656" s="0" t="s">
        <v>12542</v>
      </c>
      <c r="E6656" s="0" t="n">
        <v>4.06</v>
      </c>
    </row>
    <row r="6657" customFormat="false" ht="15" hidden="false" customHeight="false" outlineLevel="0" collapsed="false">
      <c r="A6657" s="0" t="n">
        <v>100262</v>
      </c>
      <c r="B6657" s="0" t="str">
        <f aca="false">A6657&amp;"U"</f>
        <v>100262U</v>
      </c>
      <c r="C6657" s="0" t="s">
        <v>12614</v>
      </c>
      <c r="D6657" s="0" t="s">
        <v>12542</v>
      </c>
      <c r="E6657" s="0" t="n">
        <v>2.52</v>
      </c>
    </row>
    <row r="6658" customFormat="false" ht="15" hidden="false" customHeight="false" outlineLevel="0" collapsed="false">
      <c r="A6658" s="0" t="n">
        <v>100263</v>
      </c>
      <c r="B6658" s="0" t="str">
        <f aca="false">A6658&amp;"U"</f>
        <v>100263U</v>
      </c>
      <c r="C6658" s="0" t="s">
        <v>12615</v>
      </c>
      <c r="D6658" s="0" t="s">
        <v>12542</v>
      </c>
      <c r="E6658" s="0" t="n">
        <v>1.61</v>
      </c>
    </row>
    <row r="6659" customFormat="false" ht="15" hidden="false" customHeight="false" outlineLevel="0" collapsed="false">
      <c r="A6659" s="0" t="n">
        <v>100264</v>
      </c>
      <c r="B6659" s="0" t="str">
        <f aca="false">A6659&amp;"U"</f>
        <v>100264U</v>
      </c>
      <c r="C6659" s="0" t="s">
        <v>12616</v>
      </c>
      <c r="D6659" s="0" t="s">
        <v>12570</v>
      </c>
      <c r="E6659" s="0" t="n">
        <v>29.41</v>
      </c>
    </row>
    <row r="6660" customFormat="false" ht="15" hidden="false" customHeight="false" outlineLevel="0" collapsed="false">
      <c r="A6660" s="0" t="n">
        <v>100265</v>
      </c>
      <c r="B6660" s="0" t="str">
        <f aca="false">A6660&amp;"U"</f>
        <v>100265U</v>
      </c>
      <c r="C6660" s="0" t="s">
        <v>12617</v>
      </c>
      <c r="D6660" s="0" t="s">
        <v>74</v>
      </c>
      <c r="E6660" s="0" t="n">
        <v>0.61</v>
      </c>
    </row>
    <row r="6661" customFormat="false" ht="15" hidden="false" customHeight="false" outlineLevel="0" collapsed="false">
      <c r="A6661" s="0" t="n">
        <v>100266</v>
      </c>
      <c r="B6661" s="0" t="str">
        <f aca="false">A6661&amp;"U"</f>
        <v>100266U</v>
      </c>
      <c r="C6661" s="0" t="s">
        <v>12618</v>
      </c>
      <c r="D6661" s="0" t="s">
        <v>12557</v>
      </c>
      <c r="E6661" s="0" t="n">
        <v>62.5</v>
      </c>
    </row>
    <row r="6662" customFormat="false" ht="15" hidden="false" customHeight="false" outlineLevel="0" collapsed="false">
      <c r="A6662" s="0" t="n">
        <v>100267</v>
      </c>
      <c r="B6662" s="0" t="str">
        <f aca="false">A6662&amp;"U"</f>
        <v>100267U</v>
      </c>
      <c r="C6662" s="0" t="s">
        <v>12619</v>
      </c>
      <c r="D6662" s="0" t="s">
        <v>30</v>
      </c>
      <c r="E6662" s="0" t="n">
        <v>1.23</v>
      </c>
    </row>
    <row r="6663" customFormat="false" ht="15" hidden="false" customHeight="false" outlineLevel="0" collapsed="false">
      <c r="A6663" s="0" t="n">
        <v>100268</v>
      </c>
      <c r="B6663" s="0" t="str">
        <f aca="false">A6663&amp;"U"</f>
        <v>100268U</v>
      </c>
      <c r="C6663" s="0" t="s">
        <v>12620</v>
      </c>
      <c r="D6663" s="0" t="s">
        <v>12557</v>
      </c>
      <c r="E6663" s="0" t="n">
        <v>62.5</v>
      </c>
    </row>
    <row r="6664" customFormat="false" ht="15" hidden="false" customHeight="false" outlineLevel="0" collapsed="false">
      <c r="A6664" s="0" t="n">
        <v>100269</v>
      </c>
      <c r="B6664" s="0" t="str">
        <f aca="false">A6664&amp;"U"</f>
        <v>100269U</v>
      </c>
      <c r="C6664" s="0" t="s">
        <v>12621</v>
      </c>
      <c r="D6664" s="0" t="s">
        <v>30</v>
      </c>
      <c r="E6664" s="0" t="n">
        <v>1.23</v>
      </c>
    </row>
    <row r="6665" customFormat="false" ht="15" hidden="false" customHeight="false" outlineLevel="0" collapsed="false">
      <c r="A6665" s="0" t="n">
        <v>100270</v>
      </c>
      <c r="B6665" s="0" t="str">
        <f aca="false">A6665&amp;"U"</f>
        <v>100270U</v>
      </c>
      <c r="C6665" s="0" t="s">
        <v>12622</v>
      </c>
      <c r="D6665" s="0" t="s">
        <v>12557</v>
      </c>
      <c r="E6665" s="0" t="n">
        <v>46.85</v>
      </c>
    </row>
    <row r="6666" customFormat="false" ht="15" hidden="false" customHeight="false" outlineLevel="0" collapsed="false">
      <c r="A6666" s="0" t="n">
        <v>100271</v>
      </c>
      <c r="B6666" s="0" t="str">
        <f aca="false">A6666&amp;"U"</f>
        <v>100271U</v>
      </c>
      <c r="C6666" s="0" t="s">
        <v>12623</v>
      </c>
      <c r="D6666" s="0" t="s">
        <v>12570</v>
      </c>
      <c r="E6666" s="0" t="n">
        <v>46.88</v>
      </c>
    </row>
    <row r="6667" customFormat="false" ht="15" hidden="false" customHeight="false" outlineLevel="0" collapsed="false">
      <c r="A6667" s="0" t="n">
        <v>100272</v>
      </c>
      <c r="B6667" s="0" t="str">
        <f aca="false">A6667&amp;"U"</f>
        <v>100272U</v>
      </c>
      <c r="C6667" s="0" t="s">
        <v>12624</v>
      </c>
      <c r="D6667" s="0" t="s">
        <v>74</v>
      </c>
      <c r="E6667" s="0" t="n">
        <v>0.92</v>
      </c>
    </row>
    <row r="6668" customFormat="false" ht="15" hidden="false" customHeight="false" outlineLevel="0" collapsed="false">
      <c r="A6668" s="0" t="n">
        <v>100273</v>
      </c>
      <c r="B6668" s="0" t="str">
        <f aca="false">A6668&amp;"U"</f>
        <v>100273U</v>
      </c>
      <c r="C6668" s="0" t="s">
        <v>12625</v>
      </c>
      <c r="D6668" s="0" t="s">
        <v>12542</v>
      </c>
      <c r="E6668" s="0" t="n">
        <v>2.44</v>
      </c>
    </row>
    <row r="6669" customFormat="false" ht="15" hidden="false" customHeight="false" outlineLevel="0" collapsed="false">
      <c r="A6669" s="0" t="n">
        <v>100274</v>
      </c>
      <c r="B6669" s="0" t="str">
        <f aca="false">A6669&amp;"U"</f>
        <v>100274U</v>
      </c>
      <c r="C6669" s="0" t="s">
        <v>12626</v>
      </c>
      <c r="D6669" s="0" t="s">
        <v>12570</v>
      </c>
      <c r="E6669" s="0" t="n">
        <v>20.84</v>
      </c>
    </row>
    <row r="6670" customFormat="false" ht="15" hidden="false" customHeight="false" outlineLevel="0" collapsed="false">
      <c r="A6670" s="0" t="n">
        <v>100275</v>
      </c>
      <c r="B6670" s="0" t="str">
        <f aca="false">A6670&amp;"U"</f>
        <v>100275U</v>
      </c>
      <c r="C6670" s="0" t="s">
        <v>12627</v>
      </c>
      <c r="D6670" s="0" t="s">
        <v>12570</v>
      </c>
      <c r="E6670" s="0" t="n">
        <v>13.47</v>
      </c>
    </row>
    <row r="6671" customFormat="false" ht="15" hidden="false" customHeight="false" outlineLevel="0" collapsed="false">
      <c r="A6671" s="0" t="n">
        <v>100276</v>
      </c>
      <c r="B6671" s="0" t="str">
        <f aca="false">A6671&amp;"U"</f>
        <v>100276U</v>
      </c>
      <c r="C6671" s="0" t="s">
        <v>12628</v>
      </c>
      <c r="D6671" s="0" t="s">
        <v>12570</v>
      </c>
      <c r="E6671" s="0" t="n">
        <v>24.59</v>
      </c>
    </row>
    <row r="6672" customFormat="false" ht="15" hidden="false" customHeight="false" outlineLevel="0" collapsed="false">
      <c r="A6672" s="0" t="n">
        <v>100277</v>
      </c>
      <c r="B6672" s="0" t="str">
        <f aca="false">A6672&amp;"U"</f>
        <v>100277U</v>
      </c>
      <c r="C6672" s="0" t="s">
        <v>12629</v>
      </c>
      <c r="D6672" s="0" t="s">
        <v>12570</v>
      </c>
      <c r="E6672" s="0" t="n">
        <v>1.81</v>
      </c>
    </row>
    <row r="6673" customFormat="false" ht="15" hidden="false" customHeight="false" outlineLevel="0" collapsed="false">
      <c r="A6673" s="0" t="n">
        <v>100278</v>
      </c>
      <c r="B6673" s="0" t="str">
        <f aca="false">A6673&amp;"U"</f>
        <v>100278U</v>
      </c>
      <c r="C6673" s="0" t="s">
        <v>12630</v>
      </c>
      <c r="D6673" s="0" t="s">
        <v>12557</v>
      </c>
      <c r="E6673" s="0" t="n">
        <v>29.9</v>
      </c>
    </row>
    <row r="6674" customFormat="false" ht="15" hidden="false" customHeight="false" outlineLevel="0" collapsed="false">
      <c r="A6674" s="0" t="n">
        <v>100279</v>
      </c>
      <c r="B6674" s="0" t="str">
        <f aca="false">A6674&amp;"U"</f>
        <v>100279U</v>
      </c>
      <c r="C6674" s="0" t="s">
        <v>12631</v>
      </c>
      <c r="D6674" s="0" t="s">
        <v>30</v>
      </c>
      <c r="E6674" s="0" t="n">
        <v>0.57</v>
      </c>
    </row>
    <row r="6675" customFormat="false" ht="15" hidden="false" customHeight="false" outlineLevel="0" collapsed="false">
      <c r="A6675" s="0" t="n">
        <v>100280</v>
      </c>
      <c r="B6675" s="0" t="str">
        <f aca="false">A6675&amp;"U"</f>
        <v>100280U</v>
      </c>
      <c r="C6675" s="0" t="s">
        <v>12632</v>
      </c>
      <c r="D6675" s="0" t="s">
        <v>12557</v>
      </c>
      <c r="E6675" s="0" t="n">
        <v>13.73</v>
      </c>
    </row>
    <row r="6676" customFormat="false" ht="15" hidden="false" customHeight="false" outlineLevel="0" collapsed="false">
      <c r="A6676" s="0" t="n">
        <v>100281</v>
      </c>
      <c r="B6676" s="0" t="str">
        <f aca="false">A6676&amp;"U"</f>
        <v>100281U</v>
      </c>
      <c r="C6676" s="0" t="s">
        <v>12633</v>
      </c>
      <c r="D6676" s="0" t="s">
        <v>12557</v>
      </c>
      <c r="E6676" s="0" t="n">
        <v>3.48</v>
      </c>
    </row>
    <row r="6677" customFormat="false" ht="15" hidden="false" customHeight="false" outlineLevel="0" collapsed="false">
      <c r="A6677" s="0" t="n">
        <v>100282</v>
      </c>
      <c r="B6677" s="0" t="str">
        <f aca="false">A6677&amp;"U"</f>
        <v>100282U</v>
      </c>
      <c r="C6677" s="0" t="s">
        <v>12634</v>
      </c>
      <c r="D6677" s="0" t="s">
        <v>12570</v>
      </c>
      <c r="E6677" s="0" t="n">
        <v>117.11</v>
      </c>
    </row>
    <row r="6678" customFormat="false" ht="15" hidden="false" customHeight="false" outlineLevel="0" collapsed="false">
      <c r="A6678" s="0" t="n">
        <v>100283</v>
      </c>
      <c r="B6678" s="0" t="str">
        <f aca="false">A6678&amp;"U"</f>
        <v>100283U</v>
      </c>
      <c r="C6678" s="0" t="s">
        <v>12635</v>
      </c>
      <c r="D6678" s="0" t="s">
        <v>12570</v>
      </c>
      <c r="E6678" s="0" t="n">
        <v>18.91</v>
      </c>
    </row>
    <row r="6679" customFormat="false" ht="15" hidden="false" customHeight="false" outlineLevel="0" collapsed="false">
      <c r="A6679" s="0" t="n">
        <v>100284</v>
      </c>
      <c r="B6679" s="0" t="str">
        <f aca="false">A6679&amp;"U"</f>
        <v>100284U</v>
      </c>
      <c r="C6679" s="0" t="s">
        <v>12636</v>
      </c>
      <c r="D6679" s="0" t="s">
        <v>12570</v>
      </c>
      <c r="E6679" s="0" t="n">
        <v>10.18</v>
      </c>
    </row>
    <row r="6680" customFormat="false" ht="15" hidden="false" customHeight="false" outlineLevel="0" collapsed="false">
      <c r="A6680" s="0" t="n">
        <v>100285</v>
      </c>
      <c r="B6680" s="0" t="str">
        <f aca="false">A6680&amp;"U"</f>
        <v>100285U</v>
      </c>
      <c r="C6680" s="0" t="s">
        <v>12637</v>
      </c>
      <c r="D6680" s="0" t="s">
        <v>12588</v>
      </c>
      <c r="E6680" s="0" t="n">
        <v>31.46</v>
      </c>
    </row>
    <row r="6681" customFormat="false" ht="15" hidden="false" customHeight="false" outlineLevel="0" collapsed="false">
      <c r="A6681" s="0" t="n">
        <v>100286</v>
      </c>
      <c r="B6681" s="0" t="str">
        <f aca="false">A6681&amp;"U"</f>
        <v>100286U</v>
      </c>
      <c r="C6681" s="0" t="s">
        <v>12638</v>
      </c>
      <c r="D6681" s="0" t="s">
        <v>12588</v>
      </c>
      <c r="E6681" s="0" t="n">
        <v>10.25</v>
      </c>
    </row>
    <row r="6682" customFormat="false" ht="15" hidden="false" customHeight="false" outlineLevel="0" collapsed="false">
      <c r="A6682" s="0" t="n">
        <v>100287</v>
      </c>
      <c r="B6682" s="0" t="str">
        <f aca="false">A6682&amp;"U"</f>
        <v>100287U</v>
      </c>
      <c r="C6682" s="0" t="s">
        <v>12639</v>
      </c>
      <c r="D6682" s="0" t="s">
        <v>12588</v>
      </c>
      <c r="E6682" s="0" t="n">
        <v>9.81</v>
      </c>
    </row>
    <row r="6683" customFormat="false" ht="15" hidden="false" customHeight="false" outlineLevel="0" collapsed="false">
      <c r="A6683" s="0" t="n">
        <v>99802</v>
      </c>
      <c r="B6683" s="0" t="str">
        <f aca="false">A6683&amp;"U"</f>
        <v>99802U</v>
      </c>
      <c r="C6683" s="0" t="s">
        <v>12640</v>
      </c>
      <c r="D6683" s="0" t="s">
        <v>74</v>
      </c>
      <c r="E6683" s="0" t="n">
        <v>0.4</v>
      </c>
    </row>
    <row r="6684" customFormat="false" ht="15" hidden="false" customHeight="false" outlineLevel="0" collapsed="false">
      <c r="A6684" s="0" t="n">
        <v>99803</v>
      </c>
      <c r="B6684" s="0" t="str">
        <f aca="false">A6684&amp;"U"</f>
        <v>99803U</v>
      </c>
      <c r="C6684" s="0" t="s">
        <v>12641</v>
      </c>
      <c r="D6684" s="0" t="s">
        <v>74</v>
      </c>
      <c r="E6684" s="0" t="n">
        <v>1.55</v>
      </c>
    </row>
    <row r="6685" customFormat="false" ht="15" hidden="false" customHeight="false" outlineLevel="0" collapsed="false">
      <c r="A6685" s="0" t="n">
        <v>99804</v>
      </c>
      <c r="B6685" s="0" t="str">
        <f aca="false">A6685&amp;"U"</f>
        <v>99804U</v>
      </c>
      <c r="C6685" s="0" t="s">
        <v>12642</v>
      </c>
      <c r="D6685" s="0" t="s">
        <v>74</v>
      </c>
      <c r="E6685" s="0" t="n">
        <v>4.06</v>
      </c>
    </row>
    <row r="6686" customFormat="false" ht="15" hidden="false" customHeight="false" outlineLevel="0" collapsed="false">
      <c r="A6686" s="0" t="n">
        <v>99805</v>
      </c>
      <c r="B6686" s="0" t="str">
        <f aca="false">A6686&amp;"U"</f>
        <v>99805U</v>
      </c>
      <c r="C6686" s="0" t="s">
        <v>12643</v>
      </c>
      <c r="D6686" s="0" t="s">
        <v>74</v>
      </c>
      <c r="E6686" s="0" t="n">
        <v>8.63</v>
      </c>
    </row>
    <row r="6687" customFormat="false" ht="15" hidden="false" customHeight="false" outlineLevel="0" collapsed="false">
      <c r="A6687" s="0" t="n">
        <v>99806</v>
      </c>
      <c r="B6687" s="0" t="str">
        <f aca="false">A6687&amp;"U"</f>
        <v>99806U</v>
      </c>
      <c r="C6687" s="0" t="s">
        <v>12644</v>
      </c>
      <c r="D6687" s="0" t="s">
        <v>74</v>
      </c>
      <c r="E6687" s="0" t="n">
        <v>0.64</v>
      </c>
    </row>
    <row r="6688" customFormat="false" ht="15" hidden="false" customHeight="false" outlineLevel="0" collapsed="false">
      <c r="A6688" s="0" t="n">
        <v>99807</v>
      </c>
      <c r="B6688" s="0" t="str">
        <f aca="false">A6688&amp;"U"</f>
        <v>99807U</v>
      </c>
      <c r="C6688" s="0" t="s">
        <v>12645</v>
      </c>
      <c r="D6688" s="0" t="s">
        <v>74</v>
      </c>
      <c r="E6688" s="0" t="n">
        <v>1.25</v>
      </c>
    </row>
    <row r="6689" customFormat="false" ht="15" hidden="false" customHeight="false" outlineLevel="0" collapsed="false">
      <c r="A6689" s="0" t="n">
        <v>99808</v>
      </c>
      <c r="B6689" s="0" t="str">
        <f aca="false">A6689&amp;"U"</f>
        <v>99808U</v>
      </c>
      <c r="C6689" s="0" t="s">
        <v>12646</v>
      </c>
      <c r="D6689" s="0" t="s">
        <v>74</v>
      </c>
      <c r="E6689" s="0" t="n">
        <v>3.17</v>
      </c>
    </row>
    <row r="6690" customFormat="false" ht="15" hidden="false" customHeight="false" outlineLevel="0" collapsed="false">
      <c r="A6690" s="0" t="n">
        <v>99809</v>
      </c>
      <c r="B6690" s="0" t="str">
        <f aca="false">A6690&amp;"U"</f>
        <v>99809U</v>
      </c>
      <c r="C6690" s="0" t="s">
        <v>12647</v>
      </c>
      <c r="D6690" s="0" t="s">
        <v>74</v>
      </c>
      <c r="E6690" s="0" t="n">
        <v>4.42</v>
      </c>
    </row>
    <row r="6691" customFormat="false" ht="15" hidden="false" customHeight="false" outlineLevel="0" collapsed="false">
      <c r="A6691" s="0" t="n">
        <v>99810</v>
      </c>
      <c r="B6691" s="0" t="str">
        <f aca="false">A6691&amp;"U"</f>
        <v>99810U</v>
      </c>
      <c r="C6691" s="0" t="s">
        <v>12648</v>
      </c>
      <c r="D6691" s="0" t="s">
        <v>74</v>
      </c>
      <c r="E6691" s="0" t="n">
        <v>5.53</v>
      </c>
    </row>
    <row r="6692" customFormat="false" ht="15" hidden="false" customHeight="false" outlineLevel="0" collapsed="false">
      <c r="A6692" s="0" t="n">
        <v>99811</v>
      </c>
      <c r="B6692" s="0" t="str">
        <f aca="false">A6692&amp;"U"</f>
        <v>99811U</v>
      </c>
      <c r="C6692" s="0" t="s">
        <v>12649</v>
      </c>
      <c r="D6692" s="0" t="s">
        <v>74</v>
      </c>
      <c r="E6692" s="0" t="n">
        <v>2.64</v>
      </c>
    </row>
    <row r="6693" customFormat="false" ht="15" hidden="false" customHeight="false" outlineLevel="0" collapsed="false">
      <c r="A6693" s="0" t="n">
        <v>99812</v>
      </c>
      <c r="B6693" s="0" t="str">
        <f aca="false">A6693&amp;"U"</f>
        <v>99812U</v>
      </c>
      <c r="C6693" s="0" t="s">
        <v>12650</v>
      </c>
      <c r="D6693" s="0" t="s">
        <v>74</v>
      </c>
      <c r="E6693" s="0" t="n">
        <v>0.85</v>
      </c>
    </row>
    <row r="6694" customFormat="false" ht="15" hidden="false" customHeight="false" outlineLevel="0" collapsed="false">
      <c r="A6694" s="0" t="n">
        <v>99813</v>
      </c>
      <c r="B6694" s="0" t="str">
        <f aca="false">A6694&amp;"U"</f>
        <v>99813U</v>
      </c>
      <c r="C6694" s="0" t="s">
        <v>12651</v>
      </c>
      <c r="D6694" s="0" t="s">
        <v>74</v>
      </c>
      <c r="E6694" s="0" t="n">
        <v>0.75</v>
      </c>
    </row>
    <row r="6695" customFormat="false" ht="15" hidden="false" customHeight="false" outlineLevel="0" collapsed="false">
      <c r="A6695" s="0" t="n">
        <v>99814</v>
      </c>
      <c r="B6695" s="0" t="str">
        <f aca="false">A6695&amp;"U"</f>
        <v>99814U</v>
      </c>
      <c r="C6695" s="0" t="s">
        <v>12652</v>
      </c>
      <c r="D6695" s="0" t="s">
        <v>74</v>
      </c>
      <c r="E6695" s="0" t="n">
        <v>1.48</v>
      </c>
    </row>
    <row r="6696" customFormat="false" ht="15" hidden="false" customHeight="false" outlineLevel="0" collapsed="false">
      <c r="A6696" s="0" t="n">
        <v>99815</v>
      </c>
      <c r="B6696" s="0" t="str">
        <f aca="false">A6696&amp;"U"</f>
        <v>99815U</v>
      </c>
      <c r="C6696" s="0" t="s">
        <v>12653</v>
      </c>
      <c r="D6696" s="0" t="s">
        <v>30</v>
      </c>
      <c r="E6696" s="0" t="n">
        <v>7.41</v>
      </c>
    </row>
    <row r="6697" customFormat="false" ht="15" hidden="false" customHeight="false" outlineLevel="0" collapsed="false">
      <c r="A6697" s="0" t="n">
        <v>99816</v>
      </c>
      <c r="B6697" s="0" t="str">
        <f aca="false">A6697&amp;"U"</f>
        <v>99816U</v>
      </c>
      <c r="C6697" s="0" t="s">
        <v>12654</v>
      </c>
      <c r="D6697" s="0" t="s">
        <v>30</v>
      </c>
      <c r="E6697" s="0" t="n">
        <v>7.81</v>
      </c>
    </row>
    <row r="6698" customFormat="false" ht="15" hidden="false" customHeight="false" outlineLevel="0" collapsed="false">
      <c r="A6698" s="0" t="n">
        <v>99817</v>
      </c>
      <c r="B6698" s="0" t="str">
        <f aca="false">A6698&amp;"U"</f>
        <v>99817U</v>
      </c>
      <c r="C6698" s="0" t="s">
        <v>12655</v>
      </c>
      <c r="D6698" s="0" t="s">
        <v>30</v>
      </c>
      <c r="E6698" s="0" t="n">
        <v>5.02</v>
      </c>
    </row>
    <row r="6699" customFormat="false" ht="15" hidden="false" customHeight="false" outlineLevel="0" collapsed="false">
      <c r="A6699" s="0" t="n">
        <v>99818</v>
      </c>
      <c r="B6699" s="0" t="str">
        <f aca="false">A6699&amp;"U"</f>
        <v>99818U</v>
      </c>
      <c r="C6699" s="0" t="s">
        <v>12656</v>
      </c>
      <c r="D6699" s="0" t="s">
        <v>30</v>
      </c>
      <c r="E6699" s="0" t="n">
        <v>5.02</v>
      </c>
    </row>
    <row r="6700" customFormat="false" ht="15" hidden="false" customHeight="false" outlineLevel="0" collapsed="false">
      <c r="A6700" s="0" t="n">
        <v>99819</v>
      </c>
      <c r="B6700" s="0" t="str">
        <f aca="false">A6700&amp;"U"</f>
        <v>99819U</v>
      </c>
      <c r="C6700" s="0" t="s">
        <v>12657</v>
      </c>
      <c r="D6700" s="0" t="s">
        <v>74</v>
      </c>
      <c r="E6700" s="0" t="n">
        <v>12.68</v>
      </c>
    </row>
    <row r="6701" customFormat="false" ht="15" hidden="false" customHeight="false" outlineLevel="0" collapsed="false">
      <c r="A6701" s="0" t="n">
        <v>99820</v>
      </c>
      <c r="B6701" s="0" t="str">
        <f aca="false">A6701&amp;"U"</f>
        <v>99820U</v>
      </c>
      <c r="C6701" s="0" t="s">
        <v>12658</v>
      </c>
      <c r="D6701" s="0" t="s">
        <v>74</v>
      </c>
      <c r="E6701" s="0" t="n">
        <v>1.67</v>
      </c>
    </row>
    <row r="6702" customFormat="false" ht="15" hidden="false" customHeight="false" outlineLevel="0" collapsed="false">
      <c r="A6702" s="0" t="n">
        <v>99821</v>
      </c>
      <c r="B6702" s="0" t="str">
        <f aca="false">A6702&amp;"U"</f>
        <v>99821U</v>
      </c>
      <c r="C6702" s="0" t="s">
        <v>12659</v>
      </c>
      <c r="D6702" s="0" t="s">
        <v>74</v>
      </c>
      <c r="E6702" s="0" t="n">
        <v>2.62</v>
      </c>
    </row>
    <row r="6703" customFormat="false" ht="15" hidden="false" customHeight="false" outlineLevel="0" collapsed="false">
      <c r="A6703" s="0" t="n">
        <v>99822</v>
      </c>
      <c r="B6703" s="0" t="str">
        <f aca="false">A6703&amp;"U"</f>
        <v>99822U</v>
      </c>
      <c r="C6703" s="0" t="s">
        <v>12660</v>
      </c>
      <c r="D6703" s="0" t="s">
        <v>74</v>
      </c>
      <c r="E6703" s="0" t="n">
        <v>0.75</v>
      </c>
    </row>
    <row r="6704" customFormat="false" ht="15" hidden="false" customHeight="false" outlineLevel="0" collapsed="false">
      <c r="A6704" s="0" t="n">
        <v>99823</v>
      </c>
      <c r="B6704" s="0" t="str">
        <f aca="false">A6704&amp;"U"</f>
        <v>99823U</v>
      </c>
      <c r="C6704" s="0" t="s">
        <v>12661</v>
      </c>
      <c r="D6704" s="0" t="s">
        <v>74</v>
      </c>
      <c r="E6704" s="0" t="n">
        <v>1.92</v>
      </c>
    </row>
    <row r="6705" customFormat="false" ht="15" hidden="false" customHeight="false" outlineLevel="0" collapsed="false">
      <c r="A6705" s="0" t="n">
        <v>99824</v>
      </c>
      <c r="B6705" s="0" t="str">
        <f aca="false">A6705&amp;"U"</f>
        <v>99824U</v>
      </c>
      <c r="C6705" s="0" t="s">
        <v>12662</v>
      </c>
      <c r="D6705" s="0" t="s">
        <v>74</v>
      </c>
      <c r="E6705" s="0" t="n">
        <v>2.06</v>
      </c>
    </row>
    <row r="6706" customFormat="false" ht="15" hidden="false" customHeight="false" outlineLevel="0" collapsed="false">
      <c r="A6706" s="0" t="n">
        <v>99825</v>
      </c>
      <c r="B6706" s="0" t="str">
        <f aca="false">A6706&amp;"U"</f>
        <v>99825U</v>
      </c>
      <c r="C6706" s="0" t="s">
        <v>12663</v>
      </c>
      <c r="D6706" s="0" t="s">
        <v>74</v>
      </c>
      <c r="E6706" s="0" t="n">
        <v>3.01</v>
      </c>
    </row>
    <row r="6707" customFormat="false" ht="15" hidden="false" customHeight="false" outlineLevel="0" collapsed="false">
      <c r="A6707" s="0" t="n">
        <v>99826</v>
      </c>
      <c r="B6707" s="0" t="str">
        <f aca="false">A6707&amp;"U"</f>
        <v>99826U</v>
      </c>
      <c r="C6707" s="0" t="s">
        <v>12664</v>
      </c>
      <c r="D6707" s="0" t="s">
        <v>74</v>
      </c>
      <c r="E6707" s="0" t="n">
        <v>1.15</v>
      </c>
    </row>
    <row r="6708" customFormat="false" ht="15" hidden="false" customHeight="false" outlineLevel="0" collapsed="false">
      <c r="A6708" s="0" t="n">
        <v>97010</v>
      </c>
      <c r="B6708" s="0" t="str">
        <f aca="false">A6708&amp;"U"</f>
        <v>97010U</v>
      </c>
      <c r="C6708" s="0" t="s">
        <v>12665</v>
      </c>
      <c r="D6708" s="0" t="s">
        <v>78</v>
      </c>
      <c r="E6708" s="0" t="n">
        <v>65.71</v>
      </c>
    </row>
    <row r="6709" customFormat="false" ht="15" hidden="false" customHeight="false" outlineLevel="0" collapsed="false">
      <c r="A6709" s="0" t="n">
        <v>97011</v>
      </c>
      <c r="B6709" s="0" t="str">
        <f aca="false">A6709&amp;"U"</f>
        <v>97011U</v>
      </c>
      <c r="C6709" s="0" t="s">
        <v>12666</v>
      </c>
      <c r="D6709" s="0" t="s">
        <v>78</v>
      </c>
      <c r="E6709" s="0" t="n">
        <v>49.69</v>
      </c>
    </row>
    <row r="6710" customFormat="false" ht="15" hidden="false" customHeight="false" outlineLevel="0" collapsed="false">
      <c r="A6710" s="0" t="n">
        <v>97012</v>
      </c>
      <c r="B6710" s="0" t="str">
        <f aca="false">A6710&amp;"U"</f>
        <v>97012U</v>
      </c>
      <c r="C6710" s="0" t="s">
        <v>12667</v>
      </c>
      <c r="D6710" s="0" t="s">
        <v>78</v>
      </c>
      <c r="E6710" s="0" t="n">
        <v>41.69</v>
      </c>
    </row>
    <row r="6711" customFormat="false" ht="15" hidden="false" customHeight="false" outlineLevel="0" collapsed="false">
      <c r="A6711" s="0" t="n">
        <v>97013</v>
      </c>
      <c r="B6711" s="0" t="str">
        <f aca="false">A6711&amp;"U"</f>
        <v>97013U</v>
      </c>
      <c r="C6711" s="0" t="s">
        <v>12668</v>
      </c>
      <c r="D6711" s="0" t="s">
        <v>78</v>
      </c>
      <c r="E6711" s="0" t="n">
        <v>85.61</v>
      </c>
    </row>
    <row r="6712" customFormat="false" ht="15" hidden="false" customHeight="false" outlineLevel="0" collapsed="false">
      <c r="A6712" s="0" t="n">
        <v>97014</v>
      </c>
      <c r="B6712" s="0" t="str">
        <f aca="false">A6712&amp;"U"</f>
        <v>97014U</v>
      </c>
      <c r="C6712" s="0" t="s">
        <v>12669</v>
      </c>
      <c r="D6712" s="0" t="s">
        <v>78</v>
      </c>
      <c r="E6712" s="0" t="n">
        <v>63.11</v>
      </c>
    </row>
    <row r="6713" customFormat="false" ht="15" hidden="false" customHeight="false" outlineLevel="0" collapsed="false">
      <c r="A6713" s="0" t="n">
        <v>97015</v>
      </c>
      <c r="B6713" s="0" t="str">
        <f aca="false">A6713&amp;"U"</f>
        <v>97015U</v>
      </c>
      <c r="C6713" s="0" t="s">
        <v>12670</v>
      </c>
      <c r="D6713" s="0" t="s">
        <v>78</v>
      </c>
      <c r="E6713" s="0" t="n">
        <v>51.73</v>
      </c>
    </row>
    <row r="6714" customFormat="false" ht="15" hidden="false" customHeight="false" outlineLevel="0" collapsed="false">
      <c r="A6714" s="0" t="n">
        <v>97016</v>
      </c>
      <c r="B6714" s="0" t="str">
        <f aca="false">A6714&amp;"U"</f>
        <v>97016U</v>
      </c>
      <c r="C6714" s="0" t="s">
        <v>12671</v>
      </c>
      <c r="D6714" s="0" t="s">
        <v>78</v>
      </c>
      <c r="E6714" s="0" t="n">
        <v>59.11</v>
      </c>
    </row>
    <row r="6715" customFormat="false" ht="15" hidden="false" customHeight="false" outlineLevel="0" collapsed="false">
      <c r="A6715" s="0" t="n">
        <v>97017</v>
      </c>
      <c r="B6715" s="0" t="str">
        <f aca="false">A6715&amp;"U"</f>
        <v>97017U</v>
      </c>
      <c r="C6715" s="0" t="s">
        <v>12672</v>
      </c>
      <c r="D6715" s="0" t="s">
        <v>78</v>
      </c>
      <c r="E6715" s="0" t="n">
        <v>43.83</v>
      </c>
    </row>
    <row r="6716" customFormat="false" ht="15" hidden="false" customHeight="false" outlineLevel="0" collapsed="false">
      <c r="A6716" s="0" t="n">
        <v>97018</v>
      </c>
      <c r="B6716" s="0" t="str">
        <f aca="false">A6716&amp;"U"</f>
        <v>97018U</v>
      </c>
      <c r="C6716" s="0" t="s">
        <v>12673</v>
      </c>
      <c r="D6716" s="0" t="s">
        <v>78</v>
      </c>
      <c r="E6716" s="0" t="n">
        <v>35.92</v>
      </c>
    </row>
    <row r="6717" customFormat="false" ht="15" hidden="false" customHeight="false" outlineLevel="0" collapsed="false">
      <c r="A6717" s="0" t="n">
        <v>97031</v>
      </c>
      <c r="B6717" s="0" t="str">
        <f aca="false">A6717&amp;"U"</f>
        <v>97031U</v>
      </c>
      <c r="C6717" s="0" t="s">
        <v>12674</v>
      </c>
      <c r="D6717" s="0" t="s">
        <v>78</v>
      </c>
      <c r="E6717" s="0" t="n">
        <v>92.93</v>
      </c>
    </row>
    <row r="6718" customFormat="false" ht="15" hidden="false" customHeight="false" outlineLevel="0" collapsed="false">
      <c r="A6718" s="0" t="n">
        <v>97032</v>
      </c>
      <c r="B6718" s="0" t="str">
        <f aca="false">A6718&amp;"U"</f>
        <v>97032U</v>
      </c>
      <c r="C6718" s="0" t="s">
        <v>12675</v>
      </c>
      <c r="D6718" s="0" t="s">
        <v>78</v>
      </c>
      <c r="E6718" s="0" t="n">
        <v>55.9</v>
      </c>
    </row>
    <row r="6719" customFormat="false" ht="15" hidden="false" customHeight="false" outlineLevel="0" collapsed="false">
      <c r="A6719" s="0" t="n">
        <v>97033</v>
      </c>
      <c r="B6719" s="0" t="str">
        <f aca="false">A6719&amp;"U"</f>
        <v>97033U</v>
      </c>
      <c r="C6719" s="0" t="s">
        <v>12676</v>
      </c>
      <c r="D6719" s="0" t="s">
        <v>78</v>
      </c>
      <c r="E6719" s="0" t="n">
        <v>103.01</v>
      </c>
    </row>
    <row r="6720" customFormat="false" ht="15" hidden="false" customHeight="false" outlineLevel="0" collapsed="false">
      <c r="A6720" s="0" t="n">
        <v>97034</v>
      </c>
      <c r="B6720" s="0" t="str">
        <f aca="false">A6720&amp;"U"</f>
        <v>97034U</v>
      </c>
      <c r="C6720" s="0" t="s">
        <v>12677</v>
      </c>
      <c r="D6720" s="0" t="s">
        <v>78</v>
      </c>
      <c r="E6720" s="0" t="n">
        <v>59.8</v>
      </c>
    </row>
    <row r="6721" customFormat="false" ht="15" hidden="false" customHeight="false" outlineLevel="0" collapsed="false">
      <c r="A6721" s="0" t="n">
        <v>97039</v>
      </c>
      <c r="B6721" s="0" t="str">
        <f aca="false">A6721&amp;"U"</f>
        <v>97039U</v>
      </c>
      <c r="C6721" s="0" t="s">
        <v>12678</v>
      </c>
      <c r="D6721" s="0" t="s">
        <v>74</v>
      </c>
      <c r="E6721" s="0" t="n">
        <v>41.38</v>
      </c>
    </row>
    <row r="6722" customFormat="false" ht="15" hidden="false" customHeight="false" outlineLevel="0" collapsed="false">
      <c r="A6722" s="0" t="n">
        <v>97040</v>
      </c>
      <c r="B6722" s="0" t="str">
        <f aca="false">A6722&amp;"U"</f>
        <v>97040U</v>
      </c>
      <c r="C6722" s="0" t="s">
        <v>12679</v>
      </c>
      <c r="D6722" s="0" t="s">
        <v>74</v>
      </c>
      <c r="E6722" s="0" t="n">
        <v>15.45</v>
      </c>
    </row>
    <row r="6723" customFormat="false" ht="15" hidden="false" customHeight="false" outlineLevel="0" collapsed="false">
      <c r="A6723" s="0" t="n">
        <v>97041</v>
      </c>
      <c r="B6723" s="0" t="str">
        <f aca="false">A6723&amp;"U"</f>
        <v>97041U</v>
      </c>
      <c r="C6723" s="0" t="s">
        <v>12680</v>
      </c>
      <c r="D6723" s="0" t="s">
        <v>74</v>
      </c>
      <c r="E6723" s="0" t="n">
        <v>265.08</v>
      </c>
    </row>
    <row r="6724" customFormat="false" ht="15" hidden="false" customHeight="false" outlineLevel="0" collapsed="false">
      <c r="A6724" s="0" t="n">
        <v>97046</v>
      </c>
      <c r="B6724" s="0" t="str">
        <f aca="false">A6724&amp;"U"</f>
        <v>97046U</v>
      </c>
      <c r="C6724" s="0" t="s">
        <v>12681</v>
      </c>
      <c r="D6724" s="0" t="s">
        <v>74</v>
      </c>
      <c r="E6724" s="0" t="n">
        <v>0.35</v>
      </c>
    </row>
    <row r="6725" customFormat="false" ht="15" hidden="false" customHeight="false" outlineLevel="0" collapsed="false">
      <c r="A6725" s="0" t="n">
        <v>97047</v>
      </c>
      <c r="B6725" s="0" t="str">
        <f aca="false">A6725&amp;"U"</f>
        <v>97047U</v>
      </c>
      <c r="C6725" s="0" t="s">
        <v>12682</v>
      </c>
      <c r="D6725" s="0" t="s">
        <v>74</v>
      </c>
      <c r="E6725" s="0" t="n">
        <v>0.13</v>
      </c>
    </row>
    <row r="6726" customFormat="false" ht="15" hidden="false" customHeight="false" outlineLevel="0" collapsed="false">
      <c r="A6726" s="0" t="n">
        <v>97048</v>
      </c>
      <c r="B6726" s="0" t="str">
        <f aca="false">A6726&amp;"U"</f>
        <v>97048U</v>
      </c>
      <c r="C6726" s="0" t="s">
        <v>12683</v>
      </c>
      <c r="D6726" s="0" t="s">
        <v>74</v>
      </c>
      <c r="E6726" s="0" t="n">
        <v>0.1</v>
      </c>
    </row>
    <row r="6727" customFormat="false" ht="15" hidden="false" customHeight="false" outlineLevel="0" collapsed="false">
      <c r="A6727" s="0" t="n">
        <v>97054</v>
      </c>
      <c r="B6727" s="0" t="str">
        <f aca="false">A6727&amp;"U"</f>
        <v>97054U</v>
      </c>
      <c r="C6727" s="0" t="s">
        <v>12684</v>
      </c>
      <c r="D6727" s="0" t="s">
        <v>30</v>
      </c>
      <c r="E6727" s="0" t="n">
        <v>26.23</v>
      </c>
    </row>
    <row r="6728" customFormat="false" ht="15" hidden="false" customHeight="false" outlineLevel="0" collapsed="false">
      <c r="A6728" s="0" t="n">
        <v>97062</v>
      </c>
      <c r="B6728" s="0" t="str">
        <f aca="false">A6728&amp;"U"</f>
        <v>97062U</v>
      </c>
      <c r="C6728" s="0" t="s">
        <v>12685</v>
      </c>
      <c r="D6728" s="0" t="s">
        <v>74</v>
      </c>
      <c r="E6728" s="0" t="n">
        <v>7.18</v>
      </c>
    </row>
    <row r="6729" customFormat="false" ht="15" hidden="false" customHeight="false" outlineLevel="0" collapsed="false">
      <c r="A6729" s="0" t="n">
        <v>97063</v>
      </c>
      <c r="B6729" s="0" t="str">
        <f aca="false">A6729&amp;"U"</f>
        <v>97063U</v>
      </c>
      <c r="C6729" s="0" t="s">
        <v>12686</v>
      </c>
      <c r="D6729" s="0" t="s">
        <v>74</v>
      </c>
      <c r="E6729" s="0" t="n">
        <v>9.72</v>
      </c>
    </row>
    <row r="6730" customFormat="false" ht="15" hidden="false" customHeight="false" outlineLevel="0" collapsed="false">
      <c r="A6730" s="0" t="n">
        <v>97064</v>
      </c>
      <c r="B6730" s="0" t="str">
        <f aca="false">A6730&amp;"U"</f>
        <v>97064U</v>
      </c>
      <c r="C6730" s="0" t="s">
        <v>12687</v>
      </c>
      <c r="D6730" s="0" t="s">
        <v>78</v>
      </c>
      <c r="E6730" s="0" t="n">
        <v>17.64</v>
      </c>
    </row>
    <row r="6731" customFormat="false" ht="15" hidden="false" customHeight="false" outlineLevel="0" collapsed="false">
      <c r="A6731" s="0" t="n">
        <v>97065</v>
      </c>
      <c r="B6731" s="0" t="str">
        <f aca="false">A6731&amp;"U"</f>
        <v>97065U</v>
      </c>
      <c r="C6731" s="0" t="s">
        <v>12688</v>
      </c>
      <c r="D6731" s="0" t="s">
        <v>741</v>
      </c>
      <c r="E6731" s="0" t="n">
        <v>5.87</v>
      </c>
    </row>
    <row r="6732" customFormat="false" ht="15" hidden="false" customHeight="false" outlineLevel="0" collapsed="false">
      <c r="A6732" s="0" t="n">
        <v>97066</v>
      </c>
      <c r="B6732" s="0" t="str">
        <f aca="false">A6732&amp;"U"</f>
        <v>97066U</v>
      </c>
      <c r="C6732" s="0" t="s">
        <v>12689</v>
      </c>
      <c r="D6732" s="0" t="s">
        <v>74</v>
      </c>
      <c r="E6732" s="0" t="n">
        <v>84.96</v>
      </c>
    </row>
    <row r="6733" customFormat="false" ht="15" hidden="false" customHeight="false" outlineLevel="0" collapsed="false">
      <c r="A6733" s="0" t="n">
        <v>97067</v>
      </c>
      <c r="B6733" s="0" t="str">
        <f aca="false">A6733&amp;"U"</f>
        <v>97067U</v>
      </c>
      <c r="C6733" s="0" t="s">
        <v>12690</v>
      </c>
      <c r="D6733" s="0" t="s">
        <v>78</v>
      </c>
      <c r="E6733" s="0" t="n">
        <v>690.8</v>
      </c>
    </row>
    <row r="6734" customFormat="false" ht="15" hidden="false" customHeight="false" outlineLevel="0" collapsed="false">
      <c r="A6734" s="0" t="n">
        <v>97621</v>
      </c>
      <c r="B6734" s="0" t="str">
        <f aca="false">A6734&amp;"U"</f>
        <v>97621U</v>
      </c>
      <c r="C6734" s="0" t="s">
        <v>12691</v>
      </c>
      <c r="D6734" s="0" t="s">
        <v>741</v>
      </c>
      <c r="E6734" s="0" t="n">
        <v>87.43</v>
      </c>
    </row>
    <row r="6735" customFormat="false" ht="15" hidden="false" customHeight="false" outlineLevel="0" collapsed="false">
      <c r="A6735" s="0" t="n">
        <v>97622</v>
      </c>
      <c r="B6735" s="0" t="str">
        <f aca="false">A6735&amp;"U"</f>
        <v>97622U</v>
      </c>
      <c r="C6735" s="0" t="s">
        <v>12692</v>
      </c>
      <c r="D6735" s="0" t="s">
        <v>741</v>
      </c>
      <c r="E6735" s="0" t="n">
        <v>42.61</v>
      </c>
    </row>
    <row r="6736" customFormat="false" ht="15" hidden="false" customHeight="false" outlineLevel="0" collapsed="false">
      <c r="A6736" s="0" t="n">
        <v>97623</v>
      </c>
      <c r="B6736" s="0" t="str">
        <f aca="false">A6736&amp;"U"</f>
        <v>97623U</v>
      </c>
      <c r="C6736" s="0" t="s">
        <v>12693</v>
      </c>
      <c r="D6736" s="0" t="s">
        <v>741</v>
      </c>
      <c r="E6736" s="0" t="n">
        <v>130.54</v>
      </c>
    </row>
    <row r="6737" customFormat="false" ht="15" hidden="false" customHeight="false" outlineLevel="0" collapsed="false">
      <c r="A6737" s="0" t="n">
        <v>97624</v>
      </c>
      <c r="B6737" s="0" t="str">
        <f aca="false">A6737&amp;"U"</f>
        <v>97624U</v>
      </c>
      <c r="C6737" s="0" t="s">
        <v>12694</v>
      </c>
      <c r="D6737" s="0" t="s">
        <v>741</v>
      </c>
      <c r="E6737" s="0" t="n">
        <v>80.11</v>
      </c>
    </row>
    <row r="6738" customFormat="false" ht="15" hidden="false" customHeight="false" outlineLevel="0" collapsed="false">
      <c r="A6738" s="0" t="n">
        <v>97625</v>
      </c>
      <c r="B6738" s="0" t="str">
        <f aca="false">A6738&amp;"U"</f>
        <v>97625U</v>
      </c>
      <c r="C6738" s="0" t="s">
        <v>12695</v>
      </c>
      <c r="D6738" s="0" t="s">
        <v>741</v>
      </c>
      <c r="E6738" s="0" t="n">
        <v>52.55</v>
      </c>
    </row>
    <row r="6739" customFormat="false" ht="15" hidden="false" customHeight="false" outlineLevel="0" collapsed="false">
      <c r="A6739" s="0" t="n">
        <v>97626</v>
      </c>
      <c r="B6739" s="0" t="str">
        <f aca="false">A6739&amp;"U"</f>
        <v>97626U</v>
      </c>
      <c r="C6739" s="0" t="s">
        <v>12696</v>
      </c>
      <c r="D6739" s="0" t="s">
        <v>741</v>
      </c>
      <c r="E6739" s="0" t="n">
        <v>463.98</v>
      </c>
    </row>
    <row r="6740" customFormat="false" ht="15" hidden="false" customHeight="false" outlineLevel="0" collapsed="false">
      <c r="A6740" s="0" t="n">
        <v>97627</v>
      </c>
      <c r="B6740" s="0" t="str">
        <f aca="false">A6740&amp;"U"</f>
        <v>97627U</v>
      </c>
      <c r="C6740" s="0" t="s">
        <v>12697</v>
      </c>
      <c r="D6740" s="0" t="s">
        <v>741</v>
      </c>
      <c r="E6740" s="0" t="n">
        <v>230.6</v>
      </c>
    </row>
    <row r="6741" customFormat="false" ht="15" hidden="false" customHeight="false" outlineLevel="0" collapsed="false">
      <c r="A6741" s="0" t="n">
        <v>97628</v>
      </c>
      <c r="B6741" s="0" t="str">
        <f aca="false">A6741&amp;"U"</f>
        <v>97628U</v>
      </c>
      <c r="C6741" s="0" t="s">
        <v>12698</v>
      </c>
      <c r="D6741" s="0" t="s">
        <v>741</v>
      </c>
      <c r="E6741" s="0" t="n">
        <v>210.6</v>
      </c>
    </row>
    <row r="6742" customFormat="false" ht="15" hidden="false" customHeight="false" outlineLevel="0" collapsed="false">
      <c r="A6742" s="0" t="n">
        <v>97629</v>
      </c>
      <c r="B6742" s="0" t="str">
        <f aca="false">A6742&amp;"U"</f>
        <v>97629U</v>
      </c>
      <c r="C6742" s="0" t="s">
        <v>12699</v>
      </c>
      <c r="D6742" s="0" t="s">
        <v>741</v>
      </c>
      <c r="E6742" s="0" t="n">
        <v>98.74</v>
      </c>
    </row>
    <row r="6743" customFormat="false" ht="15" hidden="false" customHeight="false" outlineLevel="0" collapsed="false">
      <c r="A6743" s="0" t="n">
        <v>97631</v>
      </c>
      <c r="B6743" s="0" t="str">
        <f aca="false">A6743&amp;"U"</f>
        <v>97631U</v>
      </c>
      <c r="C6743" s="0" t="s">
        <v>12700</v>
      </c>
      <c r="D6743" s="0" t="s">
        <v>74</v>
      </c>
      <c r="E6743" s="0" t="n">
        <v>2.57</v>
      </c>
    </row>
    <row r="6744" customFormat="false" ht="15" hidden="false" customHeight="false" outlineLevel="0" collapsed="false">
      <c r="A6744" s="0" t="n">
        <v>97632</v>
      </c>
      <c r="B6744" s="0" t="str">
        <f aca="false">A6744&amp;"U"</f>
        <v>97632U</v>
      </c>
      <c r="C6744" s="0" t="s">
        <v>12701</v>
      </c>
      <c r="D6744" s="0" t="s">
        <v>78</v>
      </c>
      <c r="E6744" s="0" t="n">
        <v>2.02</v>
      </c>
    </row>
    <row r="6745" customFormat="false" ht="15" hidden="false" customHeight="false" outlineLevel="0" collapsed="false">
      <c r="A6745" s="0" t="n">
        <v>97633</v>
      </c>
      <c r="B6745" s="0" t="str">
        <f aca="false">A6745&amp;"U"</f>
        <v>97633U</v>
      </c>
      <c r="C6745" s="0" t="s">
        <v>12702</v>
      </c>
      <c r="D6745" s="0" t="s">
        <v>74</v>
      </c>
      <c r="E6745" s="0" t="n">
        <v>17.66</v>
      </c>
    </row>
    <row r="6746" customFormat="false" ht="15" hidden="false" customHeight="false" outlineLevel="0" collapsed="false">
      <c r="A6746" s="0" t="n">
        <v>97634</v>
      </c>
      <c r="B6746" s="0" t="str">
        <f aca="false">A6746&amp;"U"</f>
        <v>97634U</v>
      </c>
      <c r="C6746" s="0" t="s">
        <v>12703</v>
      </c>
      <c r="D6746" s="0" t="s">
        <v>74</v>
      </c>
      <c r="E6746" s="0" t="n">
        <v>9.68</v>
      </c>
    </row>
    <row r="6747" customFormat="false" ht="15" hidden="false" customHeight="false" outlineLevel="0" collapsed="false">
      <c r="A6747" s="0" t="n">
        <v>97635</v>
      </c>
      <c r="B6747" s="0" t="str">
        <f aca="false">A6747&amp;"U"</f>
        <v>97635U</v>
      </c>
      <c r="C6747" s="0" t="s">
        <v>12704</v>
      </c>
      <c r="D6747" s="0" t="s">
        <v>74</v>
      </c>
      <c r="E6747" s="0" t="n">
        <v>12.52</v>
      </c>
    </row>
    <row r="6748" customFormat="false" ht="15" hidden="false" customHeight="false" outlineLevel="0" collapsed="false">
      <c r="A6748" s="0" t="n">
        <v>97636</v>
      </c>
      <c r="B6748" s="0" t="str">
        <f aca="false">A6748&amp;"U"</f>
        <v>97636U</v>
      </c>
      <c r="C6748" s="0" t="s">
        <v>12705</v>
      </c>
      <c r="D6748" s="0" t="s">
        <v>74</v>
      </c>
      <c r="E6748" s="0" t="n">
        <v>18.58</v>
      </c>
    </row>
    <row r="6749" customFormat="false" ht="15" hidden="false" customHeight="false" outlineLevel="0" collapsed="false">
      <c r="A6749" s="0" t="n">
        <v>97637</v>
      </c>
      <c r="B6749" s="0" t="str">
        <f aca="false">A6749&amp;"U"</f>
        <v>97637U</v>
      </c>
      <c r="C6749" s="0" t="s">
        <v>12706</v>
      </c>
      <c r="D6749" s="0" t="s">
        <v>74</v>
      </c>
      <c r="E6749" s="0" t="n">
        <v>2.26</v>
      </c>
    </row>
    <row r="6750" customFormat="false" ht="15" hidden="false" customHeight="false" outlineLevel="0" collapsed="false">
      <c r="A6750" s="0" t="n">
        <v>97638</v>
      </c>
      <c r="B6750" s="0" t="str">
        <f aca="false">A6750&amp;"U"</f>
        <v>97638U</v>
      </c>
      <c r="C6750" s="0" t="s">
        <v>91</v>
      </c>
      <c r="D6750" s="0" t="s">
        <v>74</v>
      </c>
      <c r="E6750" s="0" t="n">
        <v>6.6</v>
      </c>
    </row>
    <row r="6751" customFormat="false" ht="15" hidden="false" customHeight="false" outlineLevel="0" collapsed="false">
      <c r="A6751" s="0" t="n">
        <v>97639</v>
      </c>
      <c r="B6751" s="0" t="str">
        <f aca="false">A6751&amp;"U"</f>
        <v>97639U</v>
      </c>
      <c r="C6751" s="0" t="s">
        <v>12707</v>
      </c>
      <c r="D6751" s="0" t="s">
        <v>74</v>
      </c>
      <c r="E6751" s="0" t="n">
        <v>15.66</v>
      </c>
    </row>
    <row r="6752" customFormat="false" ht="15" hidden="false" customHeight="false" outlineLevel="0" collapsed="false">
      <c r="A6752" s="0" t="n">
        <v>97640</v>
      </c>
      <c r="B6752" s="0" t="str">
        <f aca="false">A6752&amp;"U"</f>
        <v>97640U</v>
      </c>
      <c r="C6752" s="0" t="s">
        <v>94</v>
      </c>
      <c r="D6752" s="0" t="s">
        <v>74</v>
      </c>
      <c r="E6752" s="0" t="n">
        <v>1.43</v>
      </c>
    </row>
    <row r="6753" customFormat="false" ht="15" hidden="false" customHeight="false" outlineLevel="0" collapsed="false">
      <c r="A6753" s="0" t="n">
        <v>97641</v>
      </c>
      <c r="B6753" s="0" t="str">
        <f aca="false">A6753&amp;"U"</f>
        <v>97641U</v>
      </c>
      <c r="C6753" s="0" t="s">
        <v>12708</v>
      </c>
      <c r="D6753" s="0" t="s">
        <v>74</v>
      </c>
      <c r="E6753" s="0" t="n">
        <v>3.79</v>
      </c>
    </row>
    <row r="6754" customFormat="false" ht="15" hidden="false" customHeight="false" outlineLevel="0" collapsed="false">
      <c r="A6754" s="0" t="n">
        <v>97642</v>
      </c>
      <c r="B6754" s="0" t="str">
        <f aca="false">A6754&amp;"U"</f>
        <v>97642U</v>
      </c>
      <c r="C6754" s="0" t="s">
        <v>12709</v>
      </c>
      <c r="D6754" s="0" t="s">
        <v>74</v>
      </c>
      <c r="E6754" s="0" t="n">
        <v>2.56</v>
      </c>
    </row>
    <row r="6755" customFormat="false" ht="15" hidden="false" customHeight="false" outlineLevel="0" collapsed="false">
      <c r="A6755" s="0" t="n">
        <v>97643</v>
      </c>
      <c r="B6755" s="0" t="str">
        <f aca="false">A6755&amp;"U"</f>
        <v>97643U</v>
      </c>
      <c r="C6755" s="0" t="s">
        <v>12710</v>
      </c>
      <c r="D6755" s="0" t="s">
        <v>74</v>
      </c>
      <c r="E6755" s="0" t="n">
        <v>19.21</v>
      </c>
    </row>
    <row r="6756" customFormat="false" ht="15" hidden="false" customHeight="false" outlineLevel="0" collapsed="false">
      <c r="A6756" s="0" t="n">
        <v>97644</v>
      </c>
      <c r="B6756" s="0" t="str">
        <f aca="false">A6756&amp;"U"</f>
        <v>97644U</v>
      </c>
      <c r="C6756" s="0" t="s">
        <v>97</v>
      </c>
      <c r="D6756" s="0" t="s">
        <v>74</v>
      </c>
      <c r="E6756" s="0" t="n">
        <v>7.24</v>
      </c>
    </row>
    <row r="6757" customFormat="false" ht="15" hidden="false" customHeight="false" outlineLevel="0" collapsed="false">
      <c r="A6757" s="0" t="n">
        <v>97645</v>
      </c>
      <c r="B6757" s="0" t="str">
        <f aca="false">A6757&amp;"U"</f>
        <v>97645U</v>
      </c>
      <c r="C6757" s="0" t="s">
        <v>12711</v>
      </c>
      <c r="D6757" s="0" t="s">
        <v>74</v>
      </c>
      <c r="E6757" s="0" t="n">
        <v>28.59</v>
      </c>
    </row>
    <row r="6758" customFormat="false" ht="15" hidden="false" customHeight="false" outlineLevel="0" collapsed="false">
      <c r="A6758" s="0" t="n">
        <v>97647</v>
      </c>
      <c r="B6758" s="0" t="str">
        <f aca="false">A6758&amp;"U"</f>
        <v>97647U</v>
      </c>
      <c r="C6758" s="0" t="s">
        <v>12712</v>
      </c>
      <c r="D6758" s="0" t="s">
        <v>74</v>
      </c>
      <c r="E6758" s="0" t="n">
        <v>2.69</v>
      </c>
    </row>
    <row r="6759" customFormat="false" ht="15" hidden="false" customHeight="false" outlineLevel="0" collapsed="false">
      <c r="A6759" s="0" t="n">
        <v>97648</v>
      </c>
      <c r="B6759" s="0" t="str">
        <f aca="false">A6759&amp;"U"</f>
        <v>97648U</v>
      </c>
      <c r="C6759" s="0" t="s">
        <v>12713</v>
      </c>
      <c r="D6759" s="0" t="s">
        <v>74</v>
      </c>
      <c r="E6759" s="0" t="n">
        <v>1.54</v>
      </c>
    </row>
    <row r="6760" customFormat="false" ht="15" hidden="false" customHeight="false" outlineLevel="0" collapsed="false">
      <c r="A6760" s="0" t="n">
        <v>97649</v>
      </c>
      <c r="B6760" s="0" t="str">
        <f aca="false">A6760&amp;"U"</f>
        <v>97649U</v>
      </c>
      <c r="C6760" s="0" t="s">
        <v>12714</v>
      </c>
      <c r="D6760" s="0" t="s">
        <v>74</v>
      </c>
      <c r="E6760" s="0" t="n">
        <v>3.49</v>
      </c>
    </row>
    <row r="6761" customFormat="false" ht="15" hidden="false" customHeight="false" outlineLevel="0" collapsed="false">
      <c r="A6761" s="0" t="n">
        <v>97650</v>
      </c>
      <c r="B6761" s="0" t="str">
        <f aca="false">A6761&amp;"U"</f>
        <v>97650U</v>
      </c>
      <c r="C6761" s="0" t="s">
        <v>12715</v>
      </c>
      <c r="D6761" s="0" t="s">
        <v>74</v>
      </c>
      <c r="E6761" s="0" t="n">
        <v>5.79</v>
      </c>
    </row>
    <row r="6762" customFormat="false" ht="15" hidden="false" customHeight="false" outlineLevel="0" collapsed="false">
      <c r="A6762" s="0" t="n">
        <v>97651</v>
      </c>
      <c r="B6762" s="0" t="str">
        <f aca="false">A6762&amp;"U"</f>
        <v>97651U</v>
      </c>
      <c r="C6762" s="0" t="s">
        <v>12716</v>
      </c>
      <c r="D6762" s="0" t="s">
        <v>30</v>
      </c>
      <c r="E6762" s="0" t="n">
        <v>64.16</v>
      </c>
    </row>
    <row r="6763" customFormat="false" ht="15" hidden="false" customHeight="false" outlineLevel="0" collapsed="false">
      <c r="A6763" s="0" t="n">
        <v>97652</v>
      </c>
      <c r="B6763" s="0" t="str">
        <f aca="false">A6763&amp;"U"</f>
        <v>97652U</v>
      </c>
      <c r="C6763" s="0" t="s">
        <v>12717</v>
      </c>
      <c r="D6763" s="0" t="s">
        <v>30</v>
      </c>
      <c r="E6763" s="0" t="n">
        <v>145.46</v>
      </c>
    </row>
    <row r="6764" customFormat="false" ht="15" hidden="false" customHeight="false" outlineLevel="0" collapsed="false">
      <c r="A6764" s="0" t="n">
        <v>97653</v>
      </c>
      <c r="B6764" s="0" t="str">
        <f aca="false">A6764&amp;"U"</f>
        <v>97653U</v>
      </c>
      <c r="C6764" s="0" t="s">
        <v>12718</v>
      </c>
      <c r="D6764" s="0" t="s">
        <v>30</v>
      </c>
      <c r="E6764" s="0" t="n">
        <v>116.56</v>
      </c>
    </row>
    <row r="6765" customFormat="false" ht="15" hidden="false" customHeight="false" outlineLevel="0" collapsed="false">
      <c r="A6765" s="0" t="n">
        <v>97654</v>
      </c>
      <c r="B6765" s="0" t="str">
        <f aca="false">A6765&amp;"U"</f>
        <v>97654U</v>
      </c>
      <c r="C6765" s="0" t="s">
        <v>12719</v>
      </c>
      <c r="D6765" s="0" t="s">
        <v>30</v>
      </c>
      <c r="E6765" s="0" t="n">
        <v>138.82</v>
      </c>
    </row>
    <row r="6766" customFormat="false" ht="15" hidden="false" customHeight="false" outlineLevel="0" collapsed="false">
      <c r="A6766" s="0" t="n">
        <v>97655</v>
      </c>
      <c r="B6766" s="0" t="str">
        <f aca="false">A6766&amp;"U"</f>
        <v>97655U</v>
      </c>
      <c r="C6766" s="0" t="s">
        <v>12720</v>
      </c>
      <c r="D6766" s="0" t="s">
        <v>74</v>
      </c>
      <c r="E6766" s="0" t="n">
        <v>17.83</v>
      </c>
    </row>
    <row r="6767" customFormat="false" ht="15" hidden="false" customHeight="false" outlineLevel="0" collapsed="false">
      <c r="A6767" s="0" t="n">
        <v>97656</v>
      </c>
      <c r="B6767" s="0" t="str">
        <f aca="false">A6767&amp;"U"</f>
        <v>97656U</v>
      </c>
      <c r="C6767" s="0" t="s">
        <v>12721</v>
      </c>
      <c r="D6767" s="0" t="s">
        <v>30</v>
      </c>
      <c r="E6767" s="0" t="n">
        <v>176.39</v>
      </c>
    </row>
    <row r="6768" customFormat="false" ht="15" hidden="false" customHeight="false" outlineLevel="0" collapsed="false">
      <c r="A6768" s="0" t="n">
        <v>97657</v>
      </c>
      <c r="B6768" s="0" t="str">
        <f aca="false">A6768&amp;"U"</f>
        <v>97657U</v>
      </c>
      <c r="C6768" s="0" t="s">
        <v>12722</v>
      </c>
      <c r="D6768" s="0" t="s">
        <v>30</v>
      </c>
      <c r="E6768" s="0" t="n">
        <v>349.61</v>
      </c>
    </row>
    <row r="6769" customFormat="false" ht="15" hidden="false" customHeight="false" outlineLevel="0" collapsed="false">
      <c r="A6769" s="0" t="n">
        <v>97658</v>
      </c>
      <c r="B6769" s="0" t="str">
        <f aca="false">A6769&amp;"U"</f>
        <v>97658U</v>
      </c>
      <c r="C6769" s="0" t="s">
        <v>12723</v>
      </c>
      <c r="D6769" s="0" t="s">
        <v>30</v>
      </c>
      <c r="E6769" s="0" t="n">
        <v>159.44</v>
      </c>
    </row>
    <row r="6770" customFormat="false" ht="15" hidden="false" customHeight="false" outlineLevel="0" collapsed="false">
      <c r="A6770" s="0" t="n">
        <v>97659</v>
      </c>
      <c r="B6770" s="0" t="str">
        <f aca="false">A6770&amp;"U"</f>
        <v>97659U</v>
      </c>
      <c r="C6770" s="0" t="s">
        <v>12724</v>
      </c>
      <c r="D6770" s="0" t="s">
        <v>30</v>
      </c>
      <c r="E6770" s="0" t="n">
        <v>208.47</v>
      </c>
    </row>
    <row r="6771" customFormat="false" ht="15" hidden="false" customHeight="false" outlineLevel="0" collapsed="false">
      <c r="A6771" s="0" t="n">
        <v>97660</v>
      </c>
      <c r="B6771" s="0" t="str">
        <f aca="false">A6771&amp;"U"</f>
        <v>97660U</v>
      </c>
      <c r="C6771" s="0" t="s">
        <v>12725</v>
      </c>
      <c r="D6771" s="0" t="s">
        <v>30</v>
      </c>
      <c r="E6771" s="0" t="n">
        <v>0.52</v>
      </c>
    </row>
    <row r="6772" customFormat="false" ht="15" hidden="false" customHeight="false" outlineLevel="0" collapsed="false">
      <c r="A6772" s="0" t="n">
        <v>97661</v>
      </c>
      <c r="B6772" s="0" t="str">
        <f aca="false">A6772&amp;"U"</f>
        <v>97661U</v>
      </c>
      <c r="C6772" s="0" t="s">
        <v>12726</v>
      </c>
      <c r="D6772" s="0" t="s">
        <v>78</v>
      </c>
      <c r="E6772" s="0" t="n">
        <v>0.52</v>
      </c>
    </row>
    <row r="6773" customFormat="false" ht="15" hidden="false" customHeight="false" outlineLevel="0" collapsed="false">
      <c r="A6773" s="0" t="n">
        <v>97662</v>
      </c>
      <c r="B6773" s="0" t="str">
        <f aca="false">A6773&amp;"U"</f>
        <v>97662U</v>
      </c>
      <c r="C6773" s="0" t="s">
        <v>12727</v>
      </c>
      <c r="D6773" s="0" t="s">
        <v>78</v>
      </c>
      <c r="E6773" s="0" t="n">
        <v>0.38</v>
      </c>
    </row>
    <row r="6774" customFormat="false" ht="15" hidden="false" customHeight="false" outlineLevel="0" collapsed="false">
      <c r="A6774" s="0" t="n">
        <v>97663</v>
      </c>
      <c r="B6774" s="0" t="str">
        <f aca="false">A6774&amp;"U"</f>
        <v>97663U</v>
      </c>
      <c r="C6774" s="0" t="s">
        <v>12728</v>
      </c>
      <c r="D6774" s="0" t="s">
        <v>30</v>
      </c>
      <c r="E6774" s="0" t="n">
        <v>9.56</v>
      </c>
    </row>
    <row r="6775" customFormat="false" ht="15" hidden="false" customHeight="false" outlineLevel="0" collapsed="false">
      <c r="A6775" s="0" t="n">
        <v>97664</v>
      </c>
      <c r="B6775" s="0" t="str">
        <f aca="false">A6775&amp;"U"</f>
        <v>97664U</v>
      </c>
      <c r="C6775" s="0" t="s">
        <v>12729</v>
      </c>
      <c r="D6775" s="0" t="s">
        <v>30</v>
      </c>
      <c r="E6775" s="0" t="n">
        <v>1.19</v>
      </c>
    </row>
    <row r="6776" customFormat="false" ht="15" hidden="false" customHeight="false" outlineLevel="0" collapsed="false">
      <c r="A6776" s="0" t="n">
        <v>97665</v>
      </c>
      <c r="B6776" s="0" t="str">
        <f aca="false">A6776&amp;"U"</f>
        <v>97665U</v>
      </c>
      <c r="C6776" s="0" t="s">
        <v>100</v>
      </c>
      <c r="D6776" s="0" t="s">
        <v>30</v>
      </c>
      <c r="E6776" s="0" t="n">
        <v>1</v>
      </c>
    </row>
    <row r="6777" customFormat="false" ht="15" hidden="false" customHeight="false" outlineLevel="0" collapsed="false">
      <c r="A6777" s="0" t="n">
        <v>97666</v>
      </c>
      <c r="B6777" s="0" t="str">
        <f aca="false">A6777&amp;"U"</f>
        <v>97666U</v>
      </c>
      <c r="C6777" s="0" t="s">
        <v>12730</v>
      </c>
      <c r="D6777" s="0" t="s">
        <v>30</v>
      </c>
      <c r="E6777" s="0" t="n">
        <v>6.97</v>
      </c>
    </row>
    <row r="6778" customFormat="false" ht="15" hidden="false" customHeight="false" outlineLevel="0" collapsed="false">
      <c r="A6778" s="0" t="n">
        <v>95967</v>
      </c>
      <c r="B6778" s="0" t="str">
        <f aca="false">A6778&amp;"U"</f>
        <v>95967U</v>
      </c>
      <c r="C6778" s="0" t="s">
        <v>12731</v>
      </c>
      <c r="D6778" s="0" t="s">
        <v>378</v>
      </c>
      <c r="E6778" s="0" t="n">
        <v>145.16</v>
      </c>
    </row>
    <row r="6779" customFormat="false" ht="15" hidden="false" customHeight="false" outlineLevel="0" collapsed="false">
      <c r="A6779" s="0" t="n">
        <v>99058</v>
      </c>
      <c r="B6779" s="0" t="str">
        <f aca="false">A6779&amp;"U"</f>
        <v>99058U</v>
      </c>
      <c r="C6779" s="0" t="s">
        <v>12732</v>
      </c>
      <c r="D6779" s="0" t="s">
        <v>30</v>
      </c>
      <c r="E6779" s="0" t="n">
        <v>6.83</v>
      </c>
    </row>
    <row r="6780" customFormat="false" ht="15" hidden="false" customHeight="false" outlineLevel="0" collapsed="false">
      <c r="A6780" s="0" t="n">
        <v>99059</v>
      </c>
      <c r="B6780" s="0" t="str">
        <f aca="false">A6780&amp;"U"</f>
        <v>99059U</v>
      </c>
      <c r="C6780" s="0" t="s">
        <v>12733</v>
      </c>
      <c r="D6780" s="0" t="s">
        <v>78</v>
      </c>
      <c r="E6780" s="0" t="n">
        <v>53.2</v>
      </c>
    </row>
    <row r="6781" customFormat="false" ht="15" hidden="false" customHeight="false" outlineLevel="0" collapsed="false">
      <c r="A6781" s="0" t="n">
        <v>99060</v>
      </c>
      <c r="B6781" s="0" t="str">
        <f aca="false">A6781&amp;"U"</f>
        <v>99060U</v>
      </c>
      <c r="C6781" s="0" t="s">
        <v>12734</v>
      </c>
      <c r="D6781" s="0" t="s">
        <v>30</v>
      </c>
      <c r="E6781" s="0" t="n">
        <v>141.42</v>
      </c>
    </row>
    <row r="6782" customFormat="false" ht="15" hidden="false" customHeight="false" outlineLevel="0" collapsed="false">
      <c r="A6782" s="0" t="n">
        <v>99061</v>
      </c>
      <c r="B6782" s="0" t="str">
        <f aca="false">A6782&amp;"U"</f>
        <v>99061U</v>
      </c>
      <c r="C6782" s="0" t="s">
        <v>12735</v>
      </c>
      <c r="D6782" s="0" t="s">
        <v>30</v>
      </c>
      <c r="E6782" s="0" t="n">
        <v>93.18</v>
      </c>
    </row>
    <row r="6783" customFormat="false" ht="15" hidden="false" customHeight="false" outlineLevel="0" collapsed="false">
      <c r="A6783" s="0" t="n">
        <v>99062</v>
      </c>
      <c r="B6783" s="0" t="str">
        <f aca="false">A6783&amp;"U"</f>
        <v>99062U</v>
      </c>
      <c r="C6783" s="0" t="s">
        <v>12736</v>
      </c>
      <c r="D6783" s="0" t="s">
        <v>30</v>
      </c>
      <c r="E6783" s="0" t="n">
        <v>2.13</v>
      </c>
    </row>
    <row r="6784" customFormat="false" ht="15" hidden="false" customHeight="false" outlineLevel="0" collapsed="false">
      <c r="A6784" s="0" t="n">
        <v>99063</v>
      </c>
      <c r="B6784" s="0" t="str">
        <f aca="false">A6784&amp;"U"</f>
        <v>99063U</v>
      </c>
      <c r="C6784" s="0" t="s">
        <v>12737</v>
      </c>
      <c r="D6784" s="0" t="s">
        <v>78</v>
      </c>
      <c r="E6784" s="0" t="n">
        <v>4.65</v>
      </c>
    </row>
    <row r="6785" customFormat="false" ht="15" hidden="false" customHeight="false" outlineLevel="0" collapsed="false">
      <c r="A6785" s="0" t="n">
        <v>99064</v>
      </c>
      <c r="B6785" s="0" t="str">
        <f aca="false">A6785&amp;"U"</f>
        <v>99064U</v>
      </c>
      <c r="C6785" s="0" t="s">
        <v>12738</v>
      </c>
      <c r="D6785" s="0" t="s">
        <v>78</v>
      </c>
      <c r="E6785" s="0" t="n">
        <v>0.34</v>
      </c>
    </row>
    <row r="6786" customFormat="false" ht="15" hidden="false" customHeight="false" outlineLevel="0" collapsed="false">
      <c r="A6786" s="0" t="n">
        <v>93588</v>
      </c>
      <c r="B6786" s="0" t="str">
        <f aca="false">A6786&amp;"U"</f>
        <v>93588U</v>
      </c>
      <c r="C6786" s="0" t="s">
        <v>12739</v>
      </c>
      <c r="D6786" s="0" t="s">
        <v>12553</v>
      </c>
      <c r="E6786" s="0" t="n">
        <v>3.18</v>
      </c>
    </row>
    <row r="6787" customFormat="false" ht="15" hidden="false" customHeight="false" outlineLevel="0" collapsed="false">
      <c r="A6787" s="0" t="n">
        <v>93589</v>
      </c>
      <c r="B6787" s="0" t="str">
        <f aca="false">A6787&amp;"U"</f>
        <v>93589U</v>
      </c>
      <c r="C6787" s="0" t="s">
        <v>12740</v>
      </c>
      <c r="D6787" s="0" t="s">
        <v>12553</v>
      </c>
      <c r="E6787" s="0" t="n">
        <v>2.73</v>
      </c>
    </row>
    <row r="6788" customFormat="false" ht="15" hidden="false" customHeight="false" outlineLevel="0" collapsed="false">
      <c r="A6788" s="0" t="n">
        <v>93590</v>
      </c>
      <c r="B6788" s="0" t="str">
        <f aca="false">A6788&amp;"U"</f>
        <v>93590U</v>
      </c>
      <c r="C6788" s="0" t="s">
        <v>12741</v>
      </c>
      <c r="D6788" s="0" t="s">
        <v>12553</v>
      </c>
      <c r="E6788" s="0" t="n">
        <v>0.99</v>
      </c>
    </row>
    <row r="6789" customFormat="false" ht="15" hidden="false" customHeight="false" outlineLevel="0" collapsed="false">
      <c r="A6789" s="0" t="n">
        <v>93591</v>
      </c>
      <c r="B6789" s="0" t="str">
        <f aca="false">A6789&amp;"U"</f>
        <v>93591U</v>
      </c>
      <c r="C6789" s="0" t="s">
        <v>12742</v>
      </c>
      <c r="D6789" s="0" t="s">
        <v>12553</v>
      </c>
      <c r="E6789" s="0" t="n">
        <v>2.81</v>
      </c>
    </row>
    <row r="6790" customFormat="false" ht="15" hidden="false" customHeight="false" outlineLevel="0" collapsed="false">
      <c r="A6790" s="0" t="n">
        <v>93592</v>
      </c>
      <c r="B6790" s="0" t="str">
        <f aca="false">A6790&amp;"U"</f>
        <v>93592U</v>
      </c>
      <c r="C6790" s="0" t="s">
        <v>12743</v>
      </c>
      <c r="D6790" s="0" t="s">
        <v>12553</v>
      </c>
      <c r="E6790" s="0" t="n">
        <v>2.44</v>
      </c>
    </row>
    <row r="6791" customFormat="false" ht="15" hidden="false" customHeight="false" outlineLevel="0" collapsed="false">
      <c r="A6791" s="0" t="n">
        <v>93593</v>
      </c>
      <c r="B6791" s="0" t="str">
        <f aca="false">A6791&amp;"U"</f>
        <v>93593U</v>
      </c>
      <c r="C6791" s="0" t="s">
        <v>12744</v>
      </c>
      <c r="D6791" s="0" t="s">
        <v>12553</v>
      </c>
      <c r="E6791" s="0" t="n">
        <v>0.89</v>
      </c>
    </row>
    <row r="6792" customFormat="false" ht="15" hidden="false" customHeight="false" outlineLevel="0" collapsed="false">
      <c r="A6792" s="0" t="n">
        <v>93594</v>
      </c>
      <c r="B6792" s="0" t="str">
        <f aca="false">A6792&amp;"U"</f>
        <v>93594U</v>
      </c>
      <c r="C6792" s="0" t="s">
        <v>12745</v>
      </c>
      <c r="D6792" s="0" t="s">
        <v>11591</v>
      </c>
      <c r="E6792" s="0" t="n">
        <v>2.12</v>
      </c>
    </row>
    <row r="6793" customFormat="false" ht="15" hidden="false" customHeight="false" outlineLevel="0" collapsed="false">
      <c r="A6793" s="0" t="n">
        <v>93595</v>
      </c>
      <c r="B6793" s="0" t="str">
        <f aca="false">A6793&amp;"U"</f>
        <v>93595U</v>
      </c>
      <c r="C6793" s="0" t="s">
        <v>12746</v>
      </c>
      <c r="D6793" s="0" t="s">
        <v>11591</v>
      </c>
      <c r="E6793" s="0" t="n">
        <v>1.84</v>
      </c>
    </row>
    <row r="6794" customFormat="false" ht="15" hidden="false" customHeight="false" outlineLevel="0" collapsed="false">
      <c r="A6794" s="0" t="n">
        <v>93596</v>
      </c>
      <c r="B6794" s="0" t="str">
        <f aca="false">A6794&amp;"U"</f>
        <v>93596U</v>
      </c>
      <c r="C6794" s="0" t="s">
        <v>12747</v>
      </c>
      <c r="D6794" s="0" t="s">
        <v>11591</v>
      </c>
      <c r="E6794" s="0" t="n">
        <v>0.66</v>
      </c>
    </row>
    <row r="6795" customFormat="false" ht="15" hidden="false" customHeight="false" outlineLevel="0" collapsed="false">
      <c r="A6795" s="0" t="n">
        <v>93597</v>
      </c>
      <c r="B6795" s="0" t="str">
        <f aca="false">A6795&amp;"U"</f>
        <v>93597U</v>
      </c>
      <c r="C6795" s="0" t="s">
        <v>12748</v>
      </c>
      <c r="D6795" s="0" t="s">
        <v>11591</v>
      </c>
      <c r="E6795" s="0" t="n">
        <v>1.87</v>
      </c>
    </row>
    <row r="6796" customFormat="false" ht="15" hidden="false" customHeight="false" outlineLevel="0" collapsed="false">
      <c r="A6796" s="0" t="n">
        <v>93598</v>
      </c>
      <c r="B6796" s="0" t="str">
        <f aca="false">A6796&amp;"U"</f>
        <v>93598U</v>
      </c>
      <c r="C6796" s="0" t="s">
        <v>12749</v>
      </c>
      <c r="D6796" s="0" t="s">
        <v>11591</v>
      </c>
      <c r="E6796" s="0" t="n">
        <v>1.61</v>
      </c>
    </row>
    <row r="6797" customFormat="false" ht="15" hidden="false" customHeight="false" outlineLevel="0" collapsed="false">
      <c r="A6797" s="0" t="n">
        <v>93599</v>
      </c>
      <c r="B6797" s="0" t="str">
        <f aca="false">A6797&amp;"U"</f>
        <v>93599U</v>
      </c>
      <c r="C6797" s="0" t="s">
        <v>12750</v>
      </c>
      <c r="D6797" s="0" t="s">
        <v>11591</v>
      </c>
      <c r="E6797" s="0" t="n">
        <v>0.59</v>
      </c>
    </row>
    <row r="6798" customFormat="false" ht="15" hidden="false" customHeight="false" outlineLevel="0" collapsed="false">
      <c r="A6798" s="0" t="n">
        <v>95425</v>
      </c>
      <c r="B6798" s="0" t="str">
        <f aca="false">A6798&amp;"U"</f>
        <v>95425U</v>
      </c>
      <c r="C6798" s="0" t="s">
        <v>12751</v>
      </c>
      <c r="D6798" s="0" t="s">
        <v>12553</v>
      </c>
      <c r="E6798" s="0" t="n">
        <v>2.41</v>
      </c>
    </row>
    <row r="6799" customFormat="false" ht="15" hidden="false" customHeight="false" outlineLevel="0" collapsed="false">
      <c r="A6799" s="0" t="n">
        <v>95426</v>
      </c>
      <c r="B6799" s="0" t="str">
        <f aca="false">A6799&amp;"U"</f>
        <v>95426U</v>
      </c>
      <c r="C6799" s="0" t="s">
        <v>12752</v>
      </c>
      <c r="D6799" s="0" t="s">
        <v>12553</v>
      </c>
      <c r="E6799" s="0" t="n">
        <v>2.08</v>
      </c>
    </row>
    <row r="6800" customFormat="false" ht="15" hidden="false" customHeight="false" outlineLevel="0" collapsed="false">
      <c r="A6800" s="0" t="n">
        <v>95427</v>
      </c>
      <c r="B6800" s="0" t="str">
        <f aca="false">A6800&amp;"U"</f>
        <v>95427U</v>
      </c>
      <c r="C6800" s="0" t="s">
        <v>12753</v>
      </c>
      <c r="D6800" s="0" t="s">
        <v>12553</v>
      </c>
      <c r="E6800" s="0" t="n">
        <v>0.78</v>
      </c>
    </row>
    <row r="6801" customFormat="false" ht="15" hidden="false" customHeight="false" outlineLevel="0" collapsed="false">
      <c r="A6801" s="0" t="n">
        <v>95428</v>
      </c>
      <c r="B6801" s="0" t="str">
        <f aca="false">A6801&amp;"U"</f>
        <v>95428U</v>
      </c>
      <c r="C6801" s="0" t="s">
        <v>12754</v>
      </c>
      <c r="D6801" s="0" t="s">
        <v>11591</v>
      </c>
      <c r="E6801" s="0" t="n">
        <v>1.63</v>
      </c>
    </row>
    <row r="6802" customFormat="false" ht="15" hidden="false" customHeight="false" outlineLevel="0" collapsed="false">
      <c r="A6802" s="0" t="n">
        <v>95429</v>
      </c>
      <c r="B6802" s="0" t="str">
        <f aca="false">A6802&amp;"U"</f>
        <v>95429U</v>
      </c>
      <c r="C6802" s="0" t="s">
        <v>12755</v>
      </c>
      <c r="D6802" s="0" t="s">
        <v>11591</v>
      </c>
      <c r="E6802" s="0" t="n">
        <v>1.4</v>
      </c>
    </row>
    <row r="6803" customFormat="false" ht="15" hidden="false" customHeight="false" outlineLevel="0" collapsed="false">
      <c r="A6803" s="0" t="n">
        <v>95430</v>
      </c>
      <c r="B6803" s="0" t="str">
        <f aca="false">A6803&amp;"U"</f>
        <v>95430U</v>
      </c>
      <c r="C6803" s="0" t="s">
        <v>12756</v>
      </c>
      <c r="D6803" s="0" t="s">
        <v>11591</v>
      </c>
      <c r="E6803" s="0" t="n">
        <v>0.49</v>
      </c>
    </row>
    <row r="6804" customFormat="false" ht="15" hidden="false" customHeight="false" outlineLevel="0" collapsed="false">
      <c r="A6804" s="0" t="n">
        <v>95875</v>
      </c>
      <c r="B6804" s="0" t="str">
        <f aca="false">A6804&amp;"U"</f>
        <v>95875U</v>
      </c>
      <c r="C6804" s="0" t="s">
        <v>12757</v>
      </c>
      <c r="D6804" s="0" t="s">
        <v>12553</v>
      </c>
      <c r="E6804" s="0" t="n">
        <v>2.51</v>
      </c>
    </row>
    <row r="6805" customFormat="false" ht="15" hidden="false" customHeight="false" outlineLevel="0" collapsed="false">
      <c r="A6805" s="0" t="n">
        <v>95876</v>
      </c>
      <c r="B6805" s="0" t="str">
        <f aca="false">A6805&amp;"U"</f>
        <v>95876U</v>
      </c>
      <c r="C6805" s="0" t="s">
        <v>12758</v>
      </c>
      <c r="D6805" s="0" t="s">
        <v>12553</v>
      </c>
      <c r="E6805" s="0" t="n">
        <v>2.21</v>
      </c>
    </row>
    <row r="6806" customFormat="false" ht="15" hidden="false" customHeight="false" outlineLevel="0" collapsed="false">
      <c r="A6806" s="0" t="n">
        <v>95877</v>
      </c>
      <c r="B6806" s="0" t="str">
        <f aca="false">A6806&amp;"U"</f>
        <v>95877U</v>
      </c>
      <c r="C6806" s="0" t="s">
        <v>12759</v>
      </c>
      <c r="D6806" s="0" t="s">
        <v>12553</v>
      </c>
      <c r="E6806" s="0" t="n">
        <v>1.92</v>
      </c>
    </row>
    <row r="6807" customFormat="false" ht="15" hidden="false" customHeight="false" outlineLevel="0" collapsed="false">
      <c r="A6807" s="0" t="n">
        <v>95878</v>
      </c>
      <c r="B6807" s="0" t="str">
        <f aca="false">A6807&amp;"U"</f>
        <v>95878U</v>
      </c>
      <c r="C6807" s="0" t="s">
        <v>12760</v>
      </c>
      <c r="D6807" s="0" t="s">
        <v>11591</v>
      </c>
      <c r="E6807" s="0" t="n">
        <v>1.69</v>
      </c>
    </row>
    <row r="6808" customFormat="false" ht="15" hidden="false" customHeight="false" outlineLevel="0" collapsed="false">
      <c r="A6808" s="0" t="n">
        <v>95879</v>
      </c>
      <c r="B6808" s="0" t="str">
        <f aca="false">A6808&amp;"U"</f>
        <v>95879U</v>
      </c>
      <c r="C6808" s="0" t="s">
        <v>12761</v>
      </c>
      <c r="D6808" s="0" t="s">
        <v>11591</v>
      </c>
      <c r="E6808" s="0" t="n">
        <v>1.49</v>
      </c>
    </row>
    <row r="6809" customFormat="false" ht="15" hidden="false" customHeight="false" outlineLevel="0" collapsed="false">
      <c r="A6809" s="0" t="n">
        <v>95880</v>
      </c>
      <c r="B6809" s="0" t="str">
        <f aca="false">A6809&amp;"U"</f>
        <v>95880U</v>
      </c>
      <c r="C6809" s="0" t="s">
        <v>12762</v>
      </c>
      <c r="D6809" s="0" t="s">
        <v>11591</v>
      </c>
      <c r="E6809" s="0" t="n">
        <v>1.29</v>
      </c>
    </row>
    <row r="6810" customFormat="false" ht="15" hidden="false" customHeight="false" outlineLevel="0" collapsed="false">
      <c r="A6810" s="0" t="n">
        <v>97912</v>
      </c>
      <c r="B6810" s="0" t="str">
        <f aca="false">A6810&amp;"U"</f>
        <v>97912U</v>
      </c>
      <c r="C6810" s="0" t="s">
        <v>12763</v>
      </c>
      <c r="D6810" s="0" t="s">
        <v>12553</v>
      </c>
      <c r="E6810" s="0" t="n">
        <v>3.64</v>
      </c>
    </row>
    <row r="6811" customFormat="false" ht="15" hidden="false" customHeight="false" outlineLevel="0" collapsed="false">
      <c r="A6811" s="0" t="n">
        <v>97913</v>
      </c>
      <c r="B6811" s="0" t="str">
        <f aca="false">A6811&amp;"U"</f>
        <v>97913U</v>
      </c>
      <c r="C6811" s="0" t="s">
        <v>12764</v>
      </c>
      <c r="D6811" s="0" t="s">
        <v>12553</v>
      </c>
      <c r="E6811" s="0" t="n">
        <v>3.16</v>
      </c>
    </row>
    <row r="6812" customFormat="false" ht="15" hidden="false" customHeight="false" outlineLevel="0" collapsed="false">
      <c r="A6812" s="0" t="n">
        <v>97914</v>
      </c>
      <c r="B6812" s="0" t="str">
        <f aca="false">A6812&amp;"U"</f>
        <v>97914U</v>
      </c>
      <c r="C6812" s="0" t="s">
        <v>12765</v>
      </c>
      <c r="D6812" s="0" t="s">
        <v>12553</v>
      </c>
      <c r="E6812" s="0" t="n">
        <v>2.88</v>
      </c>
    </row>
    <row r="6813" customFormat="false" ht="15" hidden="false" customHeight="false" outlineLevel="0" collapsed="false">
      <c r="A6813" s="0" t="n">
        <v>97915</v>
      </c>
      <c r="B6813" s="0" t="str">
        <f aca="false">A6813&amp;"U"</f>
        <v>97915U</v>
      </c>
      <c r="C6813" s="0" t="s">
        <v>12766</v>
      </c>
      <c r="D6813" s="0" t="s">
        <v>12553</v>
      </c>
      <c r="E6813" s="0" t="n">
        <v>1.15</v>
      </c>
    </row>
    <row r="6814" customFormat="false" ht="15" hidden="false" customHeight="false" outlineLevel="0" collapsed="false">
      <c r="A6814" s="0" t="n">
        <v>100937</v>
      </c>
      <c r="B6814" s="0" t="str">
        <f aca="false">A6814&amp;"U"</f>
        <v>100937U</v>
      </c>
      <c r="C6814" s="0" t="s">
        <v>12767</v>
      </c>
      <c r="D6814" s="0" t="s">
        <v>12553</v>
      </c>
      <c r="E6814" s="0" t="n">
        <v>8.68</v>
      </c>
    </row>
    <row r="6815" customFormat="false" ht="15" hidden="false" customHeight="false" outlineLevel="0" collapsed="false">
      <c r="A6815" s="0" t="n">
        <v>100938</v>
      </c>
      <c r="B6815" s="0" t="str">
        <f aca="false">A6815&amp;"U"</f>
        <v>100938U</v>
      </c>
      <c r="C6815" s="0" t="s">
        <v>12768</v>
      </c>
      <c r="D6815" s="0" t="s">
        <v>12553</v>
      </c>
      <c r="E6815" s="0" t="n">
        <v>7.58</v>
      </c>
    </row>
    <row r="6816" customFormat="false" ht="15" hidden="false" customHeight="false" outlineLevel="0" collapsed="false">
      <c r="A6816" s="0" t="n">
        <v>100939</v>
      </c>
      <c r="B6816" s="0" t="str">
        <f aca="false">A6816&amp;"U"</f>
        <v>100939U</v>
      </c>
      <c r="C6816" s="0" t="s">
        <v>12769</v>
      </c>
      <c r="D6816" s="0" t="s">
        <v>12553</v>
      </c>
      <c r="E6816" s="0" t="n">
        <v>6.72</v>
      </c>
    </row>
    <row r="6817" customFormat="false" ht="15" hidden="false" customHeight="false" outlineLevel="0" collapsed="false">
      <c r="A6817" s="0" t="n">
        <v>100940</v>
      </c>
      <c r="B6817" s="0" t="str">
        <f aca="false">A6817&amp;"U"</f>
        <v>100940U</v>
      </c>
      <c r="C6817" s="0" t="s">
        <v>12770</v>
      </c>
      <c r="D6817" s="0" t="s">
        <v>12553</v>
      </c>
      <c r="E6817" s="0" t="n">
        <v>5.8</v>
      </c>
    </row>
    <row r="6818" customFormat="false" ht="15" hidden="false" customHeight="false" outlineLevel="0" collapsed="false">
      <c r="A6818" s="0" t="n">
        <v>100941</v>
      </c>
      <c r="B6818" s="0" t="str">
        <f aca="false">A6818&amp;"U"</f>
        <v>100941U</v>
      </c>
      <c r="C6818" s="0" t="s">
        <v>12771</v>
      </c>
      <c r="D6818" s="0" t="s">
        <v>11591</v>
      </c>
      <c r="E6818" s="0" t="n">
        <v>5.78</v>
      </c>
    </row>
    <row r="6819" customFormat="false" ht="15" hidden="false" customHeight="false" outlineLevel="0" collapsed="false">
      <c r="A6819" s="0" t="n">
        <v>100942</v>
      </c>
      <c r="B6819" s="0" t="str">
        <f aca="false">A6819&amp;"U"</f>
        <v>100942U</v>
      </c>
      <c r="C6819" s="0" t="s">
        <v>12772</v>
      </c>
      <c r="D6819" s="0" t="s">
        <v>11591</v>
      </c>
      <c r="E6819" s="0" t="n">
        <v>5.06</v>
      </c>
    </row>
    <row r="6820" customFormat="false" ht="15" hidden="false" customHeight="false" outlineLevel="0" collapsed="false">
      <c r="A6820" s="0" t="n">
        <v>100943</v>
      </c>
      <c r="B6820" s="0" t="str">
        <f aca="false">A6820&amp;"U"</f>
        <v>100943U</v>
      </c>
      <c r="C6820" s="0" t="s">
        <v>12773</v>
      </c>
      <c r="D6820" s="0" t="s">
        <v>11591</v>
      </c>
      <c r="E6820" s="0" t="n">
        <v>4.46</v>
      </c>
    </row>
    <row r="6821" customFormat="false" ht="15" hidden="false" customHeight="false" outlineLevel="0" collapsed="false">
      <c r="A6821" s="0" t="n">
        <v>100944</v>
      </c>
      <c r="B6821" s="0" t="str">
        <f aca="false">A6821&amp;"U"</f>
        <v>100944U</v>
      </c>
      <c r="C6821" s="0" t="s">
        <v>12774</v>
      </c>
      <c r="D6821" s="0" t="s">
        <v>11591</v>
      </c>
      <c r="E6821" s="0" t="n">
        <v>3.88</v>
      </c>
    </row>
    <row r="6822" customFormat="false" ht="15" hidden="false" customHeight="false" outlineLevel="0" collapsed="false">
      <c r="A6822" s="0" t="n">
        <v>100945</v>
      </c>
      <c r="B6822" s="0" t="str">
        <f aca="false">A6822&amp;"U"</f>
        <v>100945U</v>
      </c>
      <c r="C6822" s="0" t="s">
        <v>12775</v>
      </c>
      <c r="D6822" s="0" t="s">
        <v>11591</v>
      </c>
      <c r="E6822" s="0" t="n">
        <v>2.9</v>
      </c>
    </row>
    <row r="6823" customFormat="false" ht="15" hidden="false" customHeight="false" outlineLevel="0" collapsed="false">
      <c r="A6823" s="0" t="n">
        <v>100946</v>
      </c>
      <c r="B6823" s="0" t="str">
        <f aca="false">A6823&amp;"U"</f>
        <v>100946U</v>
      </c>
      <c r="C6823" s="0" t="s">
        <v>12776</v>
      </c>
      <c r="D6823" s="0" t="s">
        <v>11591</v>
      </c>
      <c r="E6823" s="0" t="n">
        <v>2.5</v>
      </c>
    </row>
    <row r="6824" customFormat="false" ht="15" hidden="false" customHeight="false" outlineLevel="0" collapsed="false">
      <c r="A6824" s="0" t="n">
        <v>100947</v>
      </c>
      <c r="B6824" s="0" t="str">
        <f aca="false">A6824&amp;"U"</f>
        <v>100947U</v>
      </c>
      <c r="C6824" s="0" t="s">
        <v>12777</v>
      </c>
      <c r="D6824" s="0" t="s">
        <v>11591</v>
      </c>
      <c r="E6824" s="0" t="n">
        <v>2.3</v>
      </c>
    </row>
    <row r="6825" customFormat="false" ht="15" hidden="false" customHeight="false" outlineLevel="0" collapsed="false">
      <c r="A6825" s="0" t="n">
        <v>100948</v>
      </c>
      <c r="B6825" s="0" t="str">
        <f aca="false">A6825&amp;"U"</f>
        <v>100948U</v>
      </c>
      <c r="C6825" s="0" t="s">
        <v>12778</v>
      </c>
      <c r="D6825" s="0" t="s">
        <v>11591</v>
      </c>
      <c r="E6825" s="0" t="n">
        <v>0.91</v>
      </c>
    </row>
    <row r="6826" customFormat="false" ht="15" hidden="false" customHeight="false" outlineLevel="0" collapsed="false">
      <c r="A6826" s="0" t="n">
        <v>100949</v>
      </c>
      <c r="B6826" s="0" t="str">
        <f aca="false">A6826&amp;"U"</f>
        <v>100949U</v>
      </c>
      <c r="C6826" s="0" t="s">
        <v>12779</v>
      </c>
      <c r="D6826" s="0" t="s">
        <v>11591</v>
      </c>
      <c r="E6826" s="0" t="n">
        <v>6.9</v>
      </c>
    </row>
    <row r="6827" customFormat="false" ht="15" hidden="false" customHeight="false" outlineLevel="0" collapsed="false">
      <c r="A6827" s="0" t="n">
        <v>100950</v>
      </c>
      <c r="B6827" s="0" t="str">
        <f aca="false">A6827&amp;"U"</f>
        <v>100950U</v>
      </c>
      <c r="C6827" s="0" t="s">
        <v>12780</v>
      </c>
      <c r="D6827" s="0" t="s">
        <v>11591</v>
      </c>
      <c r="E6827" s="0" t="n">
        <v>3.73</v>
      </c>
    </row>
    <row r="6828" customFormat="false" ht="15" hidden="false" customHeight="false" outlineLevel="0" collapsed="false">
      <c r="A6828" s="0" t="n">
        <v>100951</v>
      </c>
      <c r="B6828" s="0" t="str">
        <f aca="false">A6828&amp;"U"</f>
        <v>100951U</v>
      </c>
      <c r="C6828" s="0" t="s">
        <v>12781</v>
      </c>
      <c r="D6828" s="0" t="s">
        <v>11591</v>
      </c>
      <c r="E6828" s="0" t="n">
        <v>3.22</v>
      </c>
    </row>
    <row r="6829" customFormat="false" ht="15" hidden="false" customHeight="false" outlineLevel="0" collapsed="false">
      <c r="A6829" s="0" t="n">
        <v>100952</v>
      </c>
      <c r="B6829" s="0" t="str">
        <f aca="false">A6829&amp;"U"</f>
        <v>100952U</v>
      </c>
      <c r="C6829" s="0" t="s">
        <v>12782</v>
      </c>
      <c r="D6829" s="0" t="s">
        <v>11591</v>
      </c>
      <c r="E6829" s="0" t="n">
        <v>2.97</v>
      </c>
    </row>
    <row r="6830" customFormat="false" ht="15" hidden="false" customHeight="false" outlineLevel="0" collapsed="false">
      <c r="A6830" s="0" t="n">
        <v>100953</v>
      </c>
      <c r="B6830" s="0" t="str">
        <f aca="false">A6830&amp;"U"</f>
        <v>100953U</v>
      </c>
      <c r="C6830" s="0" t="s">
        <v>12783</v>
      </c>
      <c r="D6830" s="0" t="s">
        <v>11591</v>
      </c>
      <c r="E6830" s="0" t="n">
        <v>1.18</v>
      </c>
    </row>
    <row r="6831" customFormat="false" ht="15" hidden="false" customHeight="false" outlineLevel="0" collapsed="false">
      <c r="A6831" s="0" t="n">
        <v>100954</v>
      </c>
      <c r="B6831" s="0" t="str">
        <f aca="false">A6831&amp;"U"</f>
        <v>100954U</v>
      </c>
      <c r="C6831" s="0" t="s">
        <v>12784</v>
      </c>
      <c r="D6831" s="0" t="s">
        <v>11591</v>
      </c>
      <c r="E6831" s="0" t="n">
        <v>8.89</v>
      </c>
    </row>
    <row r="6832" customFormat="false" ht="15" hidden="false" customHeight="false" outlineLevel="0" collapsed="false">
      <c r="A6832" s="0" t="n">
        <v>100955</v>
      </c>
      <c r="B6832" s="0" t="str">
        <f aca="false">A6832&amp;"U"</f>
        <v>100955U</v>
      </c>
      <c r="C6832" s="0" t="s">
        <v>12785</v>
      </c>
      <c r="D6832" s="0" t="s">
        <v>12553</v>
      </c>
      <c r="E6832" s="0" t="n">
        <v>5.24</v>
      </c>
    </row>
    <row r="6833" customFormat="false" ht="15" hidden="false" customHeight="false" outlineLevel="0" collapsed="false">
      <c r="A6833" s="0" t="n">
        <v>100956</v>
      </c>
      <c r="B6833" s="0" t="str">
        <f aca="false">A6833&amp;"U"</f>
        <v>100956U</v>
      </c>
      <c r="C6833" s="0" t="s">
        <v>12786</v>
      </c>
      <c r="D6833" s="0" t="s">
        <v>12553</v>
      </c>
      <c r="E6833" s="0" t="n">
        <v>4.56</v>
      </c>
    </row>
    <row r="6834" customFormat="false" ht="15" hidden="false" customHeight="false" outlineLevel="0" collapsed="false">
      <c r="A6834" s="0" t="n">
        <v>100957</v>
      </c>
      <c r="B6834" s="0" t="str">
        <f aca="false">A6834&amp;"U"</f>
        <v>100957U</v>
      </c>
      <c r="C6834" s="0" t="s">
        <v>12787</v>
      </c>
      <c r="D6834" s="0" t="s">
        <v>12553</v>
      </c>
      <c r="E6834" s="0" t="n">
        <v>4.17</v>
      </c>
    </row>
    <row r="6835" customFormat="false" ht="15" hidden="false" customHeight="false" outlineLevel="0" collapsed="false">
      <c r="A6835" s="0" t="n">
        <v>100958</v>
      </c>
      <c r="B6835" s="0" t="str">
        <f aca="false">A6835&amp;"U"</f>
        <v>100958U</v>
      </c>
      <c r="C6835" s="0" t="s">
        <v>12788</v>
      </c>
      <c r="D6835" s="0" t="s">
        <v>12553</v>
      </c>
      <c r="E6835" s="0" t="n">
        <v>1.67</v>
      </c>
    </row>
    <row r="6836" customFormat="false" ht="15" hidden="false" customHeight="false" outlineLevel="0" collapsed="false">
      <c r="A6836" s="0" t="n">
        <v>100959</v>
      </c>
      <c r="B6836" s="0" t="str">
        <f aca="false">A6836&amp;"U"</f>
        <v>100959U</v>
      </c>
      <c r="C6836" s="0" t="s">
        <v>12789</v>
      </c>
      <c r="D6836" s="0" t="s">
        <v>12553</v>
      </c>
      <c r="E6836" s="0" t="n">
        <v>12.52</v>
      </c>
    </row>
    <row r="6837" customFormat="false" ht="15" hidden="false" customHeight="false" outlineLevel="0" collapsed="false">
      <c r="A6837" s="0" t="n">
        <v>100960</v>
      </c>
      <c r="B6837" s="0" t="str">
        <f aca="false">A6837&amp;"U"</f>
        <v>100960U</v>
      </c>
      <c r="C6837" s="0" t="s">
        <v>12790</v>
      </c>
      <c r="D6837" s="0" t="s">
        <v>12553</v>
      </c>
      <c r="E6837" s="0" t="n">
        <v>3.87</v>
      </c>
    </row>
    <row r="6838" customFormat="false" ht="15" hidden="false" customHeight="false" outlineLevel="0" collapsed="false">
      <c r="A6838" s="0" t="n">
        <v>100961</v>
      </c>
      <c r="B6838" s="0" t="str">
        <f aca="false">A6838&amp;"U"</f>
        <v>100961U</v>
      </c>
      <c r="C6838" s="0" t="s">
        <v>12791</v>
      </c>
      <c r="D6838" s="0" t="s">
        <v>12553</v>
      </c>
      <c r="E6838" s="0" t="n">
        <v>3.35</v>
      </c>
    </row>
    <row r="6839" customFormat="false" ht="15" hidden="false" customHeight="false" outlineLevel="0" collapsed="false">
      <c r="A6839" s="0" t="n">
        <v>100962</v>
      </c>
      <c r="B6839" s="0" t="str">
        <f aca="false">A6839&amp;"U"</f>
        <v>100962U</v>
      </c>
      <c r="C6839" s="0" t="s">
        <v>12792</v>
      </c>
      <c r="D6839" s="0" t="s">
        <v>12553</v>
      </c>
      <c r="E6839" s="0" t="n">
        <v>3.06</v>
      </c>
    </row>
    <row r="6840" customFormat="false" ht="15" hidden="false" customHeight="false" outlineLevel="0" collapsed="false">
      <c r="A6840" s="0" t="n">
        <v>100963</v>
      </c>
      <c r="B6840" s="0" t="str">
        <f aca="false">A6840&amp;"U"</f>
        <v>100963U</v>
      </c>
      <c r="C6840" s="0" t="s">
        <v>12793</v>
      </c>
      <c r="D6840" s="0" t="s">
        <v>12553</v>
      </c>
      <c r="E6840" s="0" t="n">
        <v>1.21</v>
      </c>
    </row>
    <row r="6841" customFormat="false" ht="15" hidden="false" customHeight="false" outlineLevel="0" collapsed="false">
      <c r="A6841" s="0" t="n">
        <v>100964</v>
      </c>
      <c r="B6841" s="0" t="str">
        <f aca="false">A6841&amp;"U"</f>
        <v>100964U</v>
      </c>
      <c r="C6841" s="0" t="s">
        <v>12794</v>
      </c>
      <c r="D6841" s="0" t="s">
        <v>12553</v>
      </c>
      <c r="E6841" s="0" t="n">
        <v>9.29</v>
      </c>
    </row>
    <row r="6842" customFormat="false" ht="15" hidden="false" customHeight="false" outlineLevel="0" collapsed="false">
      <c r="A6842" s="0" t="n">
        <v>100973</v>
      </c>
      <c r="B6842" s="0" t="str">
        <f aca="false">A6842&amp;"U"</f>
        <v>100973U</v>
      </c>
      <c r="C6842" s="0" t="s">
        <v>12795</v>
      </c>
      <c r="D6842" s="0" t="s">
        <v>741</v>
      </c>
      <c r="E6842" s="0" t="n">
        <v>8.46</v>
      </c>
    </row>
    <row r="6843" customFormat="false" ht="15" hidden="false" customHeight="false" outlineLevel="0" collapsed="false">
      <c r="A6843" s="0" t="n">
        <v>100974</v>
      </c>
      <c r="B6843" s="0" t="str">
        <f aca="false">A6843&amp;"U"</f>
        <v>100974U</v>
      </c>
      <c r="C6843" s="0" t="s">
        <v>12796</v>
      </c>
      <c r="D6843" s="0" t="s">
        <v>741</v>
      </c>
      <c r="E6843" s="0" t="n">
        <v>8.47</v>
      </c>
    </row>
    <row r="6844" customFormat="false" ht="15" hidden="false" customHeight="false" outlineLevel="0" collapsed="false">
      <c r="A6844" s="0" t="n">
        <v>100975</v>
      </c>
      <c r="B6844" s="0" t="str">
        <f aca="false">A6844&amp;"U"</f>
        <v>100975U</v>
      </c>
      <c r="C6844" s="0" t="s">
        <v>12797</v>
      </c>
      <c r="D6844" s="0" t="s">
        <v>741</v>
      </c>
      <c r="E6844" s="0" t="n">
        <v>8.64</v>
      </c>
    </row>
    <row r="6845" customFormat="false" ht="15" hidden="false" customHeight="false" outlineLevel="0" collapsed="false">
      <c r="A6845" s="0" t="n">
        <v>100965</v>
      </c>
      <c r="B6845" s="0" t="str">
        <f aca="false">A6845&amp;"U"</f>
        <v>100965U</v>
      </c>
      <c r="C6845" s="0" t="s">
        <v>12798</v>
      </c>
      <c r="D6845" s="0" t="s">
        <v>11591</v>
      </c>
      <c r="E6845" s="0" t="n">
        <v>1.92</v>
      </c>
    </row>
    <row r="6846" customFormat="false" ht="15" hidden="false" customHeight="false" outlineLevel="0" collapsed="false">
      <c r="A6846" s="0" t="n">
        <v>100966</v>
      </c>
      <c r="B6846" s="0" t="str">
        <f aca="false">A6846&amp;"U"</f>
        <v>100966U</v>
      </c>
      <c r="C6846" s="0" t="s">
        <v>12799</v>
      </c>
      <c r="D6846" s="0" t="s">
        <v>11591</v>
      </c>
      <c r="E6846" s="0" t="n">
        <v>1.65</v>
      </c>
    </row>
    <row r="6847" customFormat="false" ht="15" hidden="false" customHeight="false" outlineLevel="0" collapsed="false">
      <c r="A6847" s="0" t="n">
        <v>100969</v>
      </c>
      <c r="B6847" s="0" t="str">
        <f aca="false">A6847&amp;"U"</f>
        <v>100969U</v>
      </c>
      <c r="C6847" s="0" t="s">
        <v>12800</v>
      </c>
      <c r="D6847" s="0" t="s">
        <v>11591</v>
      </c>
      <c r="E6847" s="0" t="n">
        <v>2.57</v>
      </c>
    </row>
    <row r="6848" customFormat="false" ht="15" hidden="false" customHeight="false" outlineLevel="0" collapsed="false">
      <c r="A6848" s="0" t="n">
        <v>100970</v>
      </c>
      <c r="B6848" s="0" t="str">
        <f aca="false">A6848&amp;"U"</f>
        <v>100970U</v>
      </c>
      <c r="C6848" s="0" t="s">
        <v>12801</v>
      </c>
      <c r="D6848" s="0" t="s">
        <v>11591</v>
      </c>
      <c r="E6848" s="0" t="n">
        <v>2.17</v>
      </c>
    </row>
    <row r="6849" customFormat="false" ht="15" hidden="false" customHeight="false" outlineLevel="0" collapsed="false">
      <c r="A6849" s="0" t="n">
        <v>102330</v>
      </c>
      <c r="B6849" s="0" t="str">
        <f aca="false">A6849&amp;"U"</f>
        <v>102330U</v>
      </c>
      <c r="C6849" s="0" t="s">
        <v>12802</v>
      </c>
      <c r="D6849" s="0" t="s">
        <v>11591</v>
      </c>
      <c r="E6849" s="0" t="n">
        <v>1.54</v>
      </c>
    </row>
    <row r="6850" customFormat="false" ht="15" hidden="false" customHeight="false" outlineLevel="0" collapsed="false">
      <c r="A6850" s="0" t="n">
        <v>102331</v>
      </c>
      <c r="B6850" s="0" t="str">
        <f aca="false">A6850&amp;"U"</f>
        <v>102331U</v>
      </c>
      <c r="C6850" s="0" t="s">
        <v>12803</v>
      </c>
      <c r="D6850" s="0" t="s">
        <v>11591</v>
      </c>
      <c r="E6850" s="0" t="n">
        <v>0.6</v>
      </c>
    </row>
    <row r="6851" customFormat="false" ht="15" hidden="false" customHeight="false" outlineLevel="0" collapsed="false">
      <c r="A6851" s="0" t="n">
        <v>102332</v>
      </c>
      <c r="B6851" s="0" t="str">
        <f aca="false">A6851&amp;"U"</f>
        <v>102332U</v>
      </c>
      <c r="C6851" s="0" t="s">
        <v>12804</v>
      </c>
      <c r="D6851" s="0" t="s">
        <v>11591</v>
      </c>
      <c r="E6851" s="0" t="n">
        <v>2.03</v>
      </c>
    </row>
    <row r="6852" customFormat="false" ht="15" hidden="false" customHeight="false" outlineLevel="0" collapsed="false">
      <c r="A6852" s="0" t="n">
        <v>102333</v>
      </c>
      <c r="B6852" s="0" t="str">
        <f aca="false">A6852&amp;"U"</f>
        <v>102333U</v>
      </c>
      <c r="C6852" s="0" t="s">
        <v>12805</v>
      </c>
      <c r="D6852" s="0" t="s">
        <v>11591</v>
      </c>
      <c r="E6852" s="0" t="n">
        <v>0.81</v>
      </c>
    </row>
    <row r="6853" customFormat="false" ht="15" hidden="false" customHeight="false" outlineLevel="0" collapsed="false">
      <c r="A6853" s="0" t="n">
        <v>101019</v>
      </c>
      <c r="B6853" s="0" t="str">
        <f aca="false">A6853&amp;"U"</f>
        <v>101019U</v>
      </c>
      <c r="C6853" s="0" t="s">
        <v>12806</v>
      </c>
      <c r="D6853" s="0" t="s">
        <v>11904</v>
      </c>
      <c r="E6853" s="0" t="n">
        <v>544.5</v>
      </c>
    </row>
    <row r="6854" customFormat="false" ht="15" hidden="false" customHeight="false" outlineLevel="0" collapsed="false">
      <c r="A6854" s="0" t="n">
        <v>101479</v>
      </c>
      <c r="B6854" s="0" t="str">
        <f aca="false">A6854&amp;"U"</f>
        <v>101479U</v>
      </c>
      <c r="C6854" s="0" t="s">
        <v>12807</v>
      </c>
      <c r="D6854" s="0" t="s">
        <v>11904</v>
      </c>
      <c r="E6854" s="0" t="n">
        <v>158.64</v>
      </c>
    </row>
    <row r="6855" customFormat="false" ht="15" hidden="false" customHeight="false" outlineLevel="0" collapsed="false">
      <c r="A6855" s="0" t="n">
        <v>102568</v>
      </c>
      <c r="B6855" s="0" t="str">
        <f aca="false">A6855&amp;"U"</f>
        <v>102568U</v>
      </c>
      <c r="C6855" s="0" t="s">
        <v>12808</v>
      </c>
      <c r="D6855" s="0" t="s">
        <v>11904</v>
      </c>
      <c r="E6855" s="0" t="n">
        <v>270.25</v>
      </c>
    </row>
    <row r="6856" customFormat="false" ht="15" hidden="false" customHeight="false" outlineLevel="0" collapsed="false">
      <c r="A6856" s="0" t="n">
        <v>100976</v>
      </c>
      <c r="B6856" s="0" t="str">
        <f aca="false">A6856&amp;"U"</f>
        <v>100976U</v>
      </c>
      <c r="C6856" s="0" t="s">
        <v>12809</v>
      </c>
      <c r="D6856" s="0" t="s">
        <v>741</v>
      </c>
      <c r="E6856" s="0" t="n">
        <v>8.56</v>
      </c>
    </row>
    <row r="6857" customFormat="false" ht="15" hidden="false" customHeight="false" outlineLevel="0" collapsed="false">
      <c r="A6857" s="0" t="n">
        <v>100977</v>
      </c>
      <c r="B6857" s="0" t="str">
        <f aca="false">A6857&amp;"U"</f>
        <v>100977U</v>
      </c>
      <c r="C6857" s="0" t="s">
        <v>12810</v>
      </c>
      <c r="D6857" s="0" t="s">
        <v>741</v>
      </c>
      <c r="E6857" s="0" t="n">
        <v>7.43</v>
      </c>
    </row>
    <row r="6858" customFormat="false" ht="15" hidden="false" customHeight="false" outlineLevel="0" collapsed="false">
      <c r="A6858" s="0" t="n">
        <v>100978</v>
      </c>
      <c r="B6858" s="0" t="str">
        <f aca="false">A6858&amp;"U"</f>
        <v>100978U</v>
      </c>
      <c r="C6858" s="0" t="s">
        <v>12811</v>
      </c>
      <c r="D6858" s="0" t="s">
        <v>741</v>
      </c>
      <c r="E6858" s="0" t="n">
        <v>6.95</v>
      </c>
    </row>
    <row r="6859" customFormat="false" ht="15" hidden="false" customHeight="false" outlineLevel="0" collapsed="false">
      <c r="A6859" s="0" t="n">
        <v>100979</v>
      </c>
      <c r="B6859" s="0" t="str">
        <f aca="false">A6859&amp;"U"</f>
        <v>100979U</v>
      </c>
      <c r="C6859" s="0" t="s">
        <v>12812</v>
      </c>
      <c r="D6859" s="0" t="s">
        <v>741</v>
      </c>
      <c r="E6859" s="0" t="n">
        <v>6.74</v>
      </c>
    </row>
    <row r="6860" customFormat="false" ht="15" hidden="false" customHeight="false" outlineLevel="0" collapsed="false">
      <c r="A6860" s="0" t="n">
        <v>100980</v>
      </c>
      <c r="B6860" s="0" t="str">
        <f aca="false">A6860&amp;"U"</f>
        <v>100980U</v>
      </c>
      <c r="C6860" s="0" t="s">
        <v>12813</v>
      </c>
      <c r="D6860" s="0" t="s">
        <v>741</v>
      </c>
      <c r="E6860" s="0" t="n">
        <v>6.46</v>
      </c>
    </row>
    <row r="6861" customFormat="false" ht="15" hidden="false" customHeight="false" outlineLevel="0" collapsed="false">
      <c r="A6861" s="0" t="n">
        <v>100981</v>
      </c>
      <c r="B6861" s="0" t="str">
        <f aca="false">A6861&amp;"U"</f>
        <v>100981U</v>
      </c>
      <c r="C6861" s="0" t="s">
        <v>12814</v>
      </c>
      <c r="D6861" s="0" t="s">
        <v>741</v>
      </c>
      <c r="E6861" s="0" t="n">
        <v>9.1</v>
      </c>
    </row>
    <row r="6862" customFormat="false" ht="15" hidden="false" customHeight="false" outlineLevel="0" collapsed="false">
      <c r="A6862" s="0" t="n">
        <v>100982</v>
      </c>
      <c r="B6862" s="0" t="str">
        <f aca="false">A6862&amp;"U"</f>
        <v>100982U</v>
      </c>
      <c r="C6862" s="0" t="s">
        <v>12815</v>
      </c>
      <c r="D6862" s="0" t="s">
        <v>741</v>
      </c>
      <c r="E6862" s="0" t="n">
        <v>9.02</v>
      </c>
    </row>
    <row r="6863" customFormat="false" ht="15" hidden="false" customHeight="false" outlineLevel="0" collapsed="false">
      <c r="A6863" s="0" t="n">
        <v>100983</v>
      </c>
      <c r="B6863" s="0" t="str">
        <f aca="false">A6863&amp;"U"</f>
        <v>100983U</v>
      </c>
      <c r="C6863" s="0" t="s">
        <v>12816</v>
      </c>
      <c r="D6863" s="0" t="s">
        <v>741</v>
      </c>
      <c r="E6863" s="0" t="n">
        <v>9.15</v>
      </c>
    </row>
    <row r="6864" customFormat="false" ht="15" hidden="false" customHeight="false" outlineLevel="0" collapsed="false">
      <c r="A6864" s="0" t="n">
        <v>100984</v>
      </c>
      <c r="B6864" s="0" t="str">
        <f aca="false">A6864&amp;"U"</f>
        <v>100984U</v>
      </c>
      <c r="C6864" s="0" t="s">
        <v>12817</v>
      </c>
      <c r="D6864" s="0" t="s">
        <v>741</v>
      </c>
      <c r="E6864" s="0" t="n">
        <v>9.05</v>
      </c>
    </row>
    <row r="6865" customFormat="false" ht="15" hidden="false" customHeight="false" outlineLevel="0" collapsed="false">
      <c r="A6865" s="0" t="n">
        <v>100985</v>
      </c>
      <c r="B6865" s="0" t="str">
        <f aca="false">A6865&amp;"U"</f>
        <v>100985U</v>
      </c>
      <c r="C6865" s="0" t="s">
        <v>12818</v>
      </c>
      <c r="D6865" s="0" t="s">
        <v>741</v>
      </c>
      <c r="E6865" s="0" t="n">
        <v>7.2</v>
      </c>
    </row>
    <row r="6866" customFormat="false" ht="15" hidden="false" customHeight="false" outlineLevel="0" collapsed="false">
      <c r="A6866" s="0" t="n">
        <v>100986</v>
      </c>
      <c r="B6866" s="0" t="str">
        <f aca="false">A6866&amp;"U"</f>
        <v>100986U</v>
      </c>
      <c r="C6866" s="0" t="s">
        <v>12819</v>
      </c>
      <c r="D6866" s="0" t="s">
        <v>741</v>
      </c>
      <c r="E6866" s="0" t="n">
        <v>9.09</v>
      </c>
    </row>
    <row r="6867" customFormat="false" ht="15" hidden="false" customHeight="false" outlineLevel="0" collapsed="false">
      <c r="A6867" s="0" t="n">
        <v>100987</v>
      </c>
      <c r="B6867" s="0" t="str">
        <f aca="false">A6867&amp;"U"</f>
        <v>100987U</v>
      </c>
      <c r="C6867" s="0" t="s">
        <v>12820</v>
      </c>
      <c r="D6867" s="0" t="s">
        <v>741</v>
      </c>
      <c r="E6867" s="0" t="n">
        <v>10.59</v>
      </c>
    </row>
    <row r="6868" customFormat="false" ht="15" hidden="false" customHeight="false" outlineLevel="0" collapsed="false">
      <c r="A6868" s="0" t="n">
        <v>100988</v>
      </c>
      <c r="B6868" s="0" t="str">
        <f aca="false">A6868&amp;"U"</f>
        <v>100988U</v>
      </c>
      <c r="C6868" s="0" t="s">
        <v>12821</v>
      </c>
      <c r="D6868" s="0" t="s">
        <v>741</v>
      </c>
      <c r="E6868" s="0" t="n">
        <v>11.36</v>
      </c>
    </row>
    <row r="6869" customFormat="false" ht="15" hidden="false" customHeight="false" outlineLevel="0" collapsed="false">
      <c r="A6869" s="0" t="n">
        <v>100989</v>
      </c>
      <c r="B6869" s="0" t="str">
        <f aca="false">A6869&amp;"U"</f>
        <v>100989U</v>
      </c>
      <c r="C6869" s="0" t="s">
        <v>12822</v>
      </c>
      <c r="D6869" s="0" t="s">
        <v>11904</v>
      </c>
      <c r="E6869" s="0" t="n">
        <v>5.64</v>
      </c>
    </row>
    <row r="6870" customFormat="false" ht="15" hidden="false" customHeight="false" outlineLevel="0" collapsed="false">
      <c r="A6870" s="0" t="n">
        <v>100990</v>
      </c>
      <c r="B6870" s="0" t="str">
        <f aca="false">A6870&amp;"U"</f>
        <v>100990U</v>
      </c>
      <c r="C6870" s="0" t="s">
        <v>12823</v>
      </c>
      <c r="D6870" s="0" t="s">
        <v>11904</v>
      </c>
      <c r="E6870" s="0" t="n">
        <v>5.66</v>
      </c>
    </row>
    <row r="6871" customFormat="false" ht="15" hidden="false" customHeight="false" outlineLevel="0" collapsed="false">
      <c r="A6871" s="0" t="n">
        <v>100991</v>
      </c>
      <c r="B6871" s="0" t="str">
        <f aca="false">A6871&amp;"U"</f>
        <v>100991U</v>
      </c>
      <c r="C6871" s="0" t="s">
        <v>12824</v>
      </c>
      <c r="D6871" s="0" t="s">
        <v>11904</v>
      </c>
      <c r="E6871" s="0" t="n">
        <v>5.79</v>
      </c>
    </row>
    <row r="6872" customFormat="false" ht="15" hidden="false" customHeight="false" outlineLevel="0" collapsed="false">
      <c r="A6872" s="0" t="n">
        <v>100992</v>
      </c>
      <c r="B6872" s="0" t="str">
        <f aca="false">A6872&amp;"U"</f>
        <v>100992U</v>
      </c>
      <c r="C6872" s="0" t="s">
        <v>12825</v>
      </c>
      <c r="D6872" s="0" t="s">
        <v>11904</v>
      </c>
      <c r="E6872" s="0" t="n">
        <v>5.72</v>
      </c>
    </row>
    <row r="6873" customFormat="false" ht="15" hidden="false" customHeight="false" outlineLevel="0" collapsed="false">
      <c r="A6873" s="0" t="n">
        <v>100993</v>
      </c>
      <c r="B6873" s="0" t="str">
        <f aca="false">A6873&amp;"U"</f>
        <v>100993U</v>
      </c>
      <c r="C6873" s="0" t="s">
        <v>12826</v>
      </c>
      <c r="D6873" s="0" t="s">
        <v>11904</v>
      </c>
      <c r="E6873" s="0" t="n">
        <v>4.95</v>
      </c>
    </row>
    <row r="6874" customFormat="false" ht="15" hidden="false" customHeight="false" outlineLevel="0" collapsed="false">
      <c r="A6874" s="0" t="n">
        <v>100994</v>
      </c>
      <c r="B6874" s="0" t="str">
        <f aca="false">A6874&amp;"U"</f>
        <v>100994U</v>
      </c>
      <c r="C6874" s="0" t="s">
        <v>12827</v>
      </c>
      <c r="D6874" s="0" t="s">
        <v>11904</v>
      </c>
      <c r="E6874" s="0" t="n">
        <v>4.61</v>
      </c>
    </row>
    <row r="6875" customFormat="false" ht="15" hidden="false" customHeight="false" outlineLevel="0" collapsed="false">
      <c r="A6875" s="0" t="n">
        <v>100995</v>
      </c>
      <c r="B6875" s="0" t="str">
        <f aca="false">A6875&amp;"U"</f>
        <v>100995U</v>
      </c>
      <c r="C6875" s="0" t="s">
        <v>12828</v>
      </c>
      <c r="D6875" s="0" t="s">
        <v>11904</v>
      </c>
      <c r="E6875" s="0" t="n">
        <v>4.51</v>
      </c>
    </row>
    <row r="6876" customFormat="false" ht="15" hidden="false" customHeight="false" outlineLevel="0" collapsed="false">
      <c r="A6876" s="0" t="n">
        <v>100996</v>
      </c>
      <c r="B6876" s="0" t="str">
        <f aca="false">A6876&amp;"U"</f>
        <v>100996U</v>
      </c>
      <c r="C6876" s="0" t="s">
        <v>12829</v>
      </c>
      <c r="D6876" s="0" t="s">
        <v>11904</v>
      </c>
      <c r="E6876" s="0" t="n">
        <v>4.3</v>
      </c>
    </row>
    <row r="6877" customFormat="false" ht="15" hidden="false" customHeight="false" outlineLevel="0" collapsed="false">
      <c r="A6877" s="0" t="n">
        <v>100997</v>
      </c>
      <c r="B6877" s="0" t="str">
        <f aca="false">A6877&amp;"U"</f>
        <v>100997U</v>
      </c>
      <c r="C6877" s="0" t="s">
        <v>12830</v>
      </c>
      <c r="D6877" s="0" t="s">
        <v>11904</v>
      </c>
      <c r="E6877" s="0" t="n">
        <v>6.08</v>
      </c>
    </row>
    <row r="6878" customFormat="false" ht="15" hidden="false" customHeight="false" outlineLevel="0" collapsed="false">
      <c r="A6878" s="0" t="n">
        <v>100998</v>
      </c>
      <c r="B6878" s="0" t="str">
        <f aca="false">A6878&amp;"U"</f>
        <v>100998U</v>
      </c>
      <c r="C6878" s="0" t="s">
        <v>12831</v>
      </c>
      <c r="D6878" s="0" t="s">
        <v>11904</v>
      </c>
      <c r="E6878" s="0" t="n">
        <v>6.03</v>
      </c>
    </row>
    <row r="6879" customFormat="false" ht="15" hidden="false" customHeight="false" outlineLevel="0" collapsed="false">
      <c r="A6879" s="0" t="n">
        <v>100999</v>
      </c>
      <c r="B6879" s="0" t="str">
        <f aca="false">A6879&amp;"U"</f>
        <v>100999U</v>
      </c>
      <c r="C6879" s="0" t="s">
        <v>12832</v>
      </c>
      <c r="D6879" s="0" t="s">
        <v>11904</v>
      </c>
      <c r="E6879" s="0" t="n">
        <v>6.13</v>
      </c>
    </row>
    <row r="6880" customFormat="false" ht="15" hidden="false" customHeight="false" outlineLevel="0" collapsed="false">
      <c r="A6880" s="0" t="n">
        <v>101000</v>
      </c>
      <c r="B6880" s="0" t="str">
        <f aca="false">A6880&amp;"U"</f>
        <v>101000U</v>
      </c>
      <c r="C6880" s="0" t="s">
        <v>12833</v>
      </c>
      <c r="D6880" s="0" t="s">
        <v>11904</v>
      </c>
      <c r="E6880" s="0" t="n">
        <v>6.04</v>
      </c>
    </row>
    <row r="6881" customFormat="false" ht="15" hidden="false" customHeight="false" outlineLevel="0" collapsed="false">
      <c r="A6881" s="0" t="n">
        <v>101001</v>
      </c>
      <c r="B6881" s="0" t="str">
        <f aca="false">A6881&amp;"U"</f>
        <v>101001U</v>
      </c>
      <c r="C6881" s="0" t="s">
        <v>12834</v>
      </c>
      <c r="D6881" s="0" t="s">
        <v>11904</v>
      </c>
      <c r="E6881" s="0" t="n">
        <v>4.8</v>
      </c>
    </row>
    <row r="6882" customFormat="false" ht="15" hidden="false" customHeight="false" outlineLevel="0" collapsed="false">
      <c r="A6882" s="0" t="n">
        <v>101002</v>
      </c>
      <c r="B6882" s="0" t="str">
        <f aca="false">A6882&amp;"U"</f>
        <v>101002U</v>
      </c>
      <c r="C6882" s="0" t="s">
        <v>12835</v>
      </c>
      <c r="D6882" s="0" t="s">
        <v>11904</v>
      </c>
      <c r="E6882" s="0" t="n">
        <v>6.05</v>
      </c>
    </row>
    <row r="6883" customFormat="false" ht="15" hidden="false" customHeight="false" outlineLevel="0" collapsed="false">
      <c r="A6883" s="0" t="n">
        <v>101003</v>
      </c>
      <c r="B6883" s="0" t="str">
        <f aca="false">A6883&amp;"U"</f>
        <v>101003U</v>
      </c>
      <c r="C6883" s="0" t="s">
        <v>12836</v>
      </c>
      <c r="D6883" s="0" t="s">
        <v>11904</v>
      </c>
      <c r="E6883" s="0" t="n">
        <v>7.04</v>
      </c>
    </row>
    <row r="6884" customFormat="false" ht="15" hidden="false" customHeight="false" outlineLevel="0" collapsed="false">
      <c r="A6884" s="0" t="n">
        <v>101004</v>
      </c>
      <c r="B6884" s="0" t="str">
        <f aca="false">A6884&amp;"U"</f>
        <v>101004U</v>
      </c>
      <c r="C6884" s="0" t="s">
        <v>12837</v>
      </c>
      <c r="D6884" s="0" t="s">
        <v>11904</v>
      </c>
      <c r="E6884" s="0" t="n">
        <v>7.57</v>
      </c>
    </row>
    <row r="6885" customFormat="false" ht="15" hidden="false" customHeight="false" outlineLevel="0" collapsed="false">
      <c r="A6885" s="0" t="n">
        <v>101005</v>
      </c>
      <c r="B6885" s="0" t="str">
        <f aca="false">A6885&amp;"U"</f>
        <v>101005U</v>
      </c>
      <c r="C6885" s="0" t="s">
        <v>12838</v>
      </c>
      <c r="D6885" s="0" t="s">
        <v>741</v>
      </c>
      <c r="E6885" s="0" t="n">
        <v>19.96</v>
      </c>
    </row>
    <row r="6886" customFormat="false" ht="15" hidden="false" customHeight="false" outlineLevel="0" collapsed="false">
      <c r="A6886" s="0" t="n">
        <v>101006</v>
      </c>
      <c r="B6886" s="0" t="str">
        <f aca="false">A6886&amp;"U"</f>
        <v>101006U</v>
      </c>
      <c r="C6886" s="0" t="s">
        <v>12839</v>
      </c>
      <c r="D6886" s="0" t="s">
        <v>741</v>
      </c>
      <c r="E6886" s="0" t="n">
        <v>22.04</v>
      </c>
    </row>
    <row r="6887" customFormat="false" ht="15" hidden="false" customHeight="false" outlineLevel="0" collapsed="false">
      <c r="A6887" s="0" t="n">
        <v>101007</v>
      </c>
      <c r="B6887" s="0" t="str">
        <f aca="false">A6887&amp;"U"</f>
        <v>101007U</v>
      </c>
      <c r="C6887" s="0" t="s">
        <v>12840</v>
      </c>
      <c r="D6887" s="0" t="s">
        <v>741</v>
      </c>
      <c r="E6887" s="0" t="n">
        <v>5.78</v>
      </c>
    </row>
    <row r="6888" customFormat="false" ht="15" hidden="false" customHeight="false" outlineLevel="0" collapsed="false">
      <c r="A6888" s="0" t="n">
        <v>101008</v>
      </c>
      <c r="B6888" s="0" t="str">
        <f aca="false">A6888&amp;"U"</f>
        <v>101008U</v>
      </c>
      <c r="C6888" s="0" t="s">
        <v>12841</v>
      </c>
      <c r="D6888" s="0" t="s">
        <v>741</v>
      </c>
      <c r="E6888" s="0" t="n">
        <v>5.82</v>
      </c>
    </row>
    <row r="6889" customFormat="false" ht="15" hidden="false" customHeight="false" outlineLevel="0" collapsed="false">
      <c r="A6889" s="0" t="n">
        <v>101009</v>
      </c>
      <c r="B6889" s="0" t="str">
        <f aca="false">A6889&amp;"U"</f>
        <v>101009U</v>
      </c>
      <c r="C6889" s="0" t="s">
        <v>12842</v>
      </c>
      <c r="D6889" s="0" t="s">
        <v>11904</v>
      </c>
      <c r="E6889" s="0" t="n">
        <v>45.05</v>
      </c>
    </row>
    <row r="6890" customFormat="false" ht="15" hidden="false" customHeight="false" outlineLevel="0" collapsed="false">
      <c r="A6890" s="0" t="n">
        <v>101010</v>
      </c>
      <c r="B6890" s="0" t="str">
        <f aca="false">A6890&amp;"U"</f>
        <v>101010U</v>
      </c>
      <c r="C6890" s="0" t="s">
        <v>12843</v>
      </c>
      <c r="D6890" s="0" t="s">
        <v>11904</v>
      </c>
      <c r="E6890" s="0" t="n">
        <v>28.37</v>
      </c>
    </row>
    <row r="6891" customFormat="false" ht="15" hidden="false" customHeight="false" outlineLevel="0" collapsed="false">
      <c r="A6891" s="0" t="n">
        <v>101013</v>
      </c>
      <c r="B6891" s="0" t="str">
        <f aca="false">A6891&amp;"U"</f>
        <v>101013U</v>
      </c>
      <c r="C6891" s="0" t="s">
        <v>12844</v>
      </c>
      <c r="D6891" s="0" t="s">
        <v>11904</v>
      </c>
      <c r="E6891" s="0" t="n">
        <v>44.98</v>
      </c>
    </row>
    <row r="6892" customFormat="false" ht="15" hidden="false" customHeight="false" outlineLevel="0" collapsed="false">
      <c r="A6892" s="0" t="n">
        <v>101014</v>
      </c>
      <c r="B6892" s="0" t="str">
        <f aca="false">A6892&amp;"U"</f>
        <v>101014U</v>
      </c>
      <c r="C6892" s="0" t="s">
        <v>12845</v>
      </c>
      <c r="D6892" s="0" t="s">
        <v>11904</v>
      </c>
      <c r="E6892" s="0" t="n">
        <v>41.21</v>
      </c>
    </row>
    <row r="6893" customFormat="false" ht="15" hidden="false" customHeight="false" outlineLevel="0" collapsed="false">
      <c r="A6893" s="0" t="n">
        <v>101015</v>
      </c>
      <c r="B6893" s="0" t="str">
        <f aca="false">A6893&amp;"U"</f>
        <v>101015U</v>
      </c>
      <c r="C6893" s="0" t="s">
        <v>12846</v>
      </c>
      <c r="D6893" s="0" t="s">
        <v>11904</v>
      </c>
      <c r="E6893" s="0" t="n">
        <v>33.86</v>
      </c>
    </row>
    <row r="6894" customFormat="false" ht="15" hidden="false" customHeight="false" outlineLevel="0" collapsed="false">
      <c r="A6894" s="0" t="n">
        <v>101016</v>
      </c>
      <c r="B6894" s="0" t="str">
        <f aca="false">A6894&amp;"U"</f>
        <v>101016U</v>
      </c>
      <c r="C6894" s="0" t="s">
        <v>12847</v>
      </c>
      <c r="D6894" s="0" t="s">
        <v>11904</v>
      </c>
      <c r="E6894" s="0" t="n">
        <v>39.19</v>
      </c>
    </row>
    <row r="6895" customFormat="false" ht="15" hidden="false" customHeight="false" outlineLevel="0" collapsed="false">
      <c r="A6895" s="0" t="n">
        <v>101017</v>
      </c>
      <c r="B6895" s="0" t="str">
        <f aca="false">A6895&amp;"U"</f>
        <v>101017U</v>
      </c>
      <c r="C6895" s="0" t="s">
        <v>12848</v>
      </c>
      <c r="D6895" s="0" t="s">
        <v>11904</v>
      </c>
      <c r="E6895" s="0" t="n">
        <v>29.72</v>
      </c>
    </row>
    <row r="6896" customFormat="false" ht="15" hidden="false" customHeight="false" outlineLevel="0" collapsed="false">
      <c r="A6896" s="0" t="n">
        <v>101018</v>
      </c>
      <c r="B6896" s="0" t="str">
        <f aca="false">A6896&amp;"U"</f>
        <v>101018U</v>
      </c>
      <c r="C6896" s="0" t="s">
        <v>12849</v>
      </c>
      <c r="D6896" s="0" t="s">
        <v>11904</v>
      </c>
      <c r="E6896" s="0" t="n">
        <v>24.41</v>
      </c>
    </row>
    <row r="6897" customFormat="false" ht="15" hidden="false" customHeight="false" outlineLevel="0" collapsed="false">
      <c r="A6897" s="0" t="n">
        <v>101463</v>
      </c>
      <c r="B6897" s="0" t="str">
        <f aca="false">A6897&amp;"U"</f>
        <v>101463U</v>
      </c>
      <c r="C6897" s="0" t="s">
        <v>12850</v>
      </c>
      <c r="D6897" s="0" t="s">
        <v>11904</v>
      </c>
      <c r="E6897" s="0" t="n">
        <v>45.12</v>
      </c>
    </row>
    <row r="6898" customFormat="false" ht="15" hidden="false" customHeight="false" outlineLevel="0" collapsed="false">
      <c r="A6898" s="0" t="n">
        <v>101464</v>
      </c>
      <c r="B6898" s="0" t="str">
        <f aca="false">A6898&amp;"U"</f>
        <v>101464U</v>
      </c>
      <c r="C6898" s="0" t="s">
        <v>12851</v>
      </c>
      <c r="D6898" s="0" t="s">
        <v>11904</v>
      </c>
      <c r="E6898" s="0" t="n">
        <v>34.66</v>
      </c>
    </row>
    <row r="6899" customFormat="false" ht="15" hidden="false" customHeight="false" outlineLevel="0" collapsed="false">
      <c r="A6899" s="0" t="n">
        <v>101465</v>
      </c>
      <c r="B6899" s="0" t="str">
        <f aca="false">A6899&amp;"U"</f>
        <v>101465U</v>
      </c>
      <c r="C6899" s="0" t="s">
        <v>12852</v>
      </c>
      <c r="D6899" s="0" t="s">
        <v>11904</v>
      </c>
      <c r="E6899" s="0" t="n">
        <v>26.5</v>
      </c>
    </row>
    <row r="6900" customFormat="false" ht="15" hidden="false" customHeight="false" outlineLevel="0" collapsed="false">
      <c r="A6900" s="0" t="n">
        <v>101466</v>
      </c>
      <c r="B6900" s="0" t="str">
        <f aca="false">A6900&amp;"U"</f>
        <v>101466U</v>
      </c>
      <c r="C6900" s="0" t="s">
        <v>12853</v>
      </c>
      <c r="D6900" s="0" t="s">
        <v>11904</v>
      </c>
      <c r="E6900" s="0" t="n">
        <v>21.56</v>
      </c>
    </row>
    <row r="6901" customFormat="false" ht="15" hidden="false" customHeight="false" outlineLevel="0" collapsed="false">
      <c r="A6901" s="0" t="n">
        <v>101467</v>
      </c>
      <c r="B6901" s="0" t="str">
        <f aca="false">A6901&amp;"U"</f>
        <v>101467U</v>
      </c>
      <c r="C6901" s="0" t="s">
        <v>12854</v>
      </c>
      <c r="D6901" s="0" t="s">
        <v>11904</v>
      </c>
      <c r="E6901" s="0" t="n">
        <v>18.04</v>
      </c>
    </row>
    <row r="6902" customFormat="false" ht="15" hidden="false" customHeight="false" outlineLevel="0" collapsed="false">
      <c r="A6902" s="0" t="n">
        <v>101468</v>
      </c>
      <c r="B6902" s="0" t="str">
        <f aca="false">A6902&amp;"U"</f>
        <v>101468U</v>
      </c>
      <c r="C6902" s="0" t="s">
        <v>12855</v>
      </c>
      <c r="D6902" s="0" t="s">
        <v>11904</v>
      </c>
      <c r="E6902" s="0" t="n">
        <v>16.5</v>
      </c>
    </row>
    <row r="6903" customFormat="false" ht="15" hidden="false" customHeight="false" outlineLevel="0" collapsed="false">
      <c r="A6903" s="0" t="n">
        <v>101469</v>
      </c>
      <c r="B6903" s="0" t="str">
        <f aca="false">A6903&amp;"U"</f>
        <v>101469U</v>
      </c>
      <c r="C6903" s="0" t="s">
        <v>12856</v>
      </c>
      <c r="D6903" s="0" t="s">
        <v>11904</v>
      </c>
      <c r="E6903" s="0" t="n">
        <v>36.92</v>
      </c>
    </row>
    <row r="6904" customFormat="false" ht="15" hidden="false" customHeight="false" outlineLevel="0" collapsed="false">
      <c r="A6904" s="0" t="n">
        <v>101470</v>
      </c>
      <c r="B6904" s="0" t="str">
        <f aca="false">A6904&amp;"U"</f>
        <v>101470U</v>
      </c>
      <c r="C6904" s="0" t="s">
        <v>12857</v>
      </c>
      <c r="D6904" s="0" t="s">
        <v>11904</v>
      </c>
      <c r="E6904" s="0" t="n">
        <v>29.31</v>
      </c>
    </row>
    <row r="6905" customFormat="false" ht="15" hidden="false" customHeight="false" outlineLevel="0" collapsed="false">
      <c r="A6905" s="0" t="n">
        <v>101471</v>
      </c>
      <c r="B6905" s="0" t="str">
        <f aca="false">A6905&amp;"U"</f>
        <v>101471U</v>
      </c>
      <c r="C6905" s="0" t="s">
        <v>12858</v>
      </c>
      <c r="D6905" s="0" t="s">
        <v>11904</v>
      </c>
      <c r="E6905" s="0" t="n">
        <v>25.14</v>
      </c>
    </row>
    <row r="6906" customFormat="false" ht="15" hidden="false" customHeight="false" outlineLevel="0" collapsed="false">
      <c r="A6906" s="0" t="n">
        <v>101472</v>
      </c>
      <c r="B6906" s="0" t="str">
        <f aca="false">A6906&amp;"U"</f>
        <v>101472U</v>
      </c>
      <c r="C6906" s="0" t="s">
        <v>12859</v>
      </c>
      <c r="D6906" s="0" t="s">
        <v>11904</v>
      </c>
      <c r="E6906" s="0" t="n">
        <v>19.57</v>
      </c>
    </row>
    <row r="6907" customFormat="false" ht="15" hidden="false" customHeight="false" outlineLevel="0" collapsed="false">
      <c r="A6907" s="0" t="n">
        <v>101473</v>
      </c>
      <c r="B6907" s="0" t="str">
        <f aca="false">A6907&amp;"U"</f>
        <v>101473U</v>
      </c>
      <c r="C6907" s="0" t="s">
        <v>12860</v>
      </c>
      <c r="D6907" s="0" t="s">
        <v>11904</v>
      </c>
      <c r="E6907" s="0" t="n">
        <v>28.18</v>
      </c>
    </row>
    <row r="6908" customFormat="false" ht="15" hidden="false" customHeight="false" outlineLevel="0" collapsed="false">
      <c r="A6908" s="0" t="n">
        <v>101474</v>
      </c>
      <c r="B6908" s="0" t="str">
        <f aca="false">A6908&amp;"U"</f>
        <v>101474U</v>
      </c>
      <c r="C6908" s="0" t="s">
        <v>12861</v>
      </c>
      <c r="D6908" s="0" t="s">
        <v>11904</v>
      </c>
      <c r="E6908" s="0" t="n">
        <v>20.15</v>
      </c>
    </row>
    <row r="6909" customFormat="false" ht="15" hidden="false" customHeight="false" outlineLevel="0" collapsed="false">
      <c r="A6909" s="0" t="n">
        <v>101475</v>
      </c>
      <c r="B6909" s="0" t="str">
        <f aca="false">A6909&amp;"U"</f>
        <v>101475U</v>
      </c>
      <c r="C6909" s="0" t="s">
        <v>12862</v>
      </c>
      <c r="D6909" s="0" t="s">
        <v>11904</v>
      </c>
      <c r="E6909" s="0" t="n">
        <v>17.89</v>
      </c>
    </row>
    <row r="6910" customFormat="false" ht="15" hidden="false" customHeight="false" outlineLevel="0" collapsed="false">
      <c r="A6910" s="0" t="n">
        <v>101476</v>
      </c>
      <c r="B6910" s="0" t="str">
        <f aca="false">A6910&amp;"U"</f>
        <v>101476U</v>
      </c>
      <c r="C6910" s="0" t="s">
        <v>12863</v>
      </c>
      <c r="D6910" s="0" t="s">
        <v>11904</v>
      </c>
      <c r="E6910" s="0" t="n">
        <v>15.94</v>
      </c>
    </row>
    <row r="6911" customFormat="false" ht="15" hidden="false" customHeight="false" outlineLevel="0" collapsed="false">
      <c r="A6911" s="0" t="n">
        <v>101477</v>
      </c>
      <c r="B6911" s="0" t="str">
        <f aca="false">A6911&amp;"U"</f>
        <v>101477U</v>
      </c>
      <c r="C6911" s="0" t="s">
        <v>12864</v>
      </c>
      <c r="D6911" s="0" t="s">
        <v>11904</v>
      </c>
      <c r="E6911" s="0" t="n">
        <v>13.06</v>
      </c>
    </row>
    <row r="6912" customFormat="false" ht="15" hidden="false" customHeight="false" outlineLevel="0" collapsed="false">
      <c r="A6912" s="0" t="n">
        <v>101478</v>
      </c>
      <c r="B6912" s="0" t="str">
        <f aca="false">A6912&amp;"U"</f>
        <v>101478U</v>
      </c>
      <c r="C6912" s="0" t="s">
        <v>12865</v>
      </c>
      <c r="D6912" s="0" t="s">
        <v>11904</v>
      </c>
      <c r="E6912" s="0" t="n">
        <v>11.11</v>
      </c>
    </row>
    <row r="6913" customFormat="false" ht="15" hidden="false" customHeight="false" outlineLevel="0" collapsed="false">
      <c r="A6913" s="0" t="n">
        <v>101480</v>
      </c>
      <c r="B6913" s="0" t="str">
        <f aca="false">A6913&amp;"U"</f>
        <v>101480U</v>
      </c>
      <c r="C6913" s="0" t="s">
        <v>12866</v>
      </c>
      <c r="D6913" s="0" t="s">
        <v>11904</v>
      </c>
      <c r="E6913" s="0" t="n">
        <v>66.03</v>
      </c>
    </row>
    <row r="6914" customFormat="false" ht="15" hidden="false" customHeight="false" outlineLevel="0" collapsed="false">
      <c r="A6914" s="0" t="n">
        <v>101481</v>
      </c>
      <c r="B6914" s="0" t="str">
        <f aca="false">A6914&amp;"U"</f>
        <v>101481U</v>
      </c>
      <c r="C6914" s="0" t="s">
        <v>12867</v>
      </c>
      <c r="D6914" s="0" t="s">
        <v>11904</v>
      </c>
      <c r="E6914" s="0" t="n">
        <v>47.69</v>
      </c>
    </row>
    <row r="6915" customFormat="false" ht="15" hidden="false" customHeight="false" outlineLevel="0" collapsed="false">
      <c r="A6915" s="0" t="n">
        <v>101482</v>
      </c>
      <c r="B6915" s="0" t="str">
        <f aca="false">A6915&amp;"U"</f>
        <v>101482U</v>
      </c>
      <c r="C6915" s="0" t="s">
        <v>12868</v>
      </c>
      <c r="D6915" s="0" t="s">
        <v>11904</v>
      </c>
      <c r="E6915" s="0" t="n">
        <v>35.65</v>
      </c>
    </row>
    <row r="6916" customFormat="false" ht="15" hidden="false" customHeight="false" outlineLevel="0" collapsed="false">
      <c r="A6916" s="0" t="n">
        <v>101483</v>
      </c>
      <c r="B6916" s="0" t="str">
        <f aca="false">A6916&amp;"U"</f>
        <v>101483U</v>
      </c>
      <c r="C6916" s="0" t="s">
        <v>12869</v>
      </c>
      <c r="D6916" s="0" t="s">
        <v>11904</v>
      </c>
      <c r="E6916" s="0" t="n">
        <v>37</v>
      </c>
    </row>
    <row r="6917" customFormat="false" ht="15" hidden="false" customHeight="false" outlineLevel="0" collapsed="false">
      <c r="A6917" s="0" t="n">
        <v>101484</v>
      </c>
      <c r="B6917" s="0" t="str">
        <f aca="false">A6917&amp;"U"</f>
        <v>101484U</v>
      </c>
      <c r="C6917" s="0" t="s">
        <v>12870</v>
      </c>
      <c r="D6917" s="0" t="s">
        <v>11904</v>
      </c>
      <c r="E6917" s="0" t="n">
        <v>191.75</v>
      </c>
    </row>
    <row r="6918" customFormat="false" ht="15" hidden="false" customHeight="false" outlineLevel="0" collapsed="false">
      <c r="A6918" s="0" t="n">
        <v>101485</v>
      </c>
      <c r="B6918" s="0" t="str">
        <f aca="false">A6918&amp;"U"</f>
        <v>101485U</v>
      </c>
      <c r="C6918" s="0" t="s">
        <v>12871</v>
      </c>
      <c r="D6918" s="0" t="s">
        <v>11904</v>
      </c>
      <c r="E6918" s="0" t="n">
        <v>147.2</v>
      </c>
    </row>
    <row r="6919" customFormat="false" ht="15" hidden="false" customHeight="false" outlineLevel="0" collapsed="false">
      <c r="A6919" s="0" t="n">
        <v>101486</v>
      </c>
      <c r="B6919" s="0" t="str">
        <f aca="false">A6919&amp;"U"</f>
        <v>101486U</v>
      </c>
      <c r="C6919" s="0" t="s">
        <v>12872</v>
      </c>
      <c r="D6919" s="0" t="s">
        <v>11904</v>
      </c>
      <c r="E6919" s="0" t="n">
        <v>132.6</v>
      </c>
    </row>
    <row r="6920" customFormat="false" ht="15" hidden="false" customHeight="false" outlineLevel="0" collapsed="false">
      <c r="A6920" s="0" t="n">
        <v>101487</v>
      </c>
      <c r="B6920" s="0" t="str">
        <f aca="false">A6920&amp;"U"</f>
        <v>101487U</v>
      </c>
      <c r="C6920" s="0" t="s">
        <v>12873</v>
      </c>
      <c r="D6920" s="0" t="s">
        <v>11904</v>
      </c>
      <c r="E6920" s="0" t="n">
        <v>97.09</v>
      </c>
    </row>
    <row r="6921" customFormat="false" ht="15" hidden="false" customHeight="false" outlineLevel="0" collapsed="false">
      <c r="A6921" s="0" t="n">
        <v>101488</v>
      </c>
      <c r="B6921" s="0" t="str">
        <f aca="false">A6921&amp;"U"</f>
        <v>101488U</v>
      </c>
      <c r="C6921" s="0" t="s">
        <v>12874</v>
      </c>
      <c r="D6921" s="0" t="s">
        <v>11904</v>
      </c>
      <c r="E6921" s="0" t="n">
        <v>84.01</v>
      </c>
    </row>
    <row r="6922" customFormat="false" ht="15" hidden="false" customHeight="false" outlineLevel="0" collapsed="false">
      <c r="A6922" s="0" t="n">
        <v>101188</v>
      </c>
      <c r="B6922" s="0" t="str">
        <f aca="false">A6922&amp;"U"</f>
        <v>101188U</v>
      </c>
      <c r="C6922" s="0" t="s">
        <v>12875</v>
      </c>
      <c r="D6922" s="0" t="s">
        <v>78</v>
      </c>
      <c r="E6922" s="0" t="n">
        <v>5.52</v>
      </c>
    </row>
    <row r="6923" customFormat="false" ht="15" hidden="false" customHeight="false" outlineLevel="0" collapsed="false">
      <c r="A6923" s="0" t="n">
        <v>101189</v>
      </c>
      <c r="B6923" s="0" t="str">
        <f aca="false">A6923&amp;"U"</f>
        <v>101189U</v>
      </c>
      <c r="C6923" s="0" t="s">
        <v>12876</v>
      </c>
      <c r="D6923" s="0" t="s">
        <v>78</v>
      </c>
      <c r="E6923" s="0" t="n">
        <v>64.34</v>
      </c>
    </row>
    <row r="6924" customFormat="false" ht="15" hidden="false" customHeight="false" outlineLevel="0" collapsed="false">
      <c r="A6924" s="0" t="n">
        <v>101190</v>
      </c>
      <c r="B6924" s="0" t="str">
        <f aca="false">A6924&amp;"U"</f>
        <v>101190U</v>
      </c>
      <c r="C6924" s="0" t="s">
        <v>12877</v>
      </c>
      <c r="D6924" s="0" t="s">
        <v>78</v>
      </c>
      <c r="E6924" s="0" t="n">
        <v>63.5</v>
      </c>
    </row>
    <row r="6925" customFormat="false" ht="15" hidden="false" customHeight="false" outlineLevel="0" collapsed="false">
      <c r="A6925" s="0" t="n">
        <v>101191</v>
      </c>
      <c r="B6925" s="0" t="str">
        <f aca="false">A6925&amp;"U"</f>
        <v>101191U</v>
      </c>
      <c r="C6925" s="0" t="s">
        <v>12878</v>
      </c>
      <c r="D6925" s="0" t="s">
        <v>78</v>
      </c>
      <c r="E6925" s="0" t="n">
        <v>63.92</v>
      </c>
    </row>
    <row r="6926" customFormat="false" ht="15" hidden="false" customHeight="false" outlineLevel="0" collapsed="false">
      <c r="A6926" s="0" t="n">
        <v>101192</v>
      </c>
      <c r="B6926" s="0" t="str">
        <f aca="false">A6926&amp;"U"</f>
        <v>101192U</v>
      </c>
      <c r="C6926" s="0" t="s">
        <v>12879</v>
      </c>
      <c r="D6926" s="0" t="s">
        <v>78</v>
      </c>
      <c r="E6926" s="0" t="n">
        <v>65.58</v>
      </c>
    </row>
    <row r="6927" customFormat="false" ht="15" hidden="false" customHeight="false" outlineLevel="0" collapsed="false">
      <c r="A6927" s="0" t="n">
        <v>101193</v>
      </c>
      <c r="B6927" s="0" t="str">
        <f aca="false">A6927&amp;"U"</f>
        <v>101193U</v>
      </c>
      <c r="C6927" s="0" t="s">
        <v>12880</v>
      </c>
      <c r="D6927" s="0" t="s">
        <v>78</v>
      </c>
      <c r="E6927" s="0" t="n">
        <v>57.66</v>
      </c>
    </row>
    <row r="6928" customFormat="false" ht="15" hidden="false" customHeight="false" outlineLevel="0" collapsed="false">
      <c r="A6928" s="0" t="n">
        <v>101194</v>
      </c>
      <c r="B6928" s="0" t="str">
        <f aca="false">A6928&amp;"U"</f>
        <v>101194U</v>
      </c>
      <c r="C6928" s="0" t="s">
        <v>12881</v>
      </c>
      <c r="D6928" s="0" t="s">
        <v>78</v>
      </c>
      <c r="E6928" s="0" t="n">
        <v>58.08</v>
      </c>
    </row>
    <row r="6929" customFormat="false" ht="15" hidden="false" customHeight="false" outlineLevel="0" collapsed="false">
      <c r="A6929" s="0" t="n">
        <v>101197</v>
      </c>
      <c r="B6929" s="0" t="str">
        <f aca="false">A6929&amp;"U"</f>
        <v>101197U</v>
      </c>
      <c r="C6929" s="0" t="s">
        <v>12882</v>
      </c>
      <c r="D6929" s="0" t="s">
        <v>78</v>
      </c>
      <c r="E6929" s="0" t="n">
        <v>122.16</v>
      </c>
    </row>
    <row r="6930" customFormat="false" ht="15" hidden="false" customHeight="false" outlineLevel="0" collapsed="false">
      <c r="A6930" s="0" t="n">
        <v>101198</v>
      </c>
      <c r="B6930" s="0" t="str">
        <f aca="false">A6930&amp;"U"</f>
        <v>101198U</v>
      </c>
      <c r="C6930" s="0" t="s">
        <v>12883</v>
      </c>
      <c r="D6930" s="0" t="s">
        <v>78</v>
      </c>
      <c r="E6930" s="0" t="n">
        <v>87.16</v>
      </c>
    </row>
    <row r="6931" customFormat="false" ht="15" hidden="false" customHeight="false" outlineLevel="0" collapsed="false">
      <c r="A6931" s="0" t="n">
        <v>101199</v>
      </c>
      <c r="B6931" s="0" t="str">
        <f aca="false">A6931&amp;"U"</f>
        <v>101199U</v>
      </c>
      <c r="C6931" s="0" t="s">
        <v>12884</v>
      </c>
      <c r="D6931" s="0" t="s">
        <v>78</v>
      </c>
      <c r="E6931" s="0" t="n">
        <v>88.21</v>
      </c>
    </row>
    <row r="6932" customFormat="false" ht="15" hidden="false" customHeight="false" outlineLevel="0" collapsed="false">
      <c r="A6932" s="0" t="n">
        <v>101200</v>
      </c>
      <c r="B6932" s="0" t="str">
        <f aca="false">A6932&amp;"U"</f>
        <v>101200U</v>
      </c>
      <c r="C6932" s="0" t="s">
        <v>12885</v>
      </c>
      <c r="D6932" s="0" t="s">
        <v>78</v>
      </c>
      <c r="E6932" s="0" t="n">
        <v>53.66</v>
      </c>
    </row>
    <row r="6933" customFormat="false" ht="15" hidden="false" customHeight="false" outlineLevel="0" collapsed="false">
      <c r="A6933" s="0" t="n">
        <v>101201</v>
      </c>
      <c r="B6933" s="0" t="str">
        <f aca="false">A6933&amp;"U"</f>
        <v>101201U</v>
      </c>
      <c r="C6933" s="0" t="s">
        <v>12886</v>
      </c>
      <c r="D6933" s="0" t="s">
        <v>78</v>
      </c>
      <c r="E6933" s="0" t="n">
        <v>66.52</v>
      </c>
    </row>
    <row r="6934" customFormat="false" ht="15" hidden="false" customHeight="false" outlineLevel="0" collapsed="false">
      <c r="A6934" s="0" t="n">
        <v>101202</v>
      </c>
      <c r="B6934" s="0" t="str">
        <f aca="false">A6934&amp;"U"</f>
        <v>101202U</v>
      </c>
      <c r="C6934" s="0" t="s">
        <v>12887</v>
      </c>
      <c r="D6934" s="0" t="s">
        <v>78</v>
      </c>
      <c r="E6934" s="0" t="n">
        <v>38.07</v>
      </c>
    </row>
    <row r="6935" customFormat="false" ht="15" hidden="false" customHeight="false" outlineLevel="0" collapsed="false">
      <c r="A6935" s="0" t="n">
        <v>101203</v>
      </c>
      <c r="B6935" s="0" t="str">
        <f aca="false">A6935&amp;"U"</f>
        <v>101203U</v>
      </c>
      <c r="C6935" s="0" t="s">
        <v>12888</v>
      </c>
      <c r="D6935" s="0" t="s">
        <v>78</v>
      </c>
      <c r="E6935" s="0" t="n">
        <v>37.02</v>
      </c>
    </row>
    <row r="6936" customFormat="false" ht="15" hidden="false" customHeight="false" outlineLevel="0" collapsed="false">
      <c r="A6936" s="0" t="n">
        <v>101204</v>
      </c>
      <c r="B6936" s="0" t="str">
        <f aca="false">A6936&amp;"U"</f>
        <v>101204U</v>
      </c>
      <c r="C6936" s="0" t="s">
        <v>12889</v>
      </c>
      <c r="D6936" s="0" t="s">
        <v>78</v>
      </c>
      <c r="E6936" s="0" t="n">
        <v>37.44</v>
      </c>
    </row>
    <row r="6937" customFormat="false" ht="15" hidden="false" customHeight="false" outlineLevel="0" collapsed="false">
      <c r="A6937" s="0" t="n">
        <v>101205</v>
      </c>
      <c r="B6937" s="0" t="str">
        <f aca="false">A6937&amp;"U"</f>
        <v>101205U</v>
      </c>
      <c r="C6937" s="0" t="s">
        <v>12890</v>
      </c>
      <c r="D6937" s="0" t="s">
        <v>78</v>
      </c>
      <c r="E6937" s="0" t="n">
        <v>38.07</v>
      </c>
    </row>
    <row r="6938" customFormat="false" ht="15" hidden="false" customHeight="false" outlineLevel="0" collapsed="false">
      <c r="A6938" s="0" t="n">
        <v>102362</v>
      </c>
      <c r="B6938" s="0" t="str">
        <f aca="false">A6938&amp;"U"</f>
        <v>102362U</v>
      </c>
      <c r="C6938" s="0" t="s">
        <v>12891</v>
      </c>
      <c r="D6938" s="0" t="s">
        <v>74</v>
      </c>
      <c r="E6938" s="0" t="n">
        <v>182.68</v>
      </c>
    </row>
    <row r="6939" customFormat="false" ht="15" hidden="false" customHeight="false" outlineLevel="0" collapsed="false">
      <c r="A6939" s="0" t="n">
        <v>102363</v>
      </c>
      <c r="B6939" s="0" t="str">
        <f aca="false">A6939&amp;"U"</f>
        <v>102363U</v>
      </c>
      <c r="C6939" s="0" t="s">
        <v>12892</v>
      </c>
      <c r="D6939" s="0" t="s">
        <v>74</v>
      </c>
      <c r="E6939" s="0" t="n">
        <v>195.41</v>
      </c>
    </row>
    <row r="6940" customFormat="false" ht="15" hidden="false" customHeight="false" outlineLevel="0" collapsed="false">
      <c r="A6940" s="0" t="n">
        <v>102364</v>
      </c>
      <c r="B6940" s="0" t="str">
        <f aca="false">A6940&amp;"U"</f>
        <v>102364U</v>
      </c>
      <c r="C6940" s="0" t="s">
        <v>12893</v>
      </c>
      <c r="D6940" s="0" t="s">
        <v>74</v>
      </c>
      <c r="E6940" s="0" t="n">
        <v>218.46</v>
      </c>
    </row>
    <row r="6941" customFormat="false" ht="15" hidden="false" customHeight="false" outlineLevel="0" collapsed="false">
      <c r="A6941" s="0" t="n">
        <v>98509</v>
      </c>
      <c r="B6941" s="0" t="str">
        <f aca="false">A6941&amp;"U"</f>
        <v>98509U</v>
      </c>
      <c r="C6941" s="0" t="s">
        <v>12894</v>
      </c>
      <c r="D6941" s="0" t="s">
        <v>30</v>
      </c>
      <c r="E6941" s="0" t="n">
        <v>30.66</v>
      </c>
    </row>
    <row r="6942" customFormat="false" ht="15" hidden="false" customHeight="false" outlineLevel="0" collapsed="false">
      <c r="A6942" s="0" t="n">
        <v>98510</v>
      </c>
      <c r="B6942" s="0" t="str">
        <f aca="false">A6942&amp;"U"</f>
        <v>98510U</v>
      </c>
      <c r="C6942" s="0" t="s">
        <v>12895</v>
      </c>
      <c r="D6942" s="0" t="s">
        <v>30</v>
      </c>
      <c r="E6942" s="0" t="n">
        <v>49.51</v>
      </c>
    </row>
    <row r="6943" customFormat="false" ht="15" hidden="false" customHeight="false" outlineLevel="0" collapsed="false">
      <c r="A6943" s="0" t="n">
        <v>98511</v>
      </c>
      <c r="B6943" s="0" t="str">
        <f aca="false">A6943&amp;"U"</f>
        <v>98511U</v>
      </c>
      <c r="C6943" s="0" t="s">
        <v>12896</v>
      </c>
      <c r="D6943" s="0" t="s">
        <v>30</v>
      </c>
      <c r="E6943" s="0" t="n">
        <v>92.03</v>
      </c>
    </row>
    <row r="6944" customFormat="false" ht="15" hidden="false" customHeight="false" outlineLevel="0" collapsed="false">
      <c r="A6944" s="0" t="n">
        <v>98516</v>
      </c>
      <c r="B6944" s="0" t="str">
        <f aca="false">A6944&amp;"U"</f>
        <v>98516U</v>
      </c>
      <c r="C6944" s="0" t="s">
        <v>12897</v>
      </c>
      <c r="D6944" s="0" t="s">
        <v>30</v>
      </c>
      <c r="E6944" s="0" t="n">
        <v>299.45</v>
      </c>
    </row>
    <row r="6945" customFormat="false" ht="15" hidden="false" customHeight="false" outlineLevel="0" collapsed="false">
      <c r="A6945" s="0" t="n">
        <v>98519</v>
      </c>
      <c r="B6945" s="0" t="str">
        <f aca="false">A6945&amp;"U"</f>
        <v>98519U</v>
      </c>
      <c r="C6945" s="0" t="s">
        <v>12898</v>
      </c>
      <c r="D6945" s="0" t="s">
        <v>74</v>
      </c>
      <c r="E6945" s="0" t="n">
        <v>1.6</v>
      </c>
    </row>
    <row r="6946" customFormat="false" ht="15" hidden="false" customHeight="false" outlineLevel="0" collapsed="false">
      <c r="A6946" s="0" t="n">
        <v>98520</v>
      </c>
      <c r="B6946" s="0" t="str">
        <f aca="false">A6946&amp;"U"</f>
        <v>98520U</v>
      </c>
      <c r="C6946" s="0" t="s">
        <v>12899</v>
      </c>
      <c r="D6946" s="0" t="s">
        <v>74</v>
      </c>
      <c r="E6946" s="0" t="n">
        <v>5.16</v>
      </c>
    </row>
    <row r="6947" customFormat="false" ht="15" hidden="false" customHeight="false" outlineLevel="0" collapsed="false">
      <c r="A6947" s="0" t="n">
        <v>98521</v>
      </c>
      <c r="B6947" s="0" t="str">
        <f aca="false">A6947&amp;"U"</f>
        <v>98521U</v>
      </c>
      <c r="C6947" s="0" t="s">
        <v>12900</v>
      </c>
      <c r="D6947" s="0" t="s">
        <v>74</v>
      </c>
      <c r="E6947" s="0" t="n">
        <v>0.29</v>
      </c>
    </row>
    <row r="6948" customFormat="false" ht="15" hidden="false" customHeight="false" outlineLevel="0" collapsed="false">
      <c r="A6948" s="0" t="n">
        <v>98522</v>
      </c>
      <c r="B6948" s="0" t="str">
        <f aca="false">A6948&amp;"U"</f>
        <v>98522U</v>
      </c>
      <c r="C6948" s="0" t="s">
        <v>12901</v>
      </c>
      <c r="D6948" s="0" t="s">
        <v>78</v>
      </c>
      <c r="E6948" s="0" t="n">
        <v>153.71</v>
      </c>
    </row>
    <row r="6949" customFormat="false" ht="15" hidden="false" customHeight="false" outlineLevel="0" collapsed="false">
      <c r="A6949" s="0" t="n">
        <v>98524</v>
      </c>
      <c r="B6949" s="0" t="str">
        <f aca="false">A6949&amp;"U"</f>
        <v>98524U</v>
      </c>
      <c r="C6949" s="0" t="s">
        <v>12902</v>
      </c>
      <c r="D6949" s="0" t="s">
        <v>74</v>
      </c>
      <c r="E6949" s="0" t="n">
        <v>2.65</v>
      </c>
    </row>
    <row r="6950" customFormat="false" ht="15" hidden="false" customHeight="false" outlineLevel="0" collapsed="false">
      <c r="A6950" s="0" t="n">
        <v>98503</v>
      </c>
      <c r="B6950" s="0" t="str">
        <f aca="false">A6950&amp;"U"</f>
        <v>98503U</v>
      </c>
      <c r="C6950" s="0" t="s">
        <v>12903</v>
      </c>
      <c r="D6950" s="0" t="s">
        <v>74</v>
      </c>
      <c r="E6950" s="0" t="n">
        <v>20.52</v>
      </c>
    </row>
    <row r="6951" customFormat="false" ht="15" hidden="false" customHeight="false" outlineLevel="0" collapsed="false">
      <c r="A6951" s="0" t="n">
        <v>98504</v>
      </c>
      <c r="B6951" s="0" t="str">
        <f aca="false">A6951&amp;"U"</f>
        <v>98504U</v>
      </c>
      <c r="C6951" s="0" t="s">
        <v>12904</v>
      </c>
      <c r="D6951" s="0" t="s">
        <v>74</v>
      </c>
      <c r="E6951" s="0" t="n">
        <v>13.18</v>
      </c>
    </row>
    <row r="6952" customFormat="false" ht="15" hidden="false" customHeight="false" outlineLevel="0" collapsed="false">
      <c r="A6952" s="0" t="n">
        <v>98505</v>
      </c>
      <c r="B6952" s="0" t="str">
        <f aca="false">A6952&amp;"U"</f>
        <v>98505U</v>
      </c>
      <c r="C6952" s="0" t="s">
        <v>12905</v>
      </c>
      <c r="D6952" s="0" t="s">
        <v>74</v>
      </c>
      <c r="E6952" s="0" t="n">
        <v>44.49</v>
      </c>
    </row>
    <row r="6953" customFormat="false" ht="15" hidden="false" customHeight="false" outlineLevel="0" collapsed="false">
      <c r="A6953" s="0" t="n">
        <v>103946</v>
      </c>
      <c r="B6953" s="0" t="str">
        <f aca="false">A6953&amp;"U"</f>
        <v>103946U</v>
      </c>
      <c r="C6953" s="0" t="s">
        <v>12906</v>
      </c>
      <c r="D6953" s="0" t="s">
        <v>74</v>
      </c>
      <c r="E6953" s="0" t="n">
        <v>17.13</v>
      </c>
    </row>
    <row r="6954" customFormat="false" ht="15" hidden="false" customHeight="false" outlineLevel="0" collapsed="false">
      <c r="A6954" s="0" t="n">
        <v>103185</v>
      </c>
      <c r="B6954" s="0" t="str">
        <f aca="false">A6954&amp;"U"</f>
        <v>103185U</v>
      </c>
      <c r="C6954" s="0" t="s">
        <v>12907</v>
      </c>
      <c r="D6954" s="0" t="s">
        <v>30</v>
      </c>
      <c r="E6954" s="0" t="n">
        <v>6078.03</v>
      </c>
    </row>
    <row r="6955" customFormat="false" ht="15" hidden="false" customHeight="false" outlineLevel="0" collapsed="false">
      <c r="A6955" s="0" t="n">
        <v>103186</v>
      </c>
      <c r="B6955" s="0" t="str">
        <f aca="false">A6955&amp;"U"</f>
        <v>103186U</v>
      </c>
      <c r="C6955" s="0" t="s">
        <v>12908</v>
      </c>
      <c r="D6955" s="0" t="s">
        <v>30</v>
      </c>
      <c r="E6955" s="0" t="n">
        <v>6420.97</v>
      </c>
    </row>
    <row r="6956" customFormat="false" ht="15" hidden="false" customHeight="false" outlineLevel="0" collapsed="false">
      <c r="A6956" s="0" t="n">
        <v>103187</v>
      </c>
      <c r="B6956" s="0" t="str">
        <f aca="false">A6956&amp;"U"</f>
        <v>103187U</v>
      </c>
      <c r="C6956" s="0" t="s">
        <v>12909</v>
      </c>
      <c r="D6956" s="0" t="s">
        <v>30</v>
      </c>
      <c r="E6956" s="0" t="n">
        <v>4819.5</v>
      </c>
    </row>
    <row r="6957" customFormat="false" ht="15" hidden="false" customHeight="false" outlineLevel="0" collapsed="false">
      <c r="A6957" s="0" t="n">
        <v>103188</v>
      </c>
      <c r="B6957" s="0" t="str">
        <f aca="false">A6957&amp;"U"</f>
        <v>103188U</v>
      </c>
      <c r="C6957" s="0" t="s">
        <v>12910</v>
      </c>
      <c r="D6957" s="0" t="s">
        <v>30</v>
      </c>
      <c r="E6957" s="0" t="n">
        <v>5185.58</v>
      </c>
    </row>
    <row r="6958" customFormat="false" ht="15" hidden="false" customHeight="false" outlineLevel="0" collapsed="false">
      <c r="A6958" s="0" t="n">
        <v>103189</v>
      </c>
      <c r="B6958" s="0" t="str">
        <f aca="false">A6958&amp;"U"</f>
        <v>103189U</v>
      </c>
      <c r="C6958" s="0" t="s">
        <v>12911</v>
      </c>
      <c r="D6958" s="0" t="s">
        <v>30</v>
      </c>
      <c r="E6958" s="0" t="n">
        <v>2597.06</v>
      </c>
    </row>
    <row r="6959" customFormat="false" ht="15" hidden="false" customHeight="false" outlineLevel="0" collapsed="false">
      <c r="A6959" s="0" t="n">
        <v>103190</v>
      </c>
      <c r="B6959" s="0" t="str">
        <f aca="false">A6959&amp;"U"</f>
        <v>103190U</v>
      </c>
      <c r="C6959" s="0" t="s">
        <v>12912</v>
      </c>
      <c r="D6959" s="0" t="s">
        <v>30</v>
      </c>
      <c r="E6959" s="0" t="n">
        <v>4033.8</v>
      </c>
    </row>
    <row r="6960" customFormat="false" ht="15" hidden="false" customHeight="false" outlineLevel="0" collapsed="false">
      <c r="A6960" s="0" t="n">
        <v>103191</v>
      </c>
      <c r="B6960" s="0" t="str">
        <f aca="false">A6960&amp;"U"</f>
        <v>103191U</v>
      </c>
      <c r="C6960" s="0" t="s">
        <v>12913</v>
      </c>
      <c r="D6960" s="0" t="s">
        <v>30</v>
      </c>
      <c r="E6960" s="0" t="n">
        <v>2348.59</v>
      </c>
    </row>
    <row r="6961" customFormat="false" ht="15" hidden="false" customHeight="false" outlineLevel="0" collapsed="false">
      <c r="A6961" s="0" t="n">
        <v>103192</v>
      </c>
      <c r="B6961" s="0" t="str">
        <f aca="false">A6961&amp;"U"</f>
        <v>103192U</v>
      </c>
      <c r="C6961" s="0" t="s">
        <v>12914</v>
      </c>
      <c r="D6961" s="0" t="s">
        <v>30</v>
      </c>
      <c r="E6961" s="0" t="n">
        <v>2500.87</v>
      </c>
    </row>
    <row r="6962" customFormat="false" ht="15" hidden="false" customHeight="false" outlineLevel="0" collapsed="false">
      <c r="A6962" s="0" t="n">
        <v>103193</v>
      </c>
      <c r="B6962" s="0" t="str">
        <f aca="false">A6962&amp;"U"</f>
        <v>103193U</v>
      </c>
      <c r="C6962" s="0" t="s">
        <v>12915</v>
      </c>
      <c r="D6962" s="0" t="s">
        <v>30</v>
      </c>
      <c r="E6962" s="0" t="n">
        <v>1924.72</v>
      </c>
    </row>
    <row r="6963" customFormat="false" ht="15" hidden="false" customHeight="false" outlineLevel="0" collapsed="false">
      <c r="A6963" s="0" t="n">
        <v>103194</v>
      </c>
      <c r="B6963" s="0" t="str">
        <f aca="false">A6963&amp;"U"</f>
        <v>103194U</v>
      </c>
      <c r="C6963" s="0" t="s">
        <v>12916</v>
      </c>
      <c r="D6963" s="0" t="s">
        <v>30</v>
      </c>
      <c r="E6963" s="0" t="n">
        <v>2775.14</v>
      </c>
    </row>
    <row r="6964" customFormat="false" ht="15" hidden="false" customHeight="false" outlineLevel="0" collapsed="false">
      <c r="A6964" s="0" t="n">
        <v>103195</v>
      </c>
      <c r="B6964" s="0" t="str">
        <f aca="false">A6964&amp;"U"</f>
        <v>103195U</v>
      </c>
      <c r="C6964" s="0" t="s">
        <v>12917</v>
      </c>
      <c r="D6964" s="0" t="s">
        <v>30</v>
      </c>
      <c r="E6964" s="0" t="n">
        <v>2163.86</v>
      </c>
    </row>
    <row r="6965" customFormat="false" ht="15" hidden="false" customHeight="false" outlineLevel="0" collapsed="false">
      <c r="A6965" s="0" t="n">
        <v>103205</v>
      </c>
      <c r="B6965" s="0" t="str">
        <f aca="false">A6965&amp;"U"</f>
        <v>103205U</v>
      </c>
      <c r="C6965" s="0" t="s">
        <v>12918</v>
      </c>
      <c r="D6965" s="0" t="s">
        <v>30</v>
      </c>
      <c r="E6965" s="0" t="n">
        <v>4041.87</v>
      </c>
    </row>
    <row r="6966" customFormat="false" ht="15" hidden="false" customHeight="false" outlineLevel="0" collapsed="false">
      <c r="A6966" s="0" t="n">
        <v>103206</v>
      </c>
      <c r="B6966" s="0" t="str">
        <f aca="false">A6966&amp;"U"</f>
        <v>103206U</v>
      </c>
      <c r="C6966" s="0" t="s">
        <v>12919</v>
      </c>
      <c r="D6966" s="0" t="s">
        <v>30</v>
      </c>
      <c r="E6966" s="0" t="n">
        <v>2356.65</v>
      </c>
    </row>
    <row r="6967" customFormat="false" ht="15" hidden="false" customHeight="false" outlineLevel="0" collapsed="false">
      <c r="A6967" s="0" t="n">
        <v>103207</v>
      </c>
      <c r="B6967" s="0" t="str">
        <f aca="false">A6967&amp;"U"</f>
        <v>103207U</v>
      </c>
      <c r="C6967" s="0" t="s">
        <v>12920</v>
      </c>
      <c r="D6967" s="0" t="s">
        <v>30</v>
      </c>
      <c r="E6967" s="0" t="n">
        <v>2508.93</v>
      </c>
    </row>
    <row r="6968" customFormat="false" ht="15" hidden="false" customHeight="false" outlineLevel="0" collapsed="false">
      <c r="A6968" s="0" t="n">
        <v>103208</v>
      </c>
      <c r="B6968" s="0" t="str">
        <f aca="false">A6968&amp;"U"</f>
        <v>103208U</v>
      </c>
      <c r="C6968" s="0" t="s">
        <v>12921</v>
      </c>
      <c r="D6968" s="0" t="s">
        <v>30</v>
      </c>
      <c r="E6968" s="0" t="n">
        <v>1932.78</v>
      </c>
    </row>
    <row r="6969" customFormat="false" ht="15" hidden="false" customHeight="false" outlineLevel="0" collapsed="false">
      <c r="A6969" s="0" t="n">
        <v>103209</v>
      </c>
      <c r="B6969" s="0" t="str">
        <f aca="false">A6969&amp;"U"</f>
        <v>103209U</v>
      </c>
      <c r="C6969" s="0" t="s">
        <v>12922</v>
      </c>
      <c r="D6969" s="0" t="s">
        <v>30</v>
      </c>
      <c r="E6969" s="0" t="n">
        <v>2783.2</v>
      </c>
    </row>
    <row r="6970" customFormat="false" ht="15" hidden="false" customHeight="false" outlineLevel="0" collapsed="false">
      <c r="A6970" s="0" t="n">
        <v>103210</v>
      </c>
      <c r="B6970" s="0" t="str">
        <f aca="false">A6970&amp;"U"</f>
        <v>103210U</v>
      </c>
      <c r="C6970" s="0" t="s">
        <v>12923</v>
      </c>
      <c r="D6970" s="0" t="s">
        <v>30</v>
      </c>
      <c r="E6970" s="0" t="n">
        <v>2247.66</v>
      </c>
    </row>
    <row r="6971" customFormat="false" ht="15" hidden="false" customHeight="false" outlineLevel="0" collapsed="false">
      <c r="A6971" s="0" t="n">
        <v>103304</v>
      </c>
      <c r="B6971" s="0" t="str">
        <f aca="false">A6971&amp;"U"</f>
        <v>103304U</v>
      </c>
      <c r="C6971" s="0" t="s">
        <v>12924</v>
      </c>
      <c r="D6971" s="0" t="s">
        <v>30</v>
      </c>
      <c r="E6971" s="0" t="n">
        <v>1230.45</v>
      </c>
    </row>
    <row r="6972" customFormat="false" ht="15" hidden="false" customHeight="false" outlineLevel="0" collapsed="false">
      <c r="A6972" s="0" t="n">
        <v>103307</v>
      </c>
      <c r="B6972" s="0" t="str">
        <f aca="false">A6972&amp;"U"</f>
        <v>103307U</v>
      </c>
      <c r="C6972" s="0" t="s">
        <v>12925</v>
      </c>
      <c r="D6972" s="0" t="s">
        <v>30</v>
      </c>
      <c r="E6972" s="0" t="n">
        <v>1309.88</v>
      </c>
    </row>
    <row r="6973" customFormat="false" ht="15" hidden="false" customHeight="false" outlineLevel="0" collapsed="false">
      <c r="A6973" s="0" t="n">
        <v>103310</v>
      </c>
      <c r="B6973" s="0" t="str">
        <f aca="false">A6973&amp;"U"</f>
        <v>103310U</v>
      </c>
      <c r="C6973" s="0" t="s">
        <v>12926</v>
      </c>
      <c r="D6973" s="0" t="s">
        <v>30</v>
      </c>
      <c r="E6973" s="0" t="n">
        <v>1268.65</v>
      </c>
    </row>
    <row r="6974" customFormat="false" ht="15" hidden="false" customHeight="false" outlineLevel="0" collapsed="false">
      <c r="A6974" s="0" t="n">
        <v>103314</v>
      </c>
      <c r="B6974" s="0" t="str">
        <f aca="false">A6974&amp;"U"</f>
        <v>103314U</v>
      </c>
      <c r="C6974" s="0" t="s">
        <v>12927</v>
      </c>
      <c r="D6974" s="0" t="s">
        <v>74</v>
      </c>
      <c r="E6974" s="0" t="n">
        <v>264.15</v>
      </c>
    </row>
    <row r="6975" customFormat="false" ht="15" hidden="false" customHeight="false" outlineLevel="0" collapsed="false">
      <c r="A6975" s="0" t="n">
        <v>103315</v>
      </c>
      <c r="B6975" s="0" t="str">
        <f aca="false">A6975&amp;"U"</f>
        <v>103315U</v>
      </c>
      <c r="C6975" s="0" t="s">
        <v>12928</v>
      </c>
      <c r="D6975" s="0" t="s">
        <v>74</v>
      </c>
      <c r="E6975" s="0" t="n">
        <v>257.25</v>
      </c>
    </row>
    <row r="6976" customFormat="false" ht="15" hidden="false" customHeight="false" outlineLevel="0" collapsed="false">
      <c r="A6976" s="0" t="n">
        <v>103769</v>
      </c>
      <c r="B6976" s="0" t="str">
        <f aca="false">A6976&amp;"U"</f>
        <v>103769U</v>
      </c>
      <c r="C6976" s="0" t="s">
        <v>12929</v>
      </c>
      <c r="D6976" s="0" t="s">
        <v>30</v>
      </c>
      <c r="E6976" s="0" t="n">
        <v>2777.71</v>
      </c>
    </row>
    <row r="6977" customFormat="false" ht="15" hidden="false" customHeight="false" outlineLevel="0" collapsed="false">
      <c r="A6977" s="0" t="n">
        <v>98525</v>
      </c>
      <c r="B6977" s="0" t="str">
        <f aca="false">A6977&amp;"U"</f>
        <v>98525U</v>
      </c>
      <c r="C6977" s="0" t="s">
        <v>12930</v>
      </c>
      <c r="D6977" s="0" t="s">
        <v>74</v>
      </c>
      <c r="E6977" s="0" t="n">
        <v>0.36</v>
      </c>
    </row>
    <row r="6978" customFormat="false" ht="15" hidden="false" customHeight="false" outlineLevel="0" collapsed="false">
      <c r="A6978" s="0" t="n">
        <v>98526</v>
      </c>
      <c r="B6978" s="0" t="str">
        <f aca="false">A6978&amp;"U"</f>
        <v>98526U</v>
      </c>
      <c r="C6978" s="0" t="s">
        <v>12931</v>
      </c>
      <c r="D6978" s="0" t="s">
        <v>30</v>
      </c>
      <c r="E6978" s="0" t="n">
        <v>76.25</v>
      </c>
    </row>
    <row r="6979" customFormat="false" ht="15" hidden="false" customHeight="false" outlineLevel="0" collapsed="false">
      <c r="A6979" s="0" t="n">
        <v>98527</v>
      </c>
      <c r="B6979" s="0" t="str">
        <f aca="false">A6979&amp;"U"</f>
        <v>98527U</v>
      </c>
      <c r="C6979" s="0" t="s">
        <v>12932</v>
      </c>
      <c r="D6979" s="0" t="s">
        <v>30</v>
      </c>
      <c r="E6979" s="0" t="n">
        <v>164.17</v>
      </c>
    </row>
    <row r="6980" customFormat="false" ht="15" hidden="false" customHeight="false" outlineLevel="0" collapsed="false">
      <c r="A6980" s="0" t="n">
        <v>98528</v>
      </c>
      <c r="B6980" s="0" t="str">
        <f aca="false">A6980&amp;"U"</f>
        <v>98528U</v>
      </c>
      <c r="C6980" s="0" t="s">
        <v>12933</v>
      </c>
      <c r="D6980" s="0" t="s">
        <v>30</v>
      </c>
      <c r="E6980" s="0" t="n">
        <v>240.06</v>
      </c>
    </row>
    <row r="6981" customFormat="false" ht="15" hidden="false" customHeight="false" outlineLevel="0" collapsed="false">
      <c r="A6981" s="0" t="n">
        <v>98529</v>
      </c>
      <c r="B6981" s="0" t="str">
        <f aca="false">A6981&amp;"U"</f>
        <v>98529U</v>
      </c>
      <c r="C6981" s="0" t="s">
        <v>12934</v>
      </c>
      <c r="D6981" s="0" t="s">
        <v>30</v>
      </c>
      <c r="E6981" s="0" t="n">
        <v>57.25</v>
      </c>
    </row>
    <row r="6982" customFormat="false" ht="15" hidden="false" customHeight="false" outlineLevel="0" collapsed="false">
      <c r="A6982" s="0" t="n">
        <v>98530</v>
      </c>
      <c r="B6982" s="0" t="str">
        <f aca="false">A6982&amp;"U"</f>
        <v>98530U</v>
      </c>
      <c r="C6982" s="0" t="s">
        <v>12935</v>
      </c>
      <c r="D6982" s="0" t="s">
        <v>30</v>
      </c>
      <c r="E6982" s="0" t="n">
        <v>102</v>
      </c>
    </row>
    <row r="6983" customFormat="false" ht="15" hidden="false" customHeight="false" outlineLevel="0" collapsed="false">
      <c r="A6983" s="0" t="n">
        <v>98531</v>
      </c>
      <c r="B6983" s="0" t="str">
        <f aca="false">A6983&amp;"U"</f>
        <v>98531U</v>
      </c>
      <c r="C6983" s="0" t="s">
        <v>12936</v>
      </c>
      <c r="D6983" s="0" t="s">
        <v>30</v>
      </c>
      <c r="E6983" s="0" t="n">
        <v>246.79</v>
      </c>
    </row>
    <row r="6984" customFormat="false" ht="15" hidden="false" customHeight="false" outlineLevel="0" collapsed="false">
      <c r="A6984" s="0" t="n">
        <v>98532</v>
      </c>
      <c r="B6984" s="0" t="str">
        <f aca="false">A6984&amp;"U"</f>
        <v>98532U</v>
      </c>
      <c r="C6984" s="0" t="s">
        <v>12937</v>
      </c>
      <c r="D6984" s="0" t="s">
        <v>30</v>
      </c>
      <c r="E6984" s="0" t="n">
        <v>114.21</v>
      </c>
    </row>
    <row r="6985" customFormat="false" ht="15" hidden="false" customHeight="false" outlineLevel="0" collapsed="false">
      <c r="A6985" s="0" t="n">
        <v>98533</v>
      </c>
      <c r="B6985" s="0" t="str">
        <f aca="false">A6985&amp;"U"</f>
        <v>98533U</v>
      </c>
      <c r="C6985" s="0" t="s">
        <v>12938</v>
      </c>
      <c r="D6985" s="0" t="s">
        <v>30</v>
      </c>
      <c r="E6985" s="0" t="n">
        <v>301.85</v>
      </c>
    </row>
    <row r="6986" customFormat="false" ht="15" hidden="false" customHeight="false" outlineLevel="0" collapsed="false">
      <c r="A6986" s="0" t="n">
        <v>98534</v>
      </c>
      <c r="B6986" s="0" t="str">
        <f aca="false">A6986&amp;"U"</f>
        <v>98534U</v>
      </c>
      <c r="C6986" s="0" t="s">
        <v>12939</v>
      </c>
      <c r="D6986" s="0" t="s">
        <v>30</v>
      </c>
      <c r="E6986" s="0" t="n">
        <v>786.33</v>
      </c>
    </row>
    <row r="6987" customFormat="false" ht="15" hidden="false" customHeight="false" outlineLevel="0" collapsed="false">
      <c r="A6987" s="0" t="n">
        <v>98535</v>
      </c>
      <c r="B6987" s="0" t="str">
        <f aca="false">A6987&amp;"U"</f>
        <v>98535U</v>
      </c>
      <c r="C6987" s="0" t="s">
        <v>12940</v>
      </c>
      <c r="D6987" s="0" t="s">
        <v>30</v>
      </c>
      <c r="E6987" s="0" t="n">
        <v>1222.35</v>
      </c>
    </row>
    <row r="6988" customFormat="false" ht="15" hidden="false" customHeight="false" outlineLevel="0" collapsed="false">
      <c r="A6988" s="0" t="n">
        <v>88238</v>
      </c>
      <c r="B6988" s="0" t="str">
        <f aca="false">A6988&amp;"U"</f>
        <v>88238U</v>
      </c>
      <c r="C6988" s="0" t="s">
        <v>12941</v>
      </c>
      <c r="D6988" s="0" t="s">
        <v>378</v>
      </c>
      <c r="E6988" s="0" t="n">
        <v>17</v>
      </c>
    </row>
    <row r="6989" customFormat="false" ht="15" hidden="false" customHeight="false" outlineLevel="0" collapsed="false">
      <c r="A6989" s="0" t="n">
        <v>88239</v>
      </c>
      <c r="B6989" s="0" t="str">
        <f aca="false">A6989&amp;"U"</f>
        <v>88239U</v>
      </c>
      <c r="C6989" s="0" t="s">
        <v>12942</v>
      </c>
      <c r="D6989" s="0" t="s">
        <v>378</v>
      </c>
      <c r="E6989" s="0" t="n">
        <v>17.09</v>
      </c>
    </row>
    <row r="6990" customFormat="false" ht="15" hidden="false" customHeight="false" outlineLevel="0" collapsed="false">
      <c r="A6990" s="0" t="n">
        <v>88240</v>
      </c>
      <c r="B6990" s="0" t="str">
        <f aca="false">A6990&amp;"U"</f>
        <v>88240U</v>
      </c>
      <c r="C6990" s="0" t="s">
        <v>12943</v>
      </c>
      <c r="D6990" s="0" t="s">
        <v>378</v>
      </c>
      <c r="E6990" s="0" t="n">
        <v>18.59</v>
      </c>
    </row>
    <row r="6991" customFormat="false" ht="15" hidden="false" customHeight="false" outlineLevel="0" collapsed="false">
      <c r="A6991" s="0" t="n">
        <v>88241</v>
      </c>
      <c r="B6991" s="0" t="str">
        <f aca="false">A6991&amp;"U"</f>
        <v>88241U</v>
      </c>
      <c r="C6991" s="0" t="s">
        <v>12944</v>
      </c>
      <c r="D6991" s="0" t="s">
        <v>378</v>
      </c>
      <c r="E6991" s="0" t="n">
        <v>20.08</v>
      </c>
    </row>
    <row r="6992" customFormat="false" ht="15" hidden="false" customHeight="false" outlineLevel="0" collapsed="false">
      <c r="A6992" s="0" t="n">
        <v>88242</v>
      </c>
      <c r="B6992" s="0" t="str">
        <f aca="false">A6992&amp;"U"</f>
        <v>88242U</v>
      </c>
      <c r="C6992" s="0" t="s">
        <v>12945</v>
      </c>
      <c r="D6992" s="0" t="s">
        <v>378</v>
      </c>
      <c r="E6992" s="0" t="n">
        <v>17.03</v>
      </c>
    </row>
    <row r="6993" customFormat="false" ht="15" hidden="false" customHeight="false" outlineLevel="0" collapsed="false">
      <c r="A6993" s="0" t="n">
        <v>88243</v>
      </c>
      <c r="B6993" s="0" t="str">
        <f aca="false">A6993&amp;"U"</f>
        <v>88243U</v>
      </c>
      <c r="C6993" s="0" t="s">
        <v>12946</v>
      </c>
      <c r="D6993" s="0" t="s">
        <v>378</v>
      </c>
      <c r="E6993" s="0" t="n">
        <v>16.8</v>
      </c>
    </row>
    <row r="6994" customFormat="false" ht="15" hidden="false" customHeight="false" outlineLevel="0" collapsed="false">
      <c r="A6994" s="0" t="n">
        <v>88245</v>
      </c>
      <c r="B6994" s="0" t="str">
        <f aca="false">A6994&amp;"U"</f>
        <v>88245U</v>
      </c>
      <c r="C6994" s="0" t="s">
        <v>12947</v>
      </c>
      <c r="D6994" s="0" t="s">
        <v>378</v>
      </c>
      <c r="E6994" s="0" t="n">
        <v>23.45</v>
      </c>
    </row>
    <row r="6995" customFormat="false" ht="15" hidden="false" customHeight="false" outlineLevel="0" collapsed="false">
      <c r="A6995" s="0" t="n">
        <v>88246</v>
      </c>
      <c r="B6995" s="0" t="str">
        <f aca="false">A6995&amp;"U"</f>
        <v>88246U</v>
      </c>
      <c r="C6995" s="0" t="s">
        <v>12948</v>
      </c>
      <c r="D6995" s="0" t="s">
        <v>378</v>
      </c>
      <c r="E6995" s="0" t="n">
        <v>27.34</v>
      </c>
    </row>
    <row r="6996" customFormat="false" ht="15" hidden="false" customHeight="false" outlineLevel="0" collapsed="false">
      <c r="A6996" s="0" t="n">
        <v>88247</v>
      </c>
      <c r="B6996" s="0" t="str">
        <f aca="false">A6996&amp;"U"</f>
        <v>88247U</v>
      </c>
      <c r="C6996" s="0" t="s">
        <v>12949</v>
      </c>
      <c r="D6996" s="0" t="s">
        <v>378</v>
      </c>
      <c r="E6996" s="0" t="n">
        <v>17.44</v>
      </c>
    </row>
    <row r="6997" customFormat="false" ht="15" hidden="false" customHeight="false" outlineLevel="0" collapsed="false">
      <c r="A6997" s="0" t="n">
        <v>88248</v>
      </c>
      <c r="B6997" s="0" t="str">
        <f aca="false">A6997&amp;"U"</f>
        <v>88248U</v>
      </c>
      <c r="C6997" s="0" t="s">
        <v>12950</v>
      </c>
      <c r="D6997" s="0" t="s">
        <v>378</v>
      </c>
      <c r="E6997" s="0" t="n">
        <v>16.67</v>
      </c>
    </row>
    <row r="6998" customFormat="false" ht="15" hidden="false" customHeight="false" outlineLevel="0" collapsed="false">
      <c r="A6998" s="0" t="n">
        <v>88249</v>
      </c>
      <c r="B6998" s="0" t="str">
        <f aca="false">A6998&amp;"U"</f>
        <v>88249U</v>
      </c>
      <c r="C6998" s="0" t="s">
        <v>12951</v>
      </c>
      <c r="D6998" s="0" t="s">
        <v>378</v>
      </c>
      <c r="E6998" s="0" t="n">
        <v>21.91</v>
      </c>
    </row>
    <row r="6999" customFormat="false" ht="15" hidden="false" customHeight="false" outlineLevel="0" collapsed="false">
      <c r="A6999" s="0" t="n">
        <v>88250</v>
      </c>
      <c r="B6999" s="0" t="str">
        <f aca="false">A6999&amp;"U"</f>
        <v>88250U</v>
      </c>
      <c r="C6999" s="0" t="s">
        <v>12952</v>
      </c>
      <c r="D6999" s="0" t="s">
        <v>378</v>
      </c>
      <c r="E6999" s="0" t="n">
        <v>20.62</v>
      </c>
    </row>
    <row r="7000" customFormat="false" ht="15" hidden="false" customHeight="false" outlineLevel="0" collapsed="false">
      <c r="A7000" s="0" t="n">
        <v>88251</v>
      </c>
      <c r="B7000" s="0" t="str">
        <f aca="false">A7000&amp;"U"</f>
        <v>88251U</v>
      </c>
      <c r="C7000" s="0" t="s">
        <v>12953</v>
      </c>
      <c r="D7000" s="0" t="s">
        <v>378</v>
      </c>
      <c r="E7000" s="0" t="n">
        <v>17.18</v>
      </c>
    </row>
    <row r="7001" customFormat="false" ht="15" hidden="false" customHeight="false" outlineLevel="0" collapsed="false">
      <c r="A7001" s="0" t="n">
        <v>88252</v>
      </c>
      <c r="B7001" s="0" t="str">
        <f aca="false">A7001&amp;"U"</f>
        <v>88252U</v>
      </c>
      <c r="C7001" s="0" t="s">
        <v>12954</v>
      </c>
      <c r="D7001" s="0" t="s">
        <v>378</v>
      </c>
      <c r="E7001" s="0" t="n">
        <v>15.97</v>
      </c>
    </row>
    <row r="7002" customFormat="false" ht="15" hidden="false" customHeight="false" outlineLevel="0" collapsed="false">
      <c r="A7002" s="0" t="n">
        <v>88253</v>
      </c>
      <c r="B7002" s="0" t="str">
        <f aca="false">A7002&amp;"U"</f>
        <v>88253U</v>
      </c>
      <c r="C7002" s="0" t="s">
        <v>12955</v>
      </c>
      <c r="D7002" s="0" t="s">
        <v>378</v>
      </c>
      <c r="E7002" s="0" t="n">
        <v>9.58</v>
      </c>
    </row>
    <row r="7003" customFormat="false" ht="15" hidden="false" customHeight="false" outlineLevel="0" collapsed="false">
      <c r="A7003" s="0" t="n">
        <v>88255</v>
      </c>
      <c r="B7003" s="0" t="str">
        <f aca="false">A7003&amp;"U"</f>
        <v>88255U</v>
      </c>
      <c r="C7003" s="0" t="s">
        <v>12956</v>
      </c>
      <c r="D7003" s="0" t="s">
        <v>378</v>
      </c>
      <c r="E7003" s="0" t="n">
        <v>26.33</v>
      </c>
    </row>
    <row r="7004" customFormat="false" ht="15" hidden="false" customHeight="false" outlineLevel="0" collapsed="false">
      <c r="A7004" s="0" t="n">
        <v>88256</v>
      </c>
      <c r="B7004" s="0" t="str">
        <f aca="false">A7004&amp;"U"</f>
        <v>88256U</v>
      </c>
      <c r="C7004" s="0" t="s">
        <v>12957</v>
      </c>
      <c r="D7004" s="0" t="s">
        <v>378</v>
      </c>
      <c r="E7004" s="0" t="n">
        <v>24</v>
      </c>
    </row>
    <row r="7005" customFormat="false" ht="15" hidden="false" customHeight="false" outlineLevel="0" collapsed="false">
      <c r="A7005" s="0" t="n">
        <v>88257</v>
      </c>
      <c r="B7005" s="0" t="str">
        <f aca="false">A7005&amp;"U"</f>
        <v>88257U</v>
      </c>
      <c r="C7005" s="0" t="s">
        <v>12958</v>
      </c>
      <c r="D7005" s="0" t="s">
        <v>378</v>
      </c>
      <c r="E7005" s="0" t="n">
        <v>23.82</v>
      </c>
    </row>
    <row r="7006" customFormat="false" ht="15" hidden="false" customHeight="false" outlineLevel="0" collapsed="false">
      <c r="A7006" s="0" t="n">
        <v>88258</v>
      </c>
      <c r="B7006" s="0" t="str">
        <f aca="false">A7006&amp;"U"</f>
        <v>88258U</v>
      </c>
      <c r="C7006" s="0" t="s">
        <v>12959</v>
      </c>
      <c r="D7006" s="0" t="s">
        <v>378</v>
      </c>
      <c r="E7006" s="0" t="n">
        <v>16.16</v>
      </c>
    </row>
    <row r="7007" customFormat="false" ht="15" hidden="false" customHeight="false" outlineLevel="0" collapsed="false">
      <c r="A7007" s="0" t="n">
        <v>88260</v>
      </c>
      <c r="B7007" s="0" t="str">
        <f aca="false">A7007&amp;"U"</f>
        <v>88260U</v>
      </c>
      <c r="C7007" s="0" t="s">
        <v>12960</v>
      </c>
      <c r="D7007" s="0" t="s">
        <v>378</v>
      </c>
      <c r="E7007" s="0" t="n">
        <v>21.77</v>
      </c>
    </row>
    <row r="7008" customFormat="false" ht="15" hidden="false" customHeight="false" outlineLevel="0" collapsed="false">
      <c r="A7008" s="0" t="n">
        <v>88261</v>
      </c>
      <c r="B7008" s="0" t="str">
        <f aca="false">A7008&amp;"U"</f>
        <v>88261U</v>
      </c>
      <c r="C7008" s="0" t="s">
        <v>12961</v>
      </c>
      <c r="D7008" s="0" t="s">
        <v>378</v>
      </c>
      <c r="E7008" s="0" t="n">
        <v>22.33</v>
      </c>
    </row>
    <row r="7009" customFormat="false" ht="15" hidden="false" customHeight="false" outlineLevel="0" collapsed="false">
      <c r="A7009" s="0" t="n">
        <v>88262</v>
      </c>
      <c r="B7009" s="0" t="str">
        <f aca="false">A7009&amp;"U"</f>
        <v>88262U</v>
      </c>
      <c r="C7009" s="0" t="s">
        <v>12962</v>
      </c>
      <c r="D7009" s="0" t="s">
        <v>378</v>
      </c>
      <c r="E7009" s="0" t="n">
        <v>23.33</v>
      </c>
    </row>
    <row r="7010" customFormat="false" ht="15" hidden="false" customHeight="false" outlineLevel="0" collapsed="false">
      <c r="A7010" s="0" t="n">
        <v>88263</v>
      </c>
      <c r="B7010" s="0" t="str">
        <f aca="false">A7010&amp;"U"</f>
        <v>88263U</v>
      </c>
      <c r="C7010" s="0" t="s">
        <v>12963</v>
      </c>
      <c r="D7010" s="0" t="s">
        <v>378</v>
      </c>
      <c r="E7010" s="0" t="n">
        <v>20.63</v>
      </c>
    </row>
    <row r="7011" customFormat="false" ht="15" hidden="false" customHeight="false" outlineLevel="0" collapsed="false">
      <c r="A7011" s="0" t="n">
        <v>88264</v>
      </c>
      <c r="B7011" s="0" t="str">
        <f aca="false">A7011&amp;"U"</f>
        <v>88264U</v>
      </c>
      <c r="C7011" s="0" t="s">
        <v>12964</v>
      </c>
      <c r="D7011" s="0" t="s">
        <v>378</v>
      </c>
      <c r="E7011" s="0" t="n">
        <v>23.84</v>
      </c>
    </row>
    <row r="7012" customFormat="false" ht="15" hidden="false" customHeight="false" outlineLevel="0" collapsed="false">
      <c r="A7012" s="0" t="n">
        <v>88265</v>
      </c>
      <c r="B7012" s="0" t="str">
        <f aca="false">A7012&amp;"U"</f>
        <v>88265U</v>
      </c>
      <c r="C7012" s="0" t="s">
        <v>12965</v>
      </c>
      <c r="D7012" s="0" t="s">
        <v>378</v>
      </c>
      <c r="E7012" s="0" t="n">
        <v>23.84</v>
      </c>
    </row>
    <row r="7013" customFormat="false" ht="15" hidden="false" customHeight="false" outlineLevel="0" collapsed="false">
      <c r="A7013" s="0" t="n">
        <v>88266</v>
      </c>
      <c r="B7013" s="0" t="str">
        <f aca="false">A7013&amp;"U"</f>
        <v>88266U</v>
      </c>
      <c r="C7013" s="0" t="s">
        <v>12966</v>
      </c>
      <c r="D7013" s="0" t="s">
        <v>378</v>
      </c>
      <c r="E7013" s="0" t="n">
        <v>27.34</v>
      </c>
    </row>
    <row r="7014" customFormat="false" ht="15" hidden="false" customHeight="false" outlineLevel="0" collapsed="false">
      <c r="A7014" s="0" t="n">
        <v>88267</v>
      </c>
      <c r="B7014" s="0" t="str">
        <f aca="false">A7014&amp;"U"</f>
        <v>88267U</v>
      </c>
      <c r="C7014" s="0" t="s">
        <v>12967</v>
      </c>
      <c r="D7014" s="0" t="s">
        <v>378</v>
      </c>
      <c r="E7014" s="0" t="n">
        <v>22.97</v>
      </c>
    </row>
    <row r="7015" customFormat="false" ht="15" hidden="false" customHeight="false" outlineLevel="0" collapsed="false">
      <c r="A7015" s="0" t="n">
        <v>88269</v>
      </c>
      <c r="B7015" s="0" t="str">
        <f aca="false">A7015&amp;"U"</f>
        <v>88269U</v>
      </c>
      <c r="C7015" s="0" t="s">
        <v>12968</v>
      </c>
      <c r="D7015" s="0" t="s">
        <v>378</v>
      </c>
      <c r="E7015" s="0" t="n">
        <v>21.75</v>
      </c>
    </row>
    <row r="7016" customFormat="false" ht="15" hidden="false" customHeight="false" outlineLevel="0" collapsed="false">
      <c r="A7016" s="0" t="n">
        <v>88270</v>
      </c>
      <c r="B7016" s="0" t="str">
        <f aca="false">A7016&amp;"U"</f>
        <v>88270U</v>
      </c>
      <c r="C7016" s="0" t="s">
        <v>12969</v>
      </c>
      <c r="D7016" s="0" t="s">
        <v>378</v>
      </c>
      <c r="E7016" s="0" t="n">
        <v>23.59</v>
      </c>
    </row>
    <row r="7017" customFormat="false" ht="15" hidden="false" customHeight="false" outlineLevel="0" collapsed="false">
      <c r="A7017" s="0" t="n">
        <v>88272</v>
      </c>
      <c r="B7017" s="0" t="str">
        <f aca="false">A7017&amp;"U"</f>
        <v>88272U</v>
      </c>
      <c r="C7017" s="0" t="s">
        <v>12970</v>
      </c>
      <c r="D7017" s="0" t="s">
        <v>378</v>
      </c>
      <c r="E7017" s="0" t="n">
        <v>24.18</v>
      </c>
    </row>
    <row r="7018" customFormat="false" ht="15" hidden="false" customHeight="false" outlineLevel="0" collapsed="false">
      <c r="A7018" s="0" t="n">
        <v>88273</v>
      </c>
      <c r="B7018" s="0" t="str">
        <f aca="false">A7018&amp;"U"</f>
        <v>88273U</v>
      </c>
      <c r="C7018" s="0" t="s">
        <v>12971</v>
      </c>
      <c r="D7018" s="0" t="s">
        <v>378</v>
      </c>
      <c r="E7018" s="0" t="n">
        <v>22.06</v>
      </c>
    </row>
    <row r="7019" customFormat="false" ht="15" hidden="false" customHeight="false" outlineLevel="0" collapsed="false">
      <c r="A7019" s="0" t="n">
        <v>88274</v>
      </c>
      <c r="B7019" s="0" t="str">
        <f aca="false">A7019&amp;"U"</f>
        <v>88274U</v>
      </c>
      <c r="C7019" s="0" t="s">
        <v>12972</v>
      </c>
      <c r="D7019" s="0" t="s">
        <v>378</v>
      </c>
      <c r="E7019" s="0" t="n">
        <v>23.5</v>
      </c>
    </row>
    <row r="7020" customFormat="false" ht="15" hidden="false" customHeight="false" outlineLevel="0" collapsed="false">
      <c r="A7020" s="0" t="n">
        <v>88275</v>
      </c>
      <c r="B7020" s="0" t="str">
        <f aca="false">A7020&amp;"U"</f>
        <v>88275U</v>
      </c>
      <c r="C7020" s="0" t="s">
        <v>12973</v>
      </c>
      <c r="D7020" s="0" t="s">
        <v>378</v>
      </c>
      <c r="E7020" s="0" t="n">
        <v>32.58</v>
      </c>
    </row>
    <row r="7021" customFormat="false" ht="15" hidden="false" customHeight="false" outlineLevel="0" collapsed="false">
      <c r="A7021" s="0" t="n">
        <v>88277</v>
      </c>
      <c r="B7021" s="0" t="str">
        <f aca="false">A7021&amp;"U"</f>
        <v>88277U</v>
      </c>
      <c r="C7021" s="0" t="s">
        <v>12974</v>
      </c>
      <c r="D7021" s="0" t="s">
        <v>378</v>
      </c>
      <c r="E7021" s="0" t="n">
        <v>21.82</v>
      </c>
    </row>
    <row r="7022" customFormat="false" ht="15" hidden="false" customHeight="false" outlineLevel="0" collapsed="false">
      <c r="A7022" s="0" t="n">
        <v>88278</v>
      </c>
      <c r="B7022" s="0" t="str">
        <f aca="false">A7022&amp;"U"</f>
        <v>88278U</v>
      </c>
      <c r="C7022" s="0" t="s">
        <v>12975</v>
      </c>
      <c r="D7022" s="0" t="s">
        <v>378</v>
      </c>
      <c r="E7022" s="0" t="n">
        <v>24.2</v>
      </c>
    </row>
    <row r="7023" customFormat="false" ht="15" hidden="false" customHeight="false" outlineLevel="0" collapsed="false">
      <c r="A7023" s="0" t="n">
        <v>88279</v>
      </c>
      <c r="B7023" s="0" t="str">
        <f aca="false">A7023&amp;"U"</f>
        <v>88279U</v>
      </c>
      <c r="C7023" s="0" t="s">
        <v>12976</v>
      </c>
      <c r="D7023" s="0" t="s">
        <v>378</v>
      </c>
      <c r="E7023" s="0" t="n">
        <v>25.1</v>
      </c>
    </row>
    <row r="7024" customFormat="false" ht="15" hidden="false" customHeight="false" outlineLevel="0" collapsed="false">
      <c r="A7024" s="0" t="n">
        <v>88281</v>
      </c>
      <c r="B7024" s="0" t="str">
        <f aca="false">A7024&amp;"U"</f>
        <v>88281U</v>
      </c>
      <c r="C7024" s="0" t="s">
        <v>12977</v>
      </c>
      <c r="D7024" s="0" t="s">
        <v>378</v>
      </c>
      <c r="E7024" s="0" t="n">
        <v>23.68</v>
      </c>
    </row>
    <row r="7025" customFormat="false" ht="15" hidden="false" customHeight="false" outlineLevel="0" collapsed="false">
      <c r="A7025" s="0" t="n">
        <v>88282</v>
      </c>
      <c r="B7025" s="0" t="str">
        <f aca="false">A7025&amp;"U"</f>
        <v>88282U</v>
      </c>
      <c r="C7025" s="0" t="s">
        <v>12978</v>
      </c>
      <c r="D7025" s="0" t="s">
        <v>378</v>
      </c>
      <c r="E7025" s="0" t="n">
        <v>24.84</v>
      </c>
    </row>
    <row r="7026" customFormat="false" ht="15" hidden="false" customHeight="false" outlineLevel="0" collapsed="false">
      <c r="A7026" s="0" t="n">
        <v>88283</v>
      </c>
      <c r="B7026" s="0" t="str">
        <f aca="false">A7026&amp;"U"</f>
        <v>88283U</v>
      </c>
      <c r="C7026" s="0" t="s">
        <v>12979</v>
      </c>
      <c r="D7026" s="0" t="s">
        <v>378</v>
      </c>
      <c r="E7026" s="0" t="n">
        <v>31.67</v>
      </c>
    </row>
    <row r="7027" customFormat="false" ht="15" hidden="false" customHeight="false" outlineLevel="0" collapsed="false">
      <c r="A7027" s="0" t="n">
        <v>88284</v>
      </c>
      <c r="B7027" s="0" t="str">
        <f aca="false">A7027&amp;"U"</f>
        <v>88284U</v>
      </c>
      <c r="C7027" s="0" t="s">
        <v>12980</v>
      </c>
      <c r="D7027" s="0" t="s">
        <v>378</v>
      </c>
      <c r="E7027" s="0" t="n">
        <v>24.54</v>
      </c>
    </row>
    <row r="7028" customFormat="false" ht="15" hidden="false" customHeight="false" outlineLevel="0" collapsed="false">
      <c r="A7028" s="0" t="n">
        <v>88285</v>
      </c>
      <c r="B7028" s="0" t="str">
        <f aca="false">A7028&amp;"U"</f>
        <v>88285U</v>
      </c>
      <c r="C7028" s="0" t="s">
        <v>12981</v>
      </c>
      <c r="D7028" s="0" t="s">
        <v>378</v>
      </c>
      <c r="E7028" s="0" t="n">
        <v>27.9</v>
      </c>
    </row>
    <row r="7029" customFormat="false" ht="15" hidden="false" customHeight="false" outlineLevel="0" collapsed="false">
      <c r="A7029" s="0" t="n">
        <v>88286</v>
      </c>
      <c r="B7029" s="0" t="str">
        <f aca="false">A7029&amp;"U"</f>
        <v>88286U</v>
      </c>
      <c r="C7029" s="0" t="s">
        <v>12982</v>
      </c>
      <c r="D7029" s="0" t="s">
        <v>378</v>
      </c>
      <c r="E7029" s="0" t="n">
        <v>25.91</v>
      </c>
    </row>
    <row r="7030" customFormat="false" ht="15" hidden="false" customHeight="false" outlineLevel="0" collapsed="false">
      <c r="A7030" s="0" t="n">
        <v>88288</v>
      </c>
      <c r="B7030" s="0" t="str">
        <f aca="false">A7030&amp;"U"</f>
        <v>88288U</v>
      </c>
      <c r="C7030" s="0" t="s">
        <v>12983</v>
      </c>
      <c r="D7030" s="0" t="s">
        <v>378</v>
      </c>
      <c r="E7030" s="0" t="n">
        <v>11.78</v>
      </c>
    </row>
    <row r="7031" customFormat="false" ht="15" hidden="false" customHeight="false" outlineLevel="0" collapsed="false">
      <c r="A7031" s="0" t="n">
        <v>88291</v>
      </c>
      <c r="B7031" s="0" t="str">
        <f aca="false">A7031&amp;"U"</f>
        <v>88291U</v>
      </c>
      <c r="C7031" s="0" t="s">
        <v>12984</v>
      </c>
      <c r="D7031" s="0" t="s">
        <v>378</v>
      </c>
      <c r="E7031" s="0" t="n">
        <v>22.89</v>
      </c>
    </row>
    <row r="7032" customFormat="false" ht="15" hidden="false" customHeight="false" outlineLevel="0" collapsed="false">
      <c r="A7032" s="0" t="n">
        <v>88292</v>
      </c>
      <c r="B7032" s="0" t="str">
        <f aca="false">A7032&amp;"U"</f>
        <v>88292U</v>
      </c>
      <c r="C7032" s="0" t="s">
        <v>12985</v>
      </c>
      <c r="D7032" s="0" t="s">
        <v>378</v>
      </c>
      <c r="E7032" s="0" t="n">
        <v>24.89</v>
      </c>
    </row>
    <row r="7033" customFormat="false" ht="15" hidden="false" customHeight="false" outlineLevel="0" collapsed="false">
      <c r="A7033" s="0" t="n">
        <v>88293</v>
      </c>
      <c r="B7033" s="0" t="str">
        <f aca="false">A7033&amp;"U"</f>
        <v>88293U</v>
      </c>
      <c r="C7033" s="0" t="s">
        <v>12986</v>
      </c>
      <c r="D7033" s="0" t="s">
        <v>378</v>
      </c>
      <c r="E7033" s="0" t="n">
        <v>27.14</v>
      </c>
    </row>
    <row r="7034" customFormat="false" ht="15" hidden="false" customHeight="false" outlineLevel="0" collapsed="false">
      <c r="A7034" s="0" t="n">
        <v>88294</v>
      </c>
      <c r="B7034" s="0" t="str">
        <f aca="false">A7034&amp;"U"</f>
        <v>88294U</v>
      </c>
      <c r="C7034" s="0" t="s">
        <v>12987</v>
      </c>
      <c r="D7034" s="0" t="s">
        <v>378</v>
      </c>
      <c r="E7034" s="0" t="n">
        <v>29.38</v>
      </c>
    </row>
    <row r="7035" customFormat="false" ht="15" hidden="false" customHeight="false" outlineLevel="0" collapsed="false">
      <c r="A7035" s="0" t="n">
        <v>88295</v>
      </c>
      <c r="B7035" s="0" t="str">
        <f aca="false">A7035&amp;"U"</f>
        <v>88295U</v>
      </c>
      <c r="C7035" s="0" t="s">
        <v>12988</v>
      </c>
      <c r="D7035" s="0" t="s">
        <v>378</v>
      </c>
      <c r="E7035" s="0" t="n">
        <v>18.84</v>
      </c>
    </row>
    <row r="7036" customFormat="false" ht="15" hidden="false" customHeight="false" outlineLevel="0" collapsed="false">
      <c r="A7036" s="0" t="n">
        <v>88296</v>
      </c>
      <c r="B7036" s="0" t="str">
        <f aca="false">A7036&amp;"U"</f>
        <v>88296U</v>
      </c>
      <c r="C7036" s="0" t="s">
        <v>12989</v>
      </c>
      <c r="D7036" s="0" t="s">
        <v>378</v>
      </c>
      <c r="E7036" s="0" t="n">
        <v>24.72</v>
      </c>
    </row>
    <row r="7037" customFormat="false" ht="15" hidden="false" customHeight="false" outlineLevel="0" collapsed="false">
      <c r="A7037" s="0" t="n">
        <v>88297</v>
      </c>
      <c r="B7037" s="0" t="str">
        <f aca="false">A7037&amp;"U"</f>
        <v>88297U</v>
      </c>
      <c r="C7037" s="0" t="s">
        <v>12990</v>
      </c>
      <c r="D7037" s="0" t="s">
        <v>378</v>
      </c>
      <c r="E7037" s="0" t="n">
        <v>23.72</v>
      </c>
    </row>
    <row r="7038" customFormat="false" ht="15" hidden="false" customHeight="false" outlineLevel="0" collapsed="false">
      <c r="A7038" s="0" t="n">
        <v>88298</v>
      </c>
      <c r="B7038" s="0" t="str">
        <f aca="false">A7038&amp;"U"</f>
        <v>88298U</v>
      </c>
      <c r="C7038" s="0" t="s">
        <v>12991</v>
      </c>
      <c r="D7038" s="0" t="s">
        <v>378</v>
      </c>
      <c r="E7038" s="0" t="n">
        <v>17.98</v>
      </c>
    </row>
    <row r="7039" customFormat="false" ht="15" hidden="false" customHeight="false" outlineLevel="0" collapsed="false">
      <c r="A7039" s="0" t="n">
        <v>88299</v>
      </c>
      <c r="B7039" s="0" t="str">
        <f aca="false">A7039&amp;"U"</f>
        <v>88299U</v>
      </c>
      <c r="C7039" s="0" t="s">
        <v>12992</v>
      </c>
      <c r="D7039" s="0" t="s">
        <v>378</v>
      </c>
      <c r="E7039" s="0" t="n">
        <v>27.53</v>
      </c>
    </row>
    <row r="7040" customFormat="false" ht="15" hidden="false" customHeight="false" outlineLevel="0" collapsed="false">
      <c r="A7040" s="0" t="n">
        <v>88300</v>
      </c>
      <c r="B7040" s="0" t="str">
        <f aca="false">A7040&amp;"U"</f>
        <v>88300U</v>
      </c>
      <c r="C7040" s="0" t="s">
        <v>12993</v>
      </c>
      <c r="D7040" s="0" t="s">
        <v>378</v>
      </c>
      <c r="E7040" s="0" t="n">
        <v>32.75</v>
      </c>
    </row>
    <row r="7041" customFormat="false" ht="15" hidden="false" customHeight="false" outlineLevel="0" collapsed="false">
      <c r="A7041" s="0" t="n">
        <v>88301</v>
      </c>
      <c r="B7041" s="0" t="str">
        <f aca="false">A7041&amp;"U"</f>
        <v>88301U</v>
      </c>
      <c r="C7041" s="0" t="s">
        <v>12994</v>
      </c>
      <c r="D7041" s="0" t="s">
        <v>378</v>
      </c>
      <c r="E7041" s="0" t="n">
        <v>24.26</v>
      </c>
    </row>
    <row r="7042" customFormat="false" ht="15" hidden="false" customHeight="false" outlineLevel="0" collapsed="false">
      <c r="A7042" s="0" t="n">
        <v>88302</v>
      </c>
      <c r="B7042" s="0" t="str">
        <f aca="false">A7042&amp;"U"</f>
        <v>88302U</v>
      </c>
      <c r="C7042" s="0" t="s">
        <v>12995</v>
      </c>
      <c r="D7042" s="0" t="s">
        <v>378</v>
      </c>
      <c r="E7042" s="0" t="n">
        <v>28.26</v>
      </c>
    </row>
    <row r="7043" customFormat="false" ht="15" hidden="false" customHeight="false" outlineLevel="0" collapsed="false">
      <c r="A7043" s="0" t="n">
        <v>88303</v>
      </c>
      <c r="B7043" s="0" t="str">
        <f aca="false">A7043&amp;"U"</f>
        <v>88303U</v>
      </c>
      <c r="C7043" s="0" t="s">
        <v>12996</v>
      </c>
      <c r="D7043" s="0" t="s">
        <v>378</v>
      </c>
      <c r="E7043" s="0" t="n">
        <v>23.67</v>
      </c>
    </row>
    <row r="7044" customFormat="false" ht="15" hidden="false" customHeight="false" outlineLevel="0" collapsed="false">
      <c r="A7044" s="0" t="n">
        <v>88304</v>
      </c>
      <c r="B7044" s="0" t="str">
        <f aca="false">A7044&amp;"U"</f>
        <v>88304U</v>
      </c>
      <c r="C7044" s="0" t="s">
        <v>12997</v>
      </c>
      <c r="D7044" s="0" t="s">
        <v>378</v>
      </c>
      <c r="E7044" s="0" t="n">
        <v>24.91</v>
      </c>
    </row>
    <row r="7045" customFormat="false" ht="15" hidden="false" customHeight="false" outlineLevel="0" collapsed="false">
      <c r="A7045" s="0" t="n">
        <v>88306</v>
      </c>
      <c r="B7045" s="0" t="str">
        <f aca="false">A7045&amp;"U"</f>
        <v>88306U</v>
      </c>
      <c r="C7045" s="0" t="s">
        <v>12998</v>
      </c>
      <c r="D7045" s="0" t="s">
        <v>378</v>
      </c>
      <c r="E7045" s="0" t="n">
        <v>26.76</v>
      </c>
    </row>
    <row r="7046" customFormat="false" ht="15" hidden="false" customHeight="false" outlineLevel="0" collapsed="false">
      <c r="A7046" s="0" t="n">
        <v>88307</v>
      </c>
      <c r="B7046" s="0" t="str">
        <f aca="false">A7046&amp;"U"</f>
        <v>88307U</v>
      </c>
      <c r="C7046" s="0" t="s">
        <v>12999</v>
      </c>
      <c r="D7046" s="0" t="s">
        <v>378</v>
      </c>
      <c r="E7046" s="0" t="n">
        <v>27.12</v>
      </c>
    </row>
    <row r="7047" customFormat="false" ht="15" hidden="false" customHeight="false" outlineLevel="0" collapsed="false">
      <c r="A7047" s="0" t="n">
        <v>88308</v>
      </c>
      <c r="B7047" s="0" t="str">
        <f aca="false">A7047&amp;"U"</f>
        <v>88308U</v>
      </c>
      <c r="C7047" s="0" t="s">
        <v>13000</v>
      </c>
      <c r="D7047" s="0" t="s">
        <v>378</v>
      </c>
      <c r="E7047" s="0" t="n">
        <v>23.5</v>
      </c>
    </row>
    <row r="7048" customFormat="false" ht="15" hidden="false" customHeight="false" outlineLevel="0" collapsed="false">
      <c r="A7048" s="0" t="n">
        <v>88309</v>
      </c>
      <c r="B7048" s="0" t="str">
        <f aca="false">A7048&amp;"U"</f>
        <v>88309U</v>
      </c>
      <c r="C7048" s="0" t="s">
        <v>13001</v>
      </c>
      <c r="D7048" s="0" t="s">
        <v>378</v>
      </c>
      <c r="E7048" s="0" t="n">
        <v>23.59</v>
      </c>
    </row>
    <row r="7049" customFormat="false" ht="15" hidden="false" customHeight="false" outlineLevel="0" collapsed="false">
      <c r="A7049" s="0" t="n">
        <v>88310</v>
      </c>
      <c r="B7049" s="0" t="str">
        <f aca="false">A7049&amp;"U"</f>
        <v>88310U</v>
      </c>
      <c r="C7049" s="0" t="s">
        <v>13002</v>
      </c>
      <c r="D7049" s="0" t="s">
        <v>378</v>
      </c>
      <c r="E7049" s="0" t="n">
        <v>24.65</v>
      </c>
    </row>
    <row r="7050" customFormat="false" ht="15" hidden="false" customHeight="false" outlineLevel="0" collapsed="false">
      <c r="A7050" s="0" t="n">
        <v>88311</v>
      </c>
      <c r="B7050" s="0" t="str">
        <f aca="false">A7050&amp;"U"</f>
        <v>88311U</v>
      </c>
      <c r="C7050" s="0" t="s">
        <v>13003</v>
      </c>
      <c r="D7050" s="0" t="s">
        <v>378</v>
      </c>
      <c r="E7050" s="0" t="n">
        <v>24.12</v>
      </c>
    </row>
    <row r="7051" customFormat="false" ht="15" hidden="false" customHeight="false" outlineLevel="0" collapsed="false">
      <c r="A7051" s="0" t="n">
        <v>88312</v>
      </c>
      <c r="B7051" s="0" t="str">
        <f aca="false">A7051&amp;"U"</f>
        <v>88312U</v>
      </c>
      <c r="C7051" s="0" t="s">
        <v>13004</v>
      </c>
      <c r="D7051" s="0" t="s">
        <v>378</v>
      </c>
      <c r="E7051" s="0" t="n">
        <v>24.65</v>
      </c>
    </row>
    <row r="7052" customFormat="false" ht="15" hidden="false" customHeight="false" outlineLevel="0" collapsed="false">
      <c r="A7052" s="0" t="n">
        <v>88313</v>
      </c>
      <c r="B7052" s="0" t="str">
        <f aca="false">A7052&amp;"U"</f>
        <v>88313U</v>
      </c>
      <c r="C7052" s="0" t="s">
        <v>13005</v>
      </c>
      <c r="D7052" s="0" t="s">
        <v>378</v>
      </c>
      <c r="E7052" s="0" t="n">
        <v>24.35</v>
      </c>
    </row>
    <row r="7053" customFormat="false" ht="15" hidden="false" customHeight="false" outlineLevel="0" collapsed="false">
      <c r="A7053" s="0" t="n">
        <v>88314</v>
      </c>
      <c r="B7053" s="0" t="str">
        <f aca="false">A7053&amp;"U"</f>
        <v>88314U</v>
      </c>
      <c r="C7053" s="0" t="s">
        <v>13006</v>
      </c>
      <c r="D7053" s="0" t="s">
        <v>378</v>
      </c>
      <c r="E7053" s="0" t="n">
        <v>20.53</v>
      </c>
    </row>
    <row r="7054" customFormat="false" ht="15" hidden="false" customHeight="false" outlineLevel="0" collapsed="false">
      <c r="A7054" s="0" t="n">
        <v>88315</v>
      </c>
      <c r="B7054" s="0" t="str">
        <f aca="false">A7054&amp;"U"</f>
        <v>88315U</v>
      </c>
      <c r="C7054" s="0" t="s">
        <v>13007</v>
      </c>
      <c r="D7054" s="0" t="s">
        <v>378</v>
      </c>
      <c r="E7054" s="0" t="n">
        <v>23.45</v>
      </c>
    </row>
    <row r="7055" customFormat="false" ht="15" hidden="false" customHeight="false" outlineLevel="0" collapsed="false">
      <c r="A7055" s="0" t="n">
        <v>88316</v>
      </c>
      <c r="B7055" s="0" t="str">
        <f aca="false">A7055&amp;"U"</f>
        <v>88316U</v>
      </c>
      <c r="C7055" s="0" t="s">
        <v>13008</v>
      </c>
      <c r="D7055" s="0" t="s">
        <v>378</v>
      </c>
      <c r="E7055" s="0" t="n">
        <v>16.05</v>
      </c>
    </row>
    <row r="7056" customFormat="false" ht="15" hidden="false" customHeight="false" outlineLevel="0" collapsed="false">
      <c r="A7056" s="0" t="n">
        <v>88317</v>
      </c>
      <c r="B7056" s="0" t="str">
        <f aca="false">A7056&amp;"U"</f>
        <v>88317U</v>
      </c>
      <c r="C7056" s="0" t="s">
        <v>13009</v>
      </c>
      <c r="D7056" s="0" t="s">
        <v>378</v>
      </c>
      <c r="E7056" s="0" t="n">
        <v>24.27</v>
      </c>
    </row>
    <row r="7057" customFormat="false" ht="15" hidden="false" customHeight="false" outlineLevel="0" collapsed="false">
      <c r="A7057" s="0" t="n">
        <v>88318</v>
      </c>
      <c r="B7057" s="0" t="str">
        <f aca="false">A7057&amp;"U"</f>
        <v>88318U</v>
      </c>
      <c r="C7057" s="0" t="s">
        <v>13010</v>
      </c>
      <c r="D7057" s="0" t="s">
        <v>378</v>
      </c>
      <c r="E7057" s="0" t="n">
        <v>27.41</v>
      </c>
    </row>
    <row r="7058" customFormat="false" ht="15" hidden="false" customHeight="false" outlineLevel="0" collapsed="false">
      <c r="A7058" s="0" t="n">
        <v>88320</v>
      </c>
      <c r="B7058" s="0" t="str">
        <f aca="false">A7058&amp;"U"</f>
        <v>88320U</v>
      </c>
      <c r="C7058" s="0" t="s">
        <v>13011</v>
      </c>
      <c r="D7058" s="0" t="s">
        <v>378</v>
      </c>
      <c r="E7058" s="0" t="n">
        <v>23.33</v>
      </c>
    </row>
    <row r="7059" customFormat="false" ht="15" hidden="false" customHeight="false" outlineLevel="0" collapsed="false">
      <c r="A7059" s="0" t="n">
        <v>88321</v>
      </c>
      <c r="B7059" s="0" t="str">
        <f aca="false">A7059&amp;"U"</f>
        <v>88321U</v>
      </c>
      <c r="C7059" s="0" t="s">
        <v>13012</v>
      </c>
      <c r="D7059" s="0" t="s">
        <v>378</v>
      </c>
      <c r="E7059" s="0" t="n">
        <v>24.49</v>
      </c>
    </row>
    <row r="7060" customFormat="false" ht="15" hidden="false" customHeight="false" outlineLevel="0" collapsed="false">
      <c r="A7060" s="0" t="n">
        <v>88322</v>
      </c>
      <c r="B7060" s="0" t="str">
        <f aca="false">A7060&amp;"U"</f>
        <v>88322U</v>
      </c>
      <c r="C7060" s="0" t="s">
        <v>13013</v>
      </c>
      <c r="D7060" s="0" t="s">
        <v>378</v>
      </c>
      <c r="E7060" s="0" t="n">
        <v>26.7</v>
      </c>
    </row>
    <row r="7061" customFormat="false" ht="15" hidden="false" customHeight="false" outlineLevel="0" collapsed="false">
      <c r="A7061" s="0" t="n">
        <v>88323</v>
      </c>
      <c r="B7061" s="0" t="str">
        <f aca="false">A7061&amp;"U"</f>
        <v>88323U</v>
      </c>
      <c r="C7061" s="0" t="s">
        <v>13014</v>
      </c>
      <c r="D7061" s="0" t="s">
        <v>378</v>
      </c>
      <c r="E7061" s="0" t="n">
        <v>23.11</v>
      </c>
    </row>
    <row r="7062" customFormat="false" ht="15" hidden="false" customHeight="false" outlineLevel="0" collapsed="false">
      <c r="A7062" s="0" t="n">
        <v>88324</v>
      </c>
      <c r="B7062" s="0" t="str">
        <f aca="false">A7062&amp;"U"</f>
        <v>88324U</v>
      </c>
      <c r="C7062" s="0" t="s">
        <v>13015</v>
      </c>
      <c r="D7062" s="0" t="s">
        <v>378</v>
      </c>
      <c r="E7062" s="0" t="n">
        <v>24.64</v>
      </c>
    </row>
    <row r="7063" customFormat="false" ht="15" hidden="false" customHeight="false" outlineLevel="0" collapsed="false">
      <c r="A7063" s="0" t="n">
        <v>88325</v>
      </c>
      <c r="B7063" s="0" t="str">
        <f aca="false">A7063&amp;"U"</f>
        <v>88325U</v>
      </c>
      <c r="C7063" s="0" t="s">
        <v>13016</v>
      </c>
      <c r="D7063" s="0" t="s">
        <v>378</v>
      </c>
      <c r="E7063" s="0" t="n">
        <v>21.02</v>
      </c>
    </row>
    <row r="7064" customFormat="false" ht="15" hidden="false" customHeight="false" outlineLevel="0" collapsed="false">
      <c r="A7064" s="0" t="n">
        <v>88326</v>
      </c>
      <c r="B7064" s="0" t="str">
        <f aca="false">A7064&amp;"U"</f>
        <v>88326U</v>
      </c>
      <c r="C7064" s="0" t="s">
        <v>13017</v>
      </c>
      <c r="D7064" s="0" t="s">
        <v>378</v>
      </c>
      <c r="E7064" s="0" t="n">
        <v>19.8</v>
      </c>
    </row>
    <row r="7065" customFormat="false" ht="15" hidden="false" customHeight="false" outlineLevel="0" collapsed="false">
      <c r="A7065" s="0" t="n">
        <v>88377</v>
      </c>
      <c r="B7065" s="0" t="str">
        <f aca="false">A7065&amp;"U"</f>
        <v>88377U</v>
      </c>
      <c r="C7065" s="0" t="s">
        <v>13018</v>
      </c>
      <c r="D7065" s="0" t="s">
        <v>378</v>
      </c>
      <c r="E7065" s="0" t="n">
        <v>22.25</v>
      </c>
    </row>
    <row r="7066" customFormat="false" ht="15" hidden="false" customHeight="false" outlineLevel="0" collapsed="false">
      <c r="A7066" s="0" t="n">
        <v>88441</v>
      </c>
      <c r="B7066" s="0" t="str">
        <f aca="false">A7066&amp;"U"</f>
        <v>88441U</v>
      </c>
      <c r="C7066" s="0" t="s">
        <v>13019</v>
      </c>
      <c r="D7066" s="0" t="s">
        <v>378</v>
      </c>
      <c r="E7066" s="0" t="n">
        <v>21.03</v>
      </c>
    </row>
    <row r="7067" customFormat="false" ht="15" hidden="false" customHeight="false" outlineLevel="0" collapsed="false">
      <c r="A7067" s="0" t="n">
        <v>88597</v>
      </c>
      <c r="B7067" s="0" t="str">
        <f aca="false">A7067&amp;"U"</f>
        <v>88597U</v>
      </c>
      <c r="C7067" s="0" t="s">
        <v>13020</v>
      </c>
      <c r="D7067" s="0" t="s">
        <v>378</v>
      </c>
      <c r="E7067" s="0" t="n">
        <v>16.32</v>
      </c>
    </row>
    <row r="7068" customFormat="false" ht="15" hidden="false" customHeight="false" outlineLevel="0" collapsed="false">
      <c r="A7068" s="0" t="n">
        <v>90766</v>
      </c>
      <c r="B7068" s="0" t="str">
        <f aca="false">A7068&amp;"U"</f>
        <v>90766U</v>
      </c>
      <c r="C7068" s="0" t="s">
        <v>13021</v>
      </c>
      <c r="D7068" s="0" t="s">
        <v>378</v>
      </c>
      <c r="E7068" s="0" t="n">
        <v>19.41</v>
      </c>
    </row>
    <row r="7069" customFormat="false" ht="15" hidden="false" customHeight="false" outlineLevel="0" collapsed="false">
      <c r="A7069" s="0" t="n">
        <v>90767</v>
      </c>
      <c r="B7069" s="0" t="str">
        <f aca="false">A7069&amp;"U"</f>
        <v>90767U</v>
      </c>
      <c r="C7069" s="0" t="s">
        <v>13022</v>
      </c>
      <c r="D7069" s="0" t="s">
        <v>378</v>
      </c>
      <c r="E7069" s="0" t="n">
        <v>19.85</v>
      </c>
    </row>
    <row r="7070" customFormat="false" ht="15" hidden="false" customHeight="false" outlineLevel="0" collapsed="false">
      <c r="A7070" s="0" t="n">
        <v>90768</v>
      </c>
      <c r="B7070" s="0" t="str">
        <f aca="false">A7070&amp;"U"</f>
        <v>90768U</v>
      </c>
      <c r="C7070" s="0" t="s">
        <v>13023</v>
      </c>
      <c r="D7070" s="0" t="s">
        <v>378</v>
      </c>
      <c r="E7070" s="0" t="n">
        <v>69.92</v>
      </c>
    </row>
    <row r="7071" customFormat="false" ht="15" hidden="false" customHeight="false" outlineLevel="0" collapsed="false">
      <c r="A7071" s="0" t="n">
        <v>90769</v>
      </c>
      <c r="B7071" s="0" t="str">
        <f aca="false">A7071&amp;"U"</f>
        <v>90769U</v>
      </c>
      <c r="C7071" s="0" t="s">
        <v>13024</v>
      </c>
      <c r="D7071" s="0" t="s">
        <v>378</v>
      </c>
      <c r="E7071" s="0" t="n">
        <v>98.67</v>
      </c>
    </row>
    <row r="7072" customFormat="false" ht="15" hidden="false" customHeight="false" outlineLevel="0" collapsed="false">
      <c r="A7072" s="0" t="n">
        <v>90770</v>
      </c>
      <c r="B7072" s="0" t="str">
        <f aca="false">A7072&amp;"U"</f>
        <v>90770U</v>
      </c>
      <c r="C7072" s="0" t="s">
        <v>13025</v>
      </c>
      <c r="D7072" s="0" t="s">
        <v>378</v>
      </c>
      <c r="E7072" s="0" t="n">
        <v>129.96</v>
      </c>
    </row>
    <row r="7073" customFormat="false" ht="15" hidden="false" customHeight="false" outlineLevel="0" collapsed="false">
      <c r="A7073" s="0" t="n">
        <v>90771</v>
      </c>
      <c r="B7073" s="0" t="str">
        <f aca="false">A7073&amp;"U"</f>
        <v>90771U</v>
      </c>
      <c r="C7073" s="0" t="s">
        <v>13026</v>
      </c>
      <c r="D7073" s="0" t="s">
        <v>378</v>
      </c>
      <c r="E7073" s="0" t="n">
        <v>12.66</v>
      </c>
    </row>
    <row r="7074" customFormat="false" ht="15" hidden="false" customHeight="false" outlineLevel="0" collapsed="false">
      <c r="A7074" s="0" t="n">
        <v>90772</v>
      </c>
      <c r="B7074" s="0" t="str">
        <f aca="false">A7074&amp;"U"</f>
        <v>90772U</v>
      </c>
      <c r="C7074" s="0" t="s">
        <v>13027</v>
      </c>
      <c r="D7074" s="0" t="s">
        <v>378</v>
      </c>
      <c r="E7074" s="0" t="n">
        <v>16.41</v>
      </c>
    </row>
    <row r="7075" customFormat="false" ht="15" hidden="false" customHeight="false" outlineLevel="0" collapsed="false">
      <c r="A7075" s="0" t="n">
        <v>90773</v>
      </c>
      <c r="B7075" s="0" t="str">
        <f aca="false">A7075&amp;"U"</f>
        <v>90773U</v>
      </c>
      <c r="C7075" s="0" t="s">
        <v>13028</v>
      </c>
      <c r="D7075" s="0" t="s">
        <v>378</v>
      </c>
      <c r="E7075" s="0" t="n">
        <v>12.51</v>
      </c>
    </row>
    <row r="7076" customFormat="false" ht="15" hidden="false" customHeight="false" outlineLevel="0" collapsed="false">
      <c r="A7076" s="0" t="n">
        <v>90775</v>
      </c>
      <c r="B7076" s="0" t="str">
        <f aca="false">A7076&amp;"U"</f>
        <v>90775U</v>
      </c>
      <c r="C7076" s="0" t="s">
        <v>13029</v>
      </c>
      <c r="D7076" s="0" t="s">
        <v>378</v>
      </c>
      <c r="E7076" s="0" t="n">
        <v>14.92</v>
      </c>
    </row>
    <row r="7077" customFormat="false" ht="15" hidden="false" customHeight="false" outlineLevel="0" collapsed="false">
      <c r="A7077" s="0" t="n">
        <v>90776</v>
      </c>
      <c r="B7077" s="0" t="str">
        <f aca="false">A7077&amp;"U"</f>
        <v>90776U</v>
      </c>
      <c r="C7077" s="0" t="s">
        <v>13030</v>
      </c>
      <c r="D7077" s="0" t="s">
        <v>378</v>
      </c>
      <c r="E7077" s="0" t="n">
        <v>37.46</v>
      </c>
    </row>
    <row r="7078" customFormat="false" ht="15" hidden="false" customHeight="false" outlineLevel="0" collapsed="false">
      <c r="A7078" s="0" t="n">
        <v>90777</v>
      </c>
      <c r="B7078" s="0" t="str">
        <f aca="false">A7078&amp;"U"</f>
        <v>90777U</v>
      </c>
      <c r="C7078" s="0" t="s">
        <v>13031</v>
      </c>
      <c r="D7078" s="0" t="s">
        <v>378</v>
      </c>
      <c r="E7078" s="0" t="n">
        <v>94.81</v>
      </c>
    </row>
    <row r="7079" customFormat="false" ht="15" hidden="false" customHeight="false" outlineLevel="0" collapsed="false">
      <c r="A7079" s="0" t="n">
        <v>90778</v>
      </c>
      <c r="B7079" s="0" t="str">
        <f aca="false">A7079&amp;"U"</f>
        <v>90778U</v>
      </c>
      <c r="C7079" s="0" t="s">
        <v>13032</v>
      </c>
      <c r="D7079" s="0" t="s">
        <v>378</v>
      </c>
      <c r="E7079" s="0" t="n">
        <v>107.7</v>
      </c>
    </row>
    <row r="7080" customFormat="false" ht="15" hidden="false" customHeight="false" outlineLevel="0" collapsed="false">
      <c r="A7080" s="0" t="n">
        <v>90779</v>
      </c>
      <c r="B7080" s="0" t="str">
        <f aca="false">A7080&amp;"U"</f>
        <v>90779U</v>
      </c>
      <c r="C7080" s="0" t="s">
        <v>13033</v>
      </c>
      <c r="D7080" s="0" t="s">
        <v>378</v>
      </c>
      <c r="E7080" s="0" t="n">
        <v>146.67</v>
      </c>
    </row>
    <row r="7081" customFormat="false" ht="15" hidden="false" customHeight="false" outlineLevel="0" collapsed="false">
      <c r="A7081" s="0" t="n">
        <v>90780</v>
      </c>
      <c r="B7081" s="0" t="str">
        <f aca="false">A7081&amp;"U"</f>
        <v>90780U</v>
      </c>
      <c r="C7081" s="0" t="s">
        <v>13034</v>
      </c>
      <c r="D7081" s="0" t="s">
        <v>378</v>
      </c>
      <c r="E7081" s="0" t="n">
        <v>51.21</v>
      </c>
    </row>
    <row r="7082" customFormat="false" ht="15" hidden="false" customHeight="false" outlineLevel="0" collapsed="false">
      <c r="A7082" s="0" t="n">
        <v>90781</v>
      </c>
      <c r="B7082" s="0" t="str">
        <f aca="false">A7082&amp;"U"</f>
        <v>90781U</v>
      </c>
      <c r="C7082" s="0" t="s">
        <v>13035</v>
      </c>
      <c r="D7082" s="0" t="s">
        <v>378</v>
      </c>
      <c r="E7082" s="0" t="n">
        <v>19.4</v>
      </c>
    </row>
    <row r="7083" customFormat="false" ht="15" hidden="false" customHeight="false" outlineLevel="0" collapsed="false">
      <c r="A7083" s="0" t="n">
        <v>91677</v>
      </c>
      <c r="B7083" s="0" t="str">
        <f aca="false">A7083&amp;"U"</f>
        <v>91677U</v>
      </c>
      <c r="C7083" s="0" t="s">
        <v>13036</v>
      </c>
      <c r="D7083" s="0" t="s">
        <v>378</v>
      </c>
      <c r="E7083" s="0" t="n">
        <v>96.25</v>
      </c>
    </row>
    <row r="7084" customFormat="false" ht="15" hidden="false" customHeight="false" outlineLevel="0" collapsed="false">
      <c r="A7084" s="0" t="n">
        <v>91678</v>
      </c>
      <c r="B7084" s="0" t="str">
        <f aca="false">A7084&amp;"U"</f>
        <v>91678U</v>
      </c>
      <c r="C7084" s="0" t="s">
        <v>13037</v>
      </c>
      <c r="D7084" s="0" t="s">
        <v>378</v>
      </c>
      <c r="E7084" s="0" t="n">
        <v>94.08</v>
      </c>
    </row>
    <row r="7085" customFormat="false" ht="15" hidden="false" customHeight="false" outlineLevel="0" collapsed="false">
      <c r="A7085" s="0" t="n">
        <v>93558</v>
      </c>
      <c r="B7085" s="0" t="str">
        <f aca="false">A7085&amp;"U"</f>
        <v>93558U</v>
      </c>
      <c r="C7085" s="0" t="s">
        <v>13038</v>
      </c>
      <c r="D7085" s="0" t="s">
        <v>13039</v>
      </c>
      <c r="E7085" s="0" t="n">
        <v>4435.85</v>
      </c>
    </row>
    <row r="7086" customFormat="false" ht="15" hidden="false" customHeight="false" outlineLevel="0" collapsed="false">
      <c r="A7086" s="0" t="n">
        <v>93559</v>
      </c>
      <c r="B7086" s="0" t="str">
        <f aca="false">A7086&amp;"U"</f>
        <v>93559U</v>
      </c>
      <c r="C7086" s="0" t="s">
        <v>13020</v>
      </c>
      <c r="D7086" s="0" t="s">
        <v>13039</v>
      </c>
      <c r="E7086" s="0" t="n">
        <v>2898.34</v>
      </c>
    </row>
    <row r="7087" customFormat="false" ht="15" hidden="false" customHeight="false" outlineLevel="0" collapsed="false">
      <c r="A7087" s="0" t="n">
        <v>93560</v>
      </c>
      <c r="B7087" s="0" t="str">
        <f aca="false">A7087&amp;"U"</f>
        <v>93560U</v>
      </c>
      <c r="C7087" s="0" t="s">
        <v>13028</v>
      </c>
      <c r="D7087" s="0" t="s">
        <v>13039</v>
      </c>
      <c r="E7087" s="0" t="n">
        <v>2228.76</v>
      </c>
    </row>
    <row r="7088" customFormat="false" ht="15" hidden="false" customHeight="false" outlineLevel="0" collapsed="false">
      <c r="A7088" s="0" t="n">
        <v>93561</v>
      </c>
      <c r="B7088" s="0" t="str">
        <f aca="false">A7088&amp;"U"</f>
        <v>93561U</v>
      </c>
      <c r="C7088" s="0" t="s">
        <v>13029</v>
      </c>
      <c r="D7088" s="0" t="s">
        <v>13039</v>
      </c>
      <c r="E7088" s="0" t="n">
        <v>2650.36</v>
      </c>
    </row>
    <row r="7089" customFormat="false" ht="15" hidden="false" customHeight="false" outlineLevel="0" collapsed="false">
      <c r="A7089" s="0" t="n">
        <v>93562</v>
      </c>
      <c r="B7089" s="0" t="str">
        <f aca="false">A7089&amp;"U"</f>
        <v>93562U</v>
      </c>
      <c r="C7089" s="0" t="s">
        <v>13026</v>
      </c>
      <c r="D7089" s="0" t="s">
        <v>13039</v>
      </c>
      <c r="E7089" s="0" t="n">
        <v>2253.58</v>
      </c>
    </row>
    <row r="7090" customFormat="false" ht="15" hidden="false" customHeight="false" outlineLevel="0" collapsed="false">
      <c r="A7090" s="0" t="n">
        <v>93563</v>
      </c>
      <c r="B7090" s="0" t="str">
        <f aca="false">A7090&amp;"U"</f>
        <v>93563U</v>
      </c>
      <c r="C7090" s="0" t="s">
        <v>13021</v>
      </c>
      <c r="D7090" s="0" t="s">
        <v>13039</v>
      </c>
      <c r="E7090" s="0" t="n">
        <v>3442.37</v>
      </c>
    </row>
    <row r="7091" customFormat="false" ht="15" hidden="false" customHeight="false" outlineLevel="0" collapsed="false">
      <c r="A7091" s="0" t="n">
        <v>93564</v>
      </c>
      <c r="B7091" s="0" t="str">
        <f aca="false">A7091&amp;"U"</f>
        <v>93564U</v>
      </c>
      <c r="C7091" s="0" t="s">
        <v>13022</v>
      </c>
      <c r="D7091" s="0" t="s">
        <v>13039</v>
      </c>
      <c r="E7091" s="0" t="n">
        <v>3511.86</v>
      </c>
    </row>
    <row r="7092" customFormat="false" ht="15" hidden="false" customHeight="false" outlineLevel="0" collapsed="false">
      <c r="A7092" s="0" t="n">
        <v>93565</v>
      </c>
      <c r="B7092" s="0" t="str">
        <f aca="false">A7092&amp;"U"</f>
        <v>93565U</v>
      </c>
      <c r="C7092" s="0" t="s">
        <v>13031</v>
      </c>
      <c r="D7092" s="0" t="s">
        <v>13039</v>
      </c>
      <c r="E7092" s="0" t="n">
        <v>16698.61</v>
      </c>
    </row>
    <row r="7093" customFormat="false" ht="15" hidden="false" customHeight="false" outlineLevel="0" collapsed="false">
      <c r="A7093" s="0" t="n">
        <v>93566</v>
      </c>
      <c r="B7093" s="0" t="str">
        <f aca="false">A7093&amp;"U"</f>
        <v>93566U</v>
      </c>
      <c r="C7093" s="0" t="s">
        <v>13027</v>
      </c>
      <c r="D7093" s="0" t="s">
        <v>13039</v>
      </c>
      <c r="E7093" s="0" t="n">
        <v>2914.29</v>
      </c>
    </row>
    <row r="7094" customFormat="false" ht="15" hidden="false" customHeight="false" outlineLevel="0" collapsed="false">
      <c r="A7094" s="0" t="n">
        <v>93567</v>
      </c>
      <c r="B7094" s="0" t="str">
        <f aca="false">A7094&amp;"U"</f>
        <v>93567U</v>
      </c>
      <c r="C7094" s="0" t="s">
        <v>13032</v>
      </c>
      <c r="D7094" s="0" t="s">
        <v>13039</v>
      </c>
      <c r="E7094" s="0" t="n">
        <v>18966.42</v>
      </c>
    </row>
    <row r="7095" customFormat="false" ht="15" hidden="false" customHeight="false" outlineLevel="0" collapsed="false">
      <c r="A7095" s="0" t="n">
        <v>93568</v>
      </c>
      <c r="B7095" s="0" t="str">
        <f aca="false">A7095&amp;"U"</f>
        <v>93568U</v>
      </c>
      <c r="C7095" s="0" t="s">
        <v>13033</v>
      </c>
      <c r="D7095" s="0" t="s">
        <v>13039</v>
      </c>
      <c r="E7095" s="0" t="n">
        <v>25820.32</v>
      </c>
    </row>
    <row r="7096" customFormat="false" ht="15" hidden="false" customHeight="false" outlineLevel="0" collapsed="false">
      <c r="A7096" s="0" t="n">
        <v>93569</v>
      </c>
      <c r="B7096" s="0" t="str">
        <f aca="false">A7096&amp;"U"</f>
        <v>93569U</v>
      </c>
      <c r="C7096" s="0" t="s">
        <v>13040</v>
      </c>
      <c r="D7096" s="0" t="s">
        <v>13039</v>
      </c>
      <c r="E7096" s="0" t="n">
        <v>12336.72</v>
      </c>
    </row>
    <row r="7097" customFormat="false" ht="15" hidden="false" customHeight="false" outlineLevel="0" collapsed="false">
      <c r="A7097" s="0" t="n">
        <v>93570</v>
      </c>
      <c r="B7097" s="0" t="str">
        <f aca="false">A7097&amp;"U"</f>
        <v>93570U</v>
      </c>
      <c r="C7097" s="0" t="s">
        <v>13041</v>
      </c>
      <c r="D7097" s="0" t="s">
        <v>13039</v>
      </c>
      <c r="E7097" s="0" t="n">
        <v>17401.55</v>
      </c>
    </row>
    <row r="7098" customFormat="false" ht="15" hidden="false" customHeight="false" outlineLevel="0" collapsed="false">
      <c r="A7098" s="0" t="n">
        <v>93571</v>
      </c>
      <c r="B7098" s="0" t="str">
        <f aca="false">A7098&amp;"U"</f>
        <v>93571U</v>
      </c>
      <c r="C7098" s="0" t="s">
        <v>13042</v>
      </c>
      <c r="D7098" s="0" t="s">
        <v>13039</v>
      </c>
      <c r="E7098" s="0" t="n">
        <v>22913.13</v>
      </c>
    </row>
    <row r="7099" customFormat="false" ht="15" hidden="false" customHeight="false" outlineLevel="0" collapsed="false">
      <c r="A7099" s="0" t="n">
        <v>93572</v>
      </c>
      <c r="B7099" s="0" t="str">
        <f aca="false">A7099&amp;"U"</f>
        <v>93572U</v>
      </c>
      <c r="C7099" s="0" t="s">
        <v>59</v>
      </c>
      <c r="D7099" s="0" t="s">
        <v>13039</v>
      </c>
      <c r="E7099" s="0" t="n">
        <v>6609.13</v>
      </c>
    </row>
    <row r="7100" customFormat="false" ht="15" hidden="false" customHeight="false" outlineLevel="0" collapsed="false">
      <c r="A7100" s="0" t="n">
        <v>94295</v>
      </c>
      <c r="B7100" s="0" t="str">
        <f aca="false">A7100&amp;"U"</f>
        <v>94295U</v>
      </c>
      <c r="C7100" s="0" t="s">
        <v>13034</v>
      </c>
      <c r="D7100" s="0" t="s">
        <v>13039</v>
      </c>
      <c r="E7100" s="0" t="n">
        <v>9027.97</v>
      </c>
    </row>
    <row r="7101" customFormat="false" ht="15" hidden="false" customHeight="false" outlineLevel="0" collapsed="false">
      <c r="A7101" s="0" t="n">
        <v>94296</v>
      </c>
      <c r="B7101" s="0" t="str">
        <f aca="false">A7101&amp;"U"</f>
        <v>94296U</v>
      </c>
      <c r="C7101" s="0" t="s">
        <v>13035</v>
      </c>
      <c r="D7101" s="0" t="s">
        <v>13039</v>
      </c>
      <c r="E7101" s="0" t="n">
        <v>3439.32</v>
      </c>
    </row>
    <row r="7102" customFormat="false" ht="15" hidden="false" customHeight="false" outlineLevel="0" collapsed="false">
      <c r="A7102" s="0" t="n">
        <v>95308</v>
      </c>
      <c r="B7102" s="0" t="str">
        <f aca="false">A7102&amp;"U"</f>
        <v>95308U</v>
      </c>
      <c r="C7102" s="0" t="s">
        <v>13043</v>
      </c>
      <c r="D7102" s="0" t="s">
        <v>378</v>
      </c>
      <c r="E7102" s="0" t="n">
        <v>0.1</v>
      </c>
    </row>
    <row r="7103" customFormat="false" ht="15" hidden="false" customHeight="false" outlineLevel="0" collapsed="false">
      <c r="A7103" s="0" t="n">
        <v>95309</v>
      </c>
      <c r="B7103" s="0" t="str">
        <f aca="false">A7103&amp;"U"</f>
        <v>95309U</v>
      </c>
      <c r="C7103" s="0" t="s">
        <v>13044</v>
      </c>
      <c r="D7103" s="0" t="s">
        <v>378</v>
      </c>
      <c r="E7103" s="0" t="n">
        <v>0.13</v>
      </c>
    </row>
    <row r="7104" customFormat="false" ht="15" hidden="false" customHeight="false" outlineLevel="0" collapsed="false">
      <c r="A7104" s="0" t="n">
        <v>95310</v>
      </c>
      <c r="B7104" s="0" t="str">
        <f aca="false">A7104&amp;"U"</f>
        <v>95310U</v>
      </c>
      <c r="C7104" s="0" t="s">
        <v>13045</v>
      </c>
      <c r="D7104" s="0" t="s">
        <v>378</v>
      </c>
      <c r="E7104" s="0" t="n">
        <v>0.13</v>
      </c>
    </row>
    <row r="7105" customFormat="false" ht="15" hidden="false" customHeight="false" outlineLevel="0" collapsed="false">
      <c r="A7105" s="0" t="n">
        <v>95311</v>
      </c>
      <c r="B7105" s="0" t="str">
        <f aca="false">A7105&amp;"U"</f>
        <v>95311U</v>
      </c>
      <c r="C7105" s="0" t="s">
        <v>13046</v>
      </c>
      <c r="D7105" s="0" t="s">
        <v>378</v>
      </c>
      <c r="E7105" s="0" t="n">
        <v>0.13</v>
      </c>
    </row>
    <row r="7106" customFormat="false" ht="15" hidden="false" customHeight="false" outlineLevel="0" collapsed="false">
      <c r="A7106" s="0" t="n">
        <v>95312</v>
      </c>
      <c r="B7106" s="0" t="str">
        <f aca="false">A7106&amp;"U"</f>
        <v>95312U</v>
      </c>
      <c r="C7106" s="0" t="s">
        <v>13047</v>
      </c>
      <c r="D7106" s="0" t="s">
        <v>378</v>
      </c>
      <c r="E7106" s="0" t="n">
        <v>0.13</v>
      </c>
    </row>
    <row r="7107" customFormat="false" ht="15" hidden="false" customHeight="false" outlineLevel="0" collapsed="false">
      <c r="A7107" s="0" t="n">
        <v>95313</v>
      </c>
      <c r="B7107" s="0" t="str">
        <f aca="false">A7107&amp;"U"</f>
        <v>95313U</v>
      </c>
      <c r="C7107" s="0" t="s">
        <v>13048</v>
      </c>
      <c r="D7107" s="0" t="s">
        <v>378</v>
      </c>
      <c r="E7107" s="0" t="n">
        <v>0.1</v>
      </c>
    </row>
    <row r="7108" customFormat="false" ht="15" hidden="false" customHeight="false" outlineLevel="0" collapsed="false">
      <c r="A7108" s="0" t="n">
        <v>95314</v>
      </c>
      <c r="B7108" s="0" t="str">
        <f aca="false">A7108&amp;"U"</f>
        <v>95314U</v>
      </c>
      <c r="C7108" s="0" t="s">
        <v>13049</v>
      </c>
      <c r="D7108" s="0" t="s">
        <v>378</v>
      </c>
      <c r="E7108" s="0" t="n">
        <v>0.16</v>
      </c>
    </row>
    <row r="7109" customFormat="false" ht="15" hidden="false" customHeight="false" outlineLevel="0" collapsed="false">
      <c r="A7109" s="0" t="n">
        <v>95315</v>
      </c>
      <c r="B7109" s="0" t="str">
        <f aca="false">A7109&amp;"U"</f>
        <v>95315U</v>
      </c>
      <c r="C7109" s="0" t="s">
        <v>13050</v>
      </c>
      <c r="D7109" s="0" t="s">
        <v>378</v>
      </c>
      <c r="E7109" s="0" t="n">
        <v>0.27</v>
      </c>
    </row>
    <row r="7110" customFormat="false" ht="15" hidden="false" customHeight="false" outlineLevel="0" collapsed="false">
      <c r="A7110" s="0" t="n">
        <v>95316</v>
      </c>
      <c r="B7110" s="0" t="str">
        <f aca="false">A7110&amp;"U"</f>
        <v>95316U</v>
      </c>
      <c r="C7110" s="0" t="s">
        <v>13051</v>
      </c>
      <c r="D7110" s="0" t="s">
        <v>378</v>
      </c>
      <c r="E7110" s="0" t="n">
        <v>0.34</v>
      </c>
    </row>
    <row r="7111" customFormat="false" ht="15" hidden="false" customHeight="false" outlineLevel="0" collapsed="false">
      <c r="A7111" s="0" t="n">
        <v>95317</v>
      </c>
      <c r="B7111" s="0" t="str">
        <f aca="false">A7111&amp;"U"</f>
        <v>95317U</v>
      </c>
      <c r="C7111" s="0" t="s">
        <v>13052</v>
      </c>
      <c r="D7111" s="0" t="s">
        <v>378</v>
      </c>
      <c r="E7111" s="0" t="n">
        <v>0.16</v>
      </c>
    </row>
    <row r="7112" customFormat="false" ht="15" hidden="false" customHeight="false" outlineLevel="0" collapsed="false">
      <c r="A7112" s="0" t="n">
        <v>95318</v>
      </c>
      <c r="B7112" s="0" t="str">
        <f aca="false">A7112&amp;"U"</f>
        <v>95318U</v>
      </c>
      <c r="C7112" s="0" t="s">
        <v>13053</v>
      </c>
      <c r="D7112" s="0" t="s">
        <v>378</v>
      </c>
      <c r="E7112" s="0" t="n">
        <v>0.13</v>
      </c>
    </row>
    <row r="7113" customFormat="false" ht="15" hidden="false" customHeight="false" outlineLevel="0" collapsed="false">
      <c r="A7113" s="0" t="n">
        <v>95319</v>
      </c>
      <c r="B7113" s="0" t="str">
        <f aca="false">A7113&amp;"U"</f>
        <v>95319U</v>
      </c>
      <c r="C7113" s="0" t="s">
        <v>13054</v>
      </c>
      <c r="D7113" s="0" t="s">
        <v>378</v>
      </c>
      <c r="E7113" s="0" t="n">
        <v>0.15</v>
      </c>
    </row>
    <row r="7114" customFormat="false" ht="15" hidden="false" customHeight="false" outlineLevel="0" collapsed="false">
      <c r="A7114" s="0" t="n">
        <v>95320</v>
      </c>
      <c r="B7114" s="0" t="str">
        <f aca="false">A7114&amp;"U"</f>
        <v>95320U</v>
      </c>
      <c r="C7114" s="0" t="s">
        <v>13055</v>
      </c>
      <c r="D7114" s="0" t="s">
        <v>378</v>
      </c>
      <c r="E7114" s="0" t="n">
        <v>0.1</v>
      </c>
    </row>
    <row r="7115" customFormat="false" ht="15" hidden="false" customHeight="false" outlineLevel="0" collapsed="false">
      <c r="A7115" s="0" t="n">
        <v>95321</v>
      </c>
      <c r="B7115" s="0" t="str">
        <f aca="false">A7115&amp;"U"</f>
        <v>95321U</v>
      </c>
      <c r="C7115" s="0" t="s">
        <v>13056</v>
      </c>
      <c r="D7115" s="0" t="s">
        <v>378</v>
      </c>
      <c r="E7115" s="0" t="n">
        <v>0.09</v>
      </c>
    </row>
    <row r="7116" customFormat="false" ht="15" hidden="false" customHeight="false" outlineLevel="0" collapsed="false">
      <c r="A7116" s="0" t="n">
        <v>95322</v>
      </c>
      <c r="B7116" s="0" t="str">
        <f aca="false">A7116&amp;"U"</f>
        <v>95322U</v>
      </c>
      <c r="C7116" s="0" t="s">
        <v>13057</v>
      </c>
      <c r="D7116" s="0" t="s">
        <v>378</v>
      </c>
      <c r="E7116" s="0" t="n">
        <v>0.05</v>
      </c>
    </row>
    <row r="7117" customFormat="false" ht="15" hidden="false" customHeight="false" outlineLevel="0" collapsed="false">
      <c r="A7117" s="0" t="n">
        <v>95323</v>
      </c>
      <c r="B7117" s="0" t="str">
        <f aca="false">A7117&amp;"U"</f>
        <v>95323U</v>
      </c>
      <c r="C7117" s="0" t="s">
        <v>13058</v>
      </c>
      <c r="D7117" s="0" t="s">
        <v>378</v>
      </c>
      <c r="E7117" s="0" t="n">
        <v>0.16</v>
      </c>
    </row>
    <row r="7118" customFormat="false" ht="15" hidden="false" customHeight="false" outlineLevel="0" collapsed="false">
      <c r="A7118" s="0" t="n">
        <v>95324</v>
      </c>
      <c r="B7118" s="0" t="str">
        <f aca="false">A7118&amp;"U"</f>
        <v>95324U</v>
      </c>
      <c r="C7118" s="0" t="s">
        <v>13059</v>
      </c>
      <c r="D7118" s="0" t="s">
        <v>378</v>
      </c>
      <c r="E7118" s="0" t="n">
        <v>0.21</v>
      </c>
    </row>
    <row r="7119" customFormat="false" ht="15" hidden="false" customHeight="false" outlineLevel="0" collapsed="false">
      <c r="A7119" s="0" t="n">
        <v>95325</v>
      </c>
      <c r="B7119" s="0" t="str">
        <f aca="false">A7119&amp;"U"</f>
        <v>95325U</v>
      </c>
      <c r="C7119" s="0" t="s">
        <v>13060</v>
      </c>
      <c r="D7119" s="0" t="s">
        <v>378</v>
      </c>
      <c r="E7119" s="0" t="n">
        <v>0.27</v>
      </c>
    </row>
    <row r="7120" customFormat="false" ht="15" hidden="false" customHeight="false" outlineLevel="0" collapsed="false">
      <c r="A7120" s="0" t="n">
        <v>95326</v>
      </c>
      <c r="B7120" s="0" t="str">
        <f aca="false">A7120&amp;"U"</f>
        <v>95326U</v>
      </c>
      <c r="C7120" s="0" t="s">
        <v>13061</v>
      </c>
      <c r="D7120" s="0" t="s">
        <v>378</v>
      </c>
      <c r="E7120" s="0" t="n">
        <v>0.05</v>
      </c>
    </row>
    <row r="7121" customFormat="false" ht="15" hidden="false" customHeight="false" outlineLevel="0" collapsed="false">
      <c r="A7121" s="0" t="n">
        <v>95328</v>
      </c>
      <c r="B7121" s="0" t="str">
        <f aca="false">A7121&amp;"U"</f>
        <v>95328U</v>
      </c>
      <c r="C7121" s="0" t="s">
        <v>13062</v>
      </c>
      <c r="D7121" s="0" t="s">
        <v>378</v>
      </c>
      <c r="E7121" s="0" t="n">
        <v>0.15</v>
      </c>
    </row>
    <row r="7122" customFormat="false" ht="15" hidden="false" customHeight="false" outlineLevel="0" collapsed="false">
      <c r="A7122" s="0" t="n">
        <v>95329</v>
      </c>
      <c r="B7122" s="0" t="str">
        <f aca="false">A7122&amp;"U"</f>
        <v>95329U</v>
      </c>
      <c r="C7122" s="0" t="s">
        <v>13063</v>
      </c>
      <c r="D7122" s="0" t="s">
        <v>378</v>
      </c>
      <c r="E7122" s="0" t="n">
        <v>0.2</v>
      </c>
    </row>
    <row r="7123" customFormat="false" ht="15" hidden="false" customHeight="false" outlineLevel="0" collapsed="false">
      <c r="A7123" s="0" t="n">
        <v>95330</v>
      </c>
      <c r="B7123" s="0" t="str">
        <f aca="false">A7123&amp;"U"</f>
        <v>95330U</v>
      </c>
      <c r="C7123" s="0" t="s">
        <v>13064</v>
      </c>
      <c r="D7123" s="0" t="s">
        <v>378</v>
      </c>
      <c r="E7123" s="0" t="n">
        <v>0.16</v>
      </c>
    </row>
    <row r="7124" customFormat="false" ht="15" hidden="false" customHeight="false" outlineLevel="0" collapsed="false">
      <c r="A7124" s="0" t="n">
        <v>95331</v>
      </c>
      <c r="B7124" s="0" t="str">
        <f aca="false">A7124&amp;"U"</f>
        <v>95331U</v>
      </c>
      <c r="C7124" s="0" t="s">
        <v>13065</v>
      </c>
      <c r="D7124" s="0" t="s">
        <v>378</v>
      </c>
      <c r="E7124" s="0" t="n">
        <v>0.15</v>
      </c>
    </row>
    <row r="7125" customFormat="false" ht="15" hidden="false" customHeight="false" outlineLevel="0" collapsed="false">
      <c r="A7125" s="0" t="n">
        <v>95332</v>
      </c>
      <c r="B7125" s="0" t="str">
        <f aca="false">A7125&amp;"U"</f>
        <v>95332U</v>
      </c>
      <c r="C7125" s="0" t="s">
        <v>13066</v>
      </c>
      <c r="D7125" s="0" t="s">
        <v>378</v>
      </c>
      <c r="E7125" s="0" t="n">
        <v>0.53</v>
      </c>
    </row>
    <row r="7126" customFormat="false" ht="15" hidden="false" customHeight="false" outlineLevel="0" collapsed="false">
      <c r="A7126" s="0" t="n">
        <v>95333</v>
      </c>
      <c r="B7126" s="0" t="str">
        <f aca="false">A7126&amp;"U"</f>
        <v>95333U</v>
      </c>
      <c r="C7126" s="0" t="s">
        <v>13067</v>
      </c>
      <c r="D7126" s="0" t="s">
        <v>378</v>
      </c>
      <c r="E7126" s="0" t="n">
        <v>0.53</v>
      </c>
    </row>
    <row r="7127" customFormat="false" ht="15" hidden="false" customHeight="false" outlineLevel="0" collapsed="false">
      <c r="A7127" s="0" t="n">
        <v>95334</v>
      </c>
      <c r="B7127" s="0" t="str">
        <f aca="false">A7127&amp;"U"</f>
        <v>95334U</v>
      </c>
      <c r="C7127" s="0" t="s">
        <v>13068</v>
      </c>
      <c r="D7127" s="0" t="s">
        <v>378</v>
      </c>
      <c r="E7127" s="0" t="n">
        <v>0.53</v>
      </c>
    </row>
    <row r="7128" customFormat="false" ht="15" hidden="false" customHeight="false" outlineLevel="0" collapsed="false">
      <c r="A7128" s="0" t="n">
        <v>95335</v>
      </c>
      <c r="B7128" s="0" t="str">
        <f aca="false">A7128&amp;"U"</f>
        <v>95335U</v>
      </c>
      <c r="C7128" s="0" t="s">
        <v>13069</v>
      </c>
      <c r="D7128" s="0" t="s">
        <v>378</v>
      </c>
      <c r="E7128" s="0" t="n">
        <v>0.25</v>
      </c>
    </row>
    <row r="7129" customFormat="false" ht="15" hidden="false" customHeight="false" outlineLevel="0" collapsed="false">
      <c r="A7129" s="0" t="n">
        <v>95337</v>
      </c>
      <c r="B7129" s="0" t="str">
        <f aca="false">A7129&amp;"U"</f>
        <v>95337U</v>
      </c>
      <c r="C7129" s="0" t="s">
        <v>13070</v>
      </c>
      <c r="D7129" s="0" t="s">
        <v>378</v>
      </c>
      <c r="E7129" s="0" t="n">
        <v>0.15</v>
      </c>
    </row>
    <row r="7130" customFormat="false" ht="15" hidden="false" customHeight="false" outlineLevel="0" collapsed="false">
      <c r="A7130" s="0" t="n">
        <v>95338</v>
      </c>
      <c r="B7130" s="0" t="str">
        <f aca="false">A7130&amp;"U"</f>
        <v>95338U</v>
      </c>
      <c r="C7130" s="0" t="s">
        <v>13071</v>
      </c>
      <c r="D7130" s="0" t="s">
        <v>378</v>
      </c>
      <c r="E7130" s="0" t="n">
        <v>0.3</v>
      </c>
    </row>
    <row r="7131" customFormat="false" ht="15" hidden="false" customHeight="false" outlineLevel="0" collapsed="false">
      <c r="A7131" s="0" t="n">
        <v>95339</v>
      </c>
      <c r="B7131" s="0" t="str">
        <f aca="false">A7131&amp;"U"</f>
        <v>95339U</v>
      </c>
      <c r="C7131" s="0" t="s">
        <v>13072</v>
      </c>
      <c r="D7131" s="0" t="s">
        <v>378</v>
      </c>
      <c r="E7131" s="0" t="n">
        <v>0.25</v>
      </c>
    </row>
    <row r="7132" customFormat="false" ht="15" hidden="false" customHeight="false" outlineLevel="0" collapsed="false">
      <c r="A7132" s="0" t="n">
        <v>95340</v>
      </c>
      <c r="B7132" s="0" t="str">
        <f aca="false">A7132&amp;"U"</f>
        <v>95340U</v>
      </c>
      <c r="C7132" s="0" t="s">
        <v>13073</v>
      </c>
      <c r="D7132" s="0" t="s">
        <v>378</v>
      </c>
      <c r="E7132" s="0" t="n">
        <v>0.19</v>
      </c>
    </row>
    <row r="7133" customFormat="false" ht="15" hidden="false" customHeight="false" outlineLevel="0" collapsed="false">
      <c r="A7133" s="0" t="n">
        <v>95341</v>
      </c>
      <c r="B7133" s="0" t="str">
        <f aca="false">A7133&amp;"U"</f>
        <v>95341U</v>
      </c>
      <c r="C7133" s="0" t="s">
        <v>13074</v>
      </c>
      <c r="D7133" s="0" t="s">
        <v>378</v>
      </c>
      <c r="E7133" s="0" t="n">
        <v>0.21</v>
      </c>
    </row>
    <row r="7134" customFormat="false" ht="15" hidden="false" customHeight="false" outlineLevel="0" collapsed="false">
      <c r="A7134" s="0" t="n">
        <v>95342</v>
      </c>
      <c r="B7134" s="0" t="str">
        <f aca="false">A7134&amp;"U"</f>
        <v>95342U</v>
      </c>
      <c r="C7134" s="0" t="s">
        <v>13075</v>
      </c>
      <c r="D7134" s="0" t="s">
        <v>378</v>
      </c>
      <c r="E7134" s="0" t="n">
        <v>0.16</v>
      </c>
    </row>
    <row r="7135" customFormat="false" ht="15" hidden="false" customHeight="false" outlineLevel="0" collapsed="false">
      <c r="A7135" s="0" t="n">
        <v>95343</v>
      </c>
      <c r="B7135" s="0" t="str">
        <f aca="false">A7135&amp;"U"</f>
        <v>95343U</v>
      </c>
      <c r="C7135" s="0" t="s">
        <v>13076</v>
      </c>
      <c r="D7135" s="0" t="s">
        <v>378</v>
      </c>
      <c r="E7135" s="0" t="n">
        <v>0.2</v>
      </c>
    </row>
    <row r="7136" customFormat="false" ht="15" hidden="false" customHeight="false" outlineLevel="0" collapsed="false">
      <c r="A7136" s="0" t="n">
        <v>95344</v>
      </c>
      <c r="B7136" s="0" t="str">
        <f aca="false">A7136&amp;"U"</f>
        <v>95344U</v>
      </c>
      <c r="C7136" s="0" t="s">
        <v>13077</v>
      </c>
      <c r="D7136" s="0" t="s">
        <v>378</v>
      </c>
      <c r="E7136" s="0" t="n">
        <v>0.18</v>
      </c>
    </row>
    <row r="7137" customFormat="false" ht="15" hidden="false" customHeight="false" outlineLevel="0" collapsed="false">
      <c r="A7137" s="0" t="n">
        <v>95345</v>
      </c>
      <c r="B7137" s="0" t="str">
        <f aca="false">A7137&amp;"U"</f>
        <v>95345U</v>
      </c>
      <c r="C7137" s="0" t="s">
        <v>13078</v>
      </c>
      <c r="D7137" s="0" t="s">
        <v>378</v>
      </c>
      <c r="E7137" s="0" t="n">
        <v>0.47</v>
      </c>
    </row>
    <row r="7138" customFormat="false" ht="15" hidden="false" customHeight="false" outlineLevel="0" collapsed="false">
      <c r="A7138" s="0" t="n">
        <v>95346</v>
      </c>
      <c r="B7138" s="0" t="str">
        <f aca="false">A7138&amp;"U"</f>
        <v>95346U</v>
      </c>
      <c r="C7138" s="0" t="s">
        <v>13079</v>
      </c>
      <c r="D7138" s="0" t="s">
        <v>378</v>
      </c>
      <c r="E7138" s="0" t="n">
        <v>0.07</v>
      </c>
    </row>
    <row r="7139" customFormat="false" ht="15" hidden="false" customHeight="false" outlineLevel="0" collapsed="false">
      <c r="A7139" s="0" t="n">
        <v>95347</v>
      </c>
      <c r="B7139" s="0" t="str">
        <f aca="false">A7139&amp;"U"</f>
        <v>95347U</v>
      </c>
      <c r="C7139" s="0" t="s">
        <v>13080</v>
      </c>
      <c r="D7139" s="0" t="s">
        <v>378</v>
      </c>
      <c r="E7139" s="0" t="n">
        <v>0.08</v>
      </c>
    </row>
    <row r="7140" customFormat="false" ht="15" hidden="false" customHeight="false" outlineLevel="0" collapsed="false">
      <c r="A7140" s="0" t="n">
        <v>95348</v>
      </c>
      <c r="B7140" s="0" t="str">
        <f aca="false">A7140&amp;"U"</f>
        <v>95348U</v>
      </c>
      <c r="C7140" s="0" t="s">
        <v>13081</v>
      </c>
      <c r="D7140" s="0" t="s">
        <v>378</v>
      </c>
      <c r="E7140" s="0" t="n">
        <v>0.11</v>
      </c>
    </row>
    <row r="7141" customFormat="false" ht="15" hidden="false" customHeight="false" outlineLevel="0" collapsed="false">
      <c r="A7141" s="0" t="n">
        <v>95349</v>
      </c>
      <c r="B7141" s="0" t="str">
        <f aca="false">A7141&amp;"U"</f>
        <v>95349U</v>
      </c>
      <c r="C7141" s="0" t="s">
        <v>13082</v>
      </c>
      <c r="D7141" s="0" t="s">
        <v>378</v>
      </c>
      <c r="E7141" s="0" t="n">
        <v>0.08</v>
      </c>
    </row>
    <row r="7142" customFormat="false" ht="15" hidden="false" customHeight="false" outlineLevel="0" collapsed="false">
      <c r="A7142" s="0" t="n">
        <v>95350</v>
      </c>
      <c r="B7142" s="0" t="str">
        <f aca="false">A7142&amp;"U"</f>
        <v>95350U</v>
      </c>
      <c r="C7142" s="0" t="s">
        <v>13083</v>
      </c>
      <c r="D7142" s="0" t="s">
        <v>378</v>
      </c>
      <c r="E7142" s="0" t="n">
        <v>0.09</v>
      </c>
    </row>
    <row r="7143" customFormat="false" ht="15" hidden="false" customHeight="false" outlineLevel="0" collapsed="false">
      <c r="A7143" s="0" t="n">
        <v>95351</v>
      </c>
      <c r="B7143" s="0" t="str">
        <f aca="false">A7143&amp;"U"</f>
        <v>95351U</v>
      </c>
      <c r="C7143" s="0" t="s">
        <v>13084</v>
      </c>
      <c r="D7143" s="0" t="s">
        <v>378</v>
      </c>
      <c r="E7143" s="0" t="n">
        <v>0.28</v>
      </c>
    </row>
    <row r="7144" customFormat="false" ht="15" hidden="false" customHeight="false" outlineLevel="0" collapsed="false">
      <c r="A7144" s="0" t="n">
        <v>95352</v>
      </c>
      <c r="B7144" s="0" t="str">
        <f aca="false">A7144&amp;"U"</f>
        <v>95352U</v>
      </c>
      <c r="C7144" s="0" t="s">
        <v>13085</v>
      </c>
      <c r="D7144" s="0" t="s">
        <v>378</v>
      </c>
      <c r="E7144" s="0" t="n">
        <v>0.06</v>
      </c>
    </row>
    <row r="7145" customFormat="false" ht="15" hidden="false" customHeight="false" outlineLevel="0" collapsed="false">
      <c r="A7145" s="0" t="n">
        <v>95354</v>
      </c>
      <c r="B7145" s="0" t="str">
        <f aca="false">A7145&amp;"U"</f>
        <v>95354U</v>
      </c>
      <c r="C7145" s="0" t="s">
        <v>13086</v>
      </c>
      <c r="D7145" s="0" t="s">
        <v>378</v>
      </c>
      <c r="E7145" s="0" t="n">
        <v>0.12</v>
      </c>
    </row>
    <row r="7146" customFormat="false" ht="15" hidden="false" customHeight="false" outlineLevel="0" collapsed="false">
      <c r="A7146" s="0" t="n">
        <v>95355</v>
      </c>
      <c r="B7146" s="0" t="str">
        <f aca="false">A7146&amp;"U"</f>
        <v>95355U</v>
      </c>
      <c r="C7146" s="0" t="s">
        <v>13087</v>
      </c>
      <c r="D7146" s="0" t="s">
        <v>378</v>
      </c>
      <c r="E7146" s="0" t="n">
        <v>0.13</v>
      </c>
    </row>
    <row r="7147" customFormat="false" ht="15" hidden="false" customHeight="false" outlineLevel="0" collapsed="false">
      <c r="A7147" s="0" t="n">
        <v>95356</v>
      </c>
      <c r="B7147" s="0" t="str">
        <f aca="false">A7147&amp;"U"</f>
        <v>95356U</v>
      </c>
      <c r="C7147" s="0" t="s">
        <v>13088</v>
      </c>
      <c r="D7147" s="0" t="s">
        <v>378</v>
      </c>
      <c r="E7147" s="0" t="n">
        <v>0.15</v>
      </c>
    </row>
    <row r="7148" customFormat="false" ht="15" hidden="false" customHeight="false" outlineLevel="0" collapsed="false">
      <c r="A7148" s="0" t="n">
        <v>95357</v>
      </c>
      <c r="B7148" s="0" t="str">
        <f aca="false">A7148&amp;"U"</f>
        <v>95357U</v>
      </c>
      <c r="C7148" s="0" t="s">
        <v>13089</v>
      </c>
      <c r="D7148" s="0" t="s">
        <v>378</v>
      </c>
      <c r="E7148" s="0" t="n">
        <v>0.23</v>
      </c>
    </row>
    <row r="7149" customFormat="false" ht="15" hidden="false" customHeight="false" outlineLevel="0" collapsed="false">
      <c r="A7149" s="0" t="n">
        <v>95358</v>
      </c>
      <c r="B7149" s="0" t="str">
        <f aca="false">A7149&amp;"U"</f>
        <v>95358U</v>
      </c>
      <c r="C7149" s="0" t="s">
        <v>13090</v>
      </c>
      <c r="D7149" s="0" t="s">
        <v>378</v>
      </c>
      <c r="E7149" s="0" t="n">
        <v>0.18</v>
      </c>
    </row>
    <row r="7150" customFormat="false" ht="15" hidden="false" customHeight="false" outlineLevel="0" collapsed="false">
      <c r="A7150" s="0" t="n">
        <v>95359</v>
      </c>
      <c r="B7150" s="0" t="str">
        <f aca="false">A7150&amp;"U"</f>
        <v>95359U</v>
      </c>
      <c r="C7150" s="0" t="s">
        <v>13091</v>
      </c>
      <c r="D7150" s="0" t="s">
        <v>378</v>
      </c>
      <c r="E7150" s="0" t="n">
        <v>0.26</v>
      </c>
    </row>
    <row r="7151" customFormat="false" ht="15" hidden="false" customHeight="false" outlineLevel="0" collapsed="false">
      <c r="A7151" s="0" t="n">
        <v>95360</v>
      </c>
      <c r="B7151" s="0" t="str">
        <f aca="false">A7151&amp;"U"</f>
        <v>95360U</v>
      </c>
      <c r="C7151" s="0" t="s">
        <v>13092</v>
      </c>
      <c r="D7151" s="0" t="s">
        <v>378</v>
      </c>
      <c r="E7151" s="0" t="n">
        <v>0.17</v>
      </c>
    </row>
    <row r="7152" customFormat="false" ht="15" hidden="false" customHeight="false" outlineLevel="0" collapsed="false">
      <c r="A7152" s="0" t="n">
        <v>95361</v>
      </c>
      <c r="B7152" s="0" t="str">
        <f aca="false">A7152&amp;"U"</f>
        <v>95361U</v>
      </c>
      <c r="C7152" s="0" t="s">
        <v>13093</v>
      </c>
      <c r="D7152" s="0" t="s">
        <v>378</v>
      </c>
      <c r="E7152" s="0" t="n">
        <v>0.08</v>
      </c>
    </row>
    <row r="7153" customFormat="false" ht="15" hidden="false" customHeight="false" outlineLevel="0" collapsed="false">
      <c r="A7153" s="0" t="n">
        <v>95362</v>
      </c>
      <c r="B7153" s="0" t="str">
        <f aca="false">A7153&amp;"U"</f>
        <v>95362U</v>
      </c>
      <c r="C7153" s="0" t="s">
        <v>13094</v>
      </c>
      <c r="D7153" s="0" t="s">
        <v>378</v>
      </c>
      <c r="E7153" s="0" t="n">
        <v>0.15</v>
      </c>
    </row>
    <row r="7154" customFormat="false" ht="15" hidden="false" customHeight="false" outlineLevel="0" collapsed="false">
      <c r="A7154" s="0" t="n">
        <v>95363</v>
      </c>
      <c r="B7154" s="0" t="str">
        <f aca="false">A7154&amp;"U"</f>
        <v>95363U</v>
      </c>
      <c r="C7154" s="0" t="s">
        <v>13095</v>
      </c>
      <c r="D7154" s="0" t="s">
        <v>378</v>
      </c>
      <c r="E7154" s="0" t="n">
        <v>0.18</v>
      </c>
    </row>
    <row r="7155" customFormat="false" ht="15" hidden="false" customHeight="false" outlineLevel="0" collapsed="false">
      <c r="A7155" s="0" t="n">
        <v>95364</v>
      </c>
      <c r="B7155" s="0" t="str">
        <f aca="false">A7155&amp;"U"</f>
        <v>95364U</v>
      </c>
      <c r="C7155" s="0" t="s">
        <v>13096</v>
      </c>
      <c r="D7155" s="0" t="s">
        <v>378</v>
      </c>
      <c r="E7155" s="0" t="n">
        <v>0.13</v>
      </c>
    </row>
    <row r="7156" customFormat="false" ht="15" hidden="false" customHeight="false" outlineLevel="0" collapsed="false">
      <c r="A7156" s="0" t="n">
        <v>95365</v>
      </c>
      <c r="B7156" s="0" t="str">
        <f aca="false">A7156&amp;"U"</f>
        <v>95365U</v>
      </c>
      <c r="C7156" s="0" t="s">
        <v>13097</v>
      </c>
      <c r="D7156" s="0" t="s">
        <v>378</v>
      </c>
      <c r="E7156" s="0" t="n">
        <v>0.15</v>
      </c>
    </row>
    <row r="7157" customFormat="false" ht="15" hidden="false" customHeight="false" outlineLevel="0" collapsed="false">
      <c r="A7157" s="0" t="n">
        <v>95366</v>
      </c>
      <c r="B7157" s="0" t="str">
        <f aca="false">A7157&amp;"U"</f>
        <v>95366U</v>
      </c>
      <c r="C7157" s="0" t="s">
        <v>13098</v>
      </c>
      <c r="D7157" s="0" t="s">
        <v>378</v>
      </c>
      <c r="E7157" s="0" t="n">
        <v>0.12</v>
      </c>
    </row>
    <row r="7158" customFormat="false" ht="15" hidden="false" customHeight="false" outlineLevel="0" collapsed="false">
      <c r="A7158" s="0" t="n">
        <v>95367</v>
      </c>
      <c r="B7158" s="0" t="str">
        <f aca="false">A7158&amp;"U"</f>
        <v>95367U</v>
      </c>
      <c r="C7158" s="0" t="s">
        <v>13099</v>
      </c>
      <c r="D7158" s="0" t="s">
        <v>378</v>
      </c>
      <c r="E7158" s="0" t="n">
        <v>0.13</v>
      </c>
    </row>
    <row r="7159" customFormat="false" ht="15" hidden="false" customHeight="false" outlineLevel="0" collapsed="false">
      <c r="A7159" s="0" t="n">
        <v>95368</v>
      </c>
      <c r="B7159" s="0" t="str">
        <f aca="false">A7159&amp;"U"</f>
        <v>95368U</v>
      </c>
      <c r="C7159" s="0" t="s">
        <v>13100</v>
      </c>
      <c r="D7159" s="0" t="s">
        <v>378</v>
      </c>
      <c r="E7159" s="0" t="n">
        <v>0.2</v>
      </c>
    </row>
    <row r="7160" customFormat="false" ht="15" hidden="false" customHeight="false" outlineLevel="0" collapsed="false">
      <c r="A7160" s="0" t="n">
        <v>95369</v>
      </c>
      <c r="B7160" s="0" t="str">
        <f aca="false">A7160&amp;"U"</f>
        <v>95369U</v>
      </c>
      <c r="C7160" s="0" t="s">
        <v>13101</v>
      </c>
      <c r="D7160" s="0" t="s">
        <v>378</v>
      </c>
      <c r="E7160" s="0" t="n">
        <v>0.15</v>
      </c>
    </row>
    <row r="7161" customFormat="false" ht="15" hidden="false" customHeight="false" outlineLevel="0" collapsed="false">
      <c r="A7161" s="0" t="n">
        <v>95370</v>
      </c>
      <c r="B7161" s="0" t="str">
        <f aca="false">A7161&amp;"U"</f>
        <v>95370U</v>
      </c>
      <c r="C7161" s="0" t="s">
        <v>13102</v>
      </c>
      <c r="D7161" s="0" t="s">
        <v>378</v>
      </c>
      <c r="E7161" s="0" t="n">
        <v>0.21</v>
      </c>
    </row>
    <row r="7162" customFormat="false" ht="15" hidden="false" customHeight="false" outlineLevel="0" collapsed="false">
      <c r="A7162" s="0" t="n">
        <v>95371</v>
      </c>
      <c r="B7162" s="0" t="str">
        <f aca="false">A7162&amp;"U"</f>
        <v>95371U</v>
      </c>
      <c r="C7162" s="0" t="s">
        <v>13103</v>
      </c>
      <c r="D7162" s="0" t="s">
        <v>378</v>
      </c>
      <c r="E7162" s="0" t="n">
        <v>0.3</v>
      </c>
    </row>
    <row r="7163" customFormat="false" ht="15" hidden="false" customHeight="false" outlineLevel="0" collapsed="false">
      <c r="A7163" s="0" t="n">
        <v>95372</v>
      </c>
      <c r="B7163" s="0" t="str">
        <f aca="false">A7163&amp;"U"</f>
        <v>95372U</v>
      </c>
      <c r="C7163" s="0" t="s">
        <v>13104</v>
      </c>
      <c r="D7163" s="0" t="s">
        <v>378</v>
      </c>
      <c r="E7163" s="0" t="n">
        <v>0.21</v>
      </c>
    </row>
    <row r="7164" customFormat="false" ht="15" hidden="false" customHeight="false" outlineLevel="0" collapsed="false">
      <c r="A7164" s="0" t="n">
        <v>95373</v>
      </c>
      <c r="B7164" s="0" t="str">
        <f aca="false">A7164&amp;"U"</f>
        <v>95373U</v>
      </c>
      <c r="C7164" s="0" t="s">
        <v>13105</v>
      </c>
      <c r="D7164" s="0" t="s">
        <v>378</v>
      </c>
      <c r="E7164" s="0" t="n">
        <v>0.2</v>
      </c>
    </row>
    <row r="7165" customFormat="false" ht="15" hidden="false" customHeight="false" outlineLevel="0" collapsed="false">
      <c r="A7165" s="0" t="n">
        <v>95374</v>
      </c>
      <c r="B7165" s="0" t="str">
        <f aca="false">A7165&amp;"U"</f>
        <v>95374U</v>
      </c>
      <c r="C7165" s="0" t="s">
        <v>13106</v>
      </c>
      <c r="D7165" s="0" t="s">
        <v>378</v>
      </c>
      <c r="E7165" s="0" t="n">
        <v>0.21</v>
      </c>
    </row>
    <row r="7166" customFormat="false" ht="15" hidden="false" customHeight="false" outlineLevel="0" collapsed="false">
      <c r="A7166" s="0" t="n">
        <v>95375</v>
      </c>
      <c r="B7166" s="0" t="str">
        <f aca="false">A7166&amp;"U"</f>
        <v>95375U</v>
      </c>
      <c r="C7166" s="0" t="s">
        <v>13107</v>
      </c>
      <c r="D7166" s="0" t="s">
        <v>378</v>
      </c>
      <c r="E7166" s="0" t="n">
        <v>0.33</v>
      </c>
    </row>
    <row r="7167" customFormat="false" ht="15" hidden="false" customHeight="false" outlineLevel="0" collapsed="false">
      <c r="A7167" s="0" t="n">
        <v>95376</v>
      </c>
      <c r="B7167" s="0" t="str">
        <f aca="false">A7167&amp;"U"</f>
        <v>95376U</v>
      </c>
      <c r="C7167" s="0" t="s">
        <v>13108</v>
      </c>
      <c r="D7167" s="0" t="s">
        <v>378</v>
      </c>
      <c r="E7167" s="0" t="n">
        <v>0.06</v>
      </c>
    </row>
    <row r="7168" customFormat="false" ht="15" hidden="false" customHeight="false" outlineLevel="0" collapsed="false">
      <c r="A7168" s="0" t="n">
        <v>95377</v>
      </c>
      <c r="B7168" s="0" t="str">
        <f aca="false">A7168&amp;"U"</f>
        <v>95377U</v>
      </c>
      <c r="C7168" s="0" t="s">
        <v>13109</v>
      </c>
      <c r="D7168" s="0" t="s">
        <v>378</v>
      </c>
      <c r="E7168" s="0" t="n">
        <v>0.16</v>
      </c>
    </row>
    <row r="7169" customFormat="false" ht="15" hidden="false" customHeight="false" outlineLevel="0" collapsed="false">
      <c r="A7169" s="0" t="n">
        <v>95378</v>
      </c>
      <c r="B7169" s="0" t="str">
        <f aca="false">A7169&amp;"U"</f>
        <v>95378U</v>
      </c>
      <c r="C7169" s="0" t="s">
        <v>13110</v>
      </c>
      <c r="D7169" s="0" t="s">
        <v>378</v>
      </c>
      <c r="E7169" s="0" t="n">
        <v>0.17</v>
      </c>
    </row>
    <row r="7170" customFormat="false" ht="15" hidden="false" customHeight="false" outlineLevel="0" collapsed="false">
      <c r="A7170" s="0" t="n">
        <v>95379</v>
      </c>
      <c r="B7170" s="0" t="str">
        <f aca="false">A7170&amp;"U"</f>
        <v>95379U</v>
      </c>
      <c r="C7170" s="0" t="s">
        <v>13111</v>
      </c>
      <c r="D7170" s="0" t="s">
        <v>378</v>
      </c>
      <c r="E7170" s="0" t="n">
        <v>0.16</v>
      </c>
    </row>
    <row r="7171" customFormat="false" ht="15" hidden="false" customHeight="false" outlineLevel="0" collapsed="false">
      <c r="A7171" s="0" t="n">
        <v>95380</v>
      </c>
      <c r="B7171" s="0" t="str">
        <f aca="false">A7171&amp;"U"</f>
        <v>95380U</v>
      </c>
      <c r="C7171" s="0" t="s">
        <v>13112</v>
      </c>
      <c r="D7171" s="0" t="s">
        <v>378</v>
      </c>
      <c r="E7171" s="0" t="n">
        <v>0.19</v>
      </c>
    </row>
    <row r="7172" customFormat="false" ht="15" hidden="false" customHeight="false" outlineLevel="0" collapsed="false">
      <c r="A7172" s="0" t="n">
        <v>95382</v>
      </c>
      <c r="B7172" s="0" t="str">
        <f aca="false">A7172&amp;"U"</f>
        <v>95382U</v>
      </c>
      <c r="C7172" s="0" t="s">
        <v>13113</v>
      </c>
      <c r="D7172" s="0" t="s">
        <v>378</v>
      </c>
      <c r="E7172" s="0" t="n">
        <v>0.16</v>
      </c>
    </row>
    <row r="7173" customFormat="false" ht="15" hidden="false" customHeight="false" outlineLevel="0" collapsed="false">
      <c r="A7173" s="0" t="n">
        <v>95383</v>
      </c>
      <c r="B7173" s="0" t="str">
        <f aca="false">A7173&amp;"U"</f>
        <v>95383U</v>
      </c>
      <c r="C7173" s="0" t="s">
        <v>13114</v>
      </c>
      <c r="D7173" s="0" t="s">
        <v>378</v>
      </c>
      <c r="E7173" s="0" t="n">
        <v>0.15</v>
      </c>
    </row>
    <row r="7174" customFormat="false" ht="15" hidden="false" customHeight="false" outlineLevel="0" collapsed="false">
      <c r="A7174" s="0" t="n">
        <v>95384</v>
      </c>
      <c r="B7174" s="0" t="str">
        <f aca="false">A7174&amp;"U"</f>
        <v>95384U</v>
      </c>
      <c r="C7174" s="0" t="s">
        <v>13115</v>
      </c>
      <c r="D7174" s="0" t="s">
        <v>378</v>
      </c>
      <c r="E7174" s="0" t="n">
        <v>0.23</v>
      </c>
    </row>
    <row r="7175" customFormat="false" ht="15" hidden="false" customHeight="false" outlineLevel="0" collapsed="false">
      <c r="A7175" s="0" t="n">
        <v>95385</v>
      </c>
      <c r="B7175" s="0" t="str">
        <f aca="false">A7175&amp;"U"</f>
        <v>95385U</v>
      </c>
      <c r="C7175" s="0" t="s">
        <v>13116</v>
      </c>
      <c r="D7175" s="0" t="s">
        <v>378</v>
      </c>
      <c r="E7175" s="0" t="n">
        <v>0.16</v>
      </c>
    </row>
    <row r="7176" customFormat="false" ht="15" hidden="false" customHeight="false" outlineLevel="0" collapsed="false">
      <c r="A7176" s="0" t="n">
        <v>95386</v>
      </c>
      <c r="B7176" s="0" t="str">
        <f aca="false">A7176&amp;"U"</f>
        <v>95386U</v>
      </c>
      <c r="C7176" s="0" t="s">
        <v>13117</v>
      </c>
      <c r="D7176" s="0" t="s">
        <v>378</v>
      </c>
      <c r="E7176" s="0" t="n">
        <v>0.18</v>
      </c>
    </row>
    <row r="7177" customFormat="false" ht="15" hidden="false" customHeight="false" outlineLevel="0" collapsed="false">
      <c r="A7177" s="0" t="n">
        <v>95387</v>
      </c>
      <c r="B7177" s="0" t="str">
        <f aca="false">A7177&amp;"U"</f>
        <v>95387U</v>
      </c>
      <c r="C7177" s="0" t="s">
        <v>13118</v>
      </c>
      <c r="D7177" s="0" t="s">
        <v>378</v>
      </c>
      <c r="E7177" s="0" t="n">
        <v>0.18</v>
      </c>
    </row>
    <row r="7178" customFormat="false" ht="15" hidden="false" customHeight="false" outlineLevel="0" collapsed="false">
      <c r="A7178" s="0" t="n">
        <v>95388</v>
      </c>
      <c r="B7178" s="0" t="str">
        <f aca="false">A7178&amp;"U"</f>
        <v>95388U</v>
      </c>
      <c r="C7178" s="0" t="s">
        <v>13119</v>
      </c>
      <c r="D7178" s="0" t="s">
        <v>378</v>
      </c>
      <c r="E7178" s="0" t="n">
        <v>0.05</v>
      </c>
    </row>
    <row r="7179" customFormat="false" ht="15" hidden="false" customHeight="false" outlineLevel="0" collapsed="false">
      <c r="A7179" s="0" t="n">
        <v>95389</v>
      </c>
      <c r="B7179" s="0" t="str">
        <f aca="false">A7179&amp;"U"</f>
        <v>95389U</v>
      </c>
      <c r="C7179" s="0" t="s">
        <v>13120</v>
      </c>
      <c r="D7179" s="0" t="s">
        <v>378</v>
      </c>
      <c r="E7179" s="0" t="n">
        <v>0.11</v>
      </c>
    </row>
    <row r="7180" customFormat="false" ht="15" hidden="false" customHeight="false" outlineLevel="0" collapsed="false">
      <c r="A7180" s="0" t="n">
        <v>95390</v>
      </c>
      <c r="B7180" s="0" t="str">
        <f aca="false">A7180&amp;"U"</f>
        <v>95390U</v>
      </c>
      <c r="C7180" s="0" t="s">
        <v>13121</v>
      </c>
      <c r="D7180" s="0" t="s">
        <v>378</v>
      </c>
      <c r="E7180" s="0" t="n">
        <v>0.06</v>
      </c>
    </row>
    <row r="7181" customFormat="false" ht="15" hidden="false" customHeight="false" outlineLevel="0" collapsed="false">
      <c r="A7181" s="0" t="n">
        <v>95391</v>
      </c>
      <c r="B7181" s="0" t="str">
        <f aca="false">A7181&amp;"U"</f>
        <v>95391U</v>
      </c>
      <c r="C7181" s="0" t="s">
        <v>13122</v>
      </c>
      <c r="D7181" s="0" t="s">
        <v>378</v>
      </c>
      <c r="E7181" s="0" t="n">
        <v>0.06</v>
      </c>
    </row>
    <row r="7182" customFormat="false" ht="15" hidden="false" customHeight="false" outlineLevel="0" collapsed="false">
      <c r="A7182" s="0" t="n">
        <v>95392</v>
      </c>
      <c r="B7182" s="0" t="str">
        <f aca="false">A7182&amp;"U"</f>
        <v>95392U</v>
      </c>
      <c r="C7182" s="0" t="s">
        <v>13123</v>
      </c>
      <c r="D7182" s="0" t="s">
        <v>378</v>
      </c>
      <c r="E7182" s="0" t="n">
        <v>0.07</v>
      </c>
    </row>
    <row r="7183" customFormat="false" ht="15" hidden="false" customHeight="false" outlineLevel="0" collapsed="false">
      <c r="A7183" s="0" t="n">
        <v>95393</v>
      </c>
      <c r="B7183" s="0" t="str">
        <f aca="false">A7183&amp;"U"</f>
        <v>95393U</v>
      </c>
      <c r="C7183" s="0" t="s">
        <v>13124</v>
      </c>
      <c r="D7183" s="0" t="s">
        <v>378</v>
      </c>
      <c r="E7183" s="0" t="n">
        <v>0.3</v>
      </c>
    </row>
    <row r="7184" customFormat="false" ht="15" hidden="false" customHeight="false" outlineLevel="0" collapsed="false">
      <c r="A7184" s="0" t="n">
        <v>95394</v>
      </c>
      <c r="B7184" s="0" t="str">
        <f aca="false">A7184&amp;"U"</f>
        <v>95394U</v>
      </c>
      <c r="C7184" s="0" t="s">
        <v>13125</v>
      </c>
      <c r="D7184" s="0" t="s">
        <v>378</v>
      </c>
      <c r="E7184" s="0" t="n">
        <v>0.45</v>
      </c>
    </row>
    <row r="7185" customFormat="false" ht="15" hidden="false" customHeight="false" outlineLevel="0" collapsed="false">
      <c r="A7185" s="0" t="n">
        <v>95395</v>
      </c>
      <c r="B7185" s="0" t="str">
        <f aca="false">A7185&amp;"U"</f>
        <v>95395U</v>
      </c>
      <c r="C7185" s="0" t="s">
        <v>13126</v>
      </c>
      <c r="D7185" s="0" t="s">
        <v>378</v>
      </c>
      <c r="E7185" s="0" t="n">
        <v>0.64</v>
      </c>
    </row>
    <row r="7186" customFormat="false" ht="15" hidden="false" customHeight="false" outlineLevel="0" collapsed="false">
      <c r="A7186" s="0" t="n">
        <v>95396</v>
      </c>
      <c r="B7186" s="0" t="str">
        <f aca="false">A7186&amp;"U"</f>
        <v>95396U</v>
      </c>
      <c r="C7186" s="0" t="s">
        <v>13127</v>
      </c>
      <c r="D7186" s="0" t="s">
        <v>378</v>
      </c>
      <c r="E7186" s="0" t="n">
        <v>0.85</v>
      </c>
    </row>
    <row r="7187" customFormat="false" ht="15" hidden="false" customHeight="false" outlineLevel="0" collapsed="false">
      <c r="A7187" s="0" t="n">
        <v>95397</v>
      </c>
      <c r="B7187" s="0" t="str">
        <f aca="false">A7187&amp;"U"</f>
        <v>95397U</v>
      </c>
      <c r="C7187" s="0" t="s">
        <v>13128</v>
      </c>
      <c r="D7187" s="0" t="s">
        <v>378</v>
      </c>
      <c r="E7187" s="0" t="n">
        <v>0.04</v>
      </c>
    </row>
    <row r="7188" customFormat="false" ht="15" hidden="false" customHeight="false" outlineLevel="0" collapsed="false">
      <c r="A7188" s="0" t="n">
        <v>95398</v>
      </c>
      <c r="B7188" s="0" t="str">
        <f aca="false">A7188&amp;"U"</f>
        <v>95398U</v>
      </c>
      <c r="C7188" s="0" t="s">
        <v>13129</v>
      </c>
      <c r="D7188" s="0" t="s">
        <v>378</v>
      </c>
      <c r="E7188" s="0" t="n">
        <v>0.06</v>
      </c>
    </row>
    <row r="7189" customFormat="false" ht="15" hidden="false" customHeight="false" outlineLevel="0" collapsed="false">
      <c r="A7189" s="0" t="n">
        <v>95399</v>
      </c>
      <c r="B7189" s="0" t="str">
        <f aca="false">A7189&amp;"U"</f>
        <v>95399U</v>
      </c>
      <c r="C7189" s="0" t="s">
        <v>13130</v>
      </c>
      <c r="D7189" s="0" t="s">
        <v>378</v>
      </c>
      <c r="E7189" s="0" t="n">
        <v>0.04</v>
      </c>
    </row>
    <row r="7190" customFormat="false" ht="15" hidden="false" customHeight="false" outlineLevel="0" collapsed="false">
      <c r="A7190" s="0" t="n">
        <v>95400</v>
      </c>
      <c r="B7190" s="0" t="str">
        <f aca="false">A7190&amp;"U"</f>
        <v>95400U</v>
      </c>
      <c r="C7190" s="0" t="s">
        <v>13131</v>
      </c>
      <c r="D7190" s="0" t="s">
        <v>378</v>
      </c>
      <c r="E7190" s="0" t="n">
        <v>0.05</v>
      </c>
    </row>
    <row r="7191" customFormat="false" ht="15" hidden="false" customHeight="false" outlineLevel="0" collapsed="false">
      <c r="A7191" s="0" t="n">
        <v>95401</v>
      </c>
      <c r="B7191" s="0" t="str">
        <f aca="false">A7191&amp;"U"</f>
        <v>95401U</v>
      </c>
      <c r="C7191" s="0" t="s">
        <v>13132</v>
      </c>
      <c r="D7191" s="0" t="s">
        <v>378</v>
      </c>
      <c r="E7191" s="0" t="n">
        <v>0.59</v>
      </c>
    </row>
    <row r="7192" customFormat="false" ht="15" hidden="false" customHeight="false" outlineLevel="0" collapsed="false">
      <c r="A7192" s="0" t="n">
        <v>95402</v>
      </c>
      <c r="B7192" s="0" t="str">
        <f aca="false">A7192&amp;"U"</f>
        <v>95402U</v>
      </c>
      <c r="C7192" s="0" t="s">
        <v>13133</v>
      </c>
      <c r="D7192" s="0" t="s">
        <v>378</v>
      </c>
      <c r="E7192" s="0" t="n">
        <v>1.1</v>
      </c>
    </row>
    <row r="7193" customFormat="false" ht="15" hidden="false" customHeight="false" outlineLevel="0" collapsed="false">
      <c r="A7193" s="0" t="n">
        <v>95403</v>
      </c>
      <c r="B7193" s="0" t="str">
        <f aca="false">A7193&amp;"U"</f>
        <v>95403U</v>
      </c>
      <c r="C7193" s="0" t="s">
        <v>13134</v>
      </c>
      <c r="D7193" s="0" t="s">
        <v>378</v>
      </c>
      <c r="E7193" s="0" t="n">
        <v>1.25</v>
      </c>
    </row>
    <row r="7194" customFormat="false" ht="15" hidden="false" customHeight="false" outlineLevel="0" collapsed="false">
      <c r="A7194" s="0" t="n">
        <v>95404</v>
      </c>
      <c r="B7194" s="0" t="str">
        <f aca="false">A7194&amp;"U"</f>
        <v>95404U</v>
      </c>
      <c r="C7194" s="0" t="s">
        <v>13135</v>
      </c>
      <c r="D7194" s="0" t="s">
        <v>378</v>
      </c>
      <c r="E7194" s="0" t="n">
        <v>1.72</v>
      </c>
    </row>
    <row r="7195" customFormat="false" ht="15" hidden="false" customHeight="false" outlineLevel="0" collapsed="false">
      <c r="A7195" s="0" t="n">
        <v>95405</v>
      </c>
      <c r="B7195" s="0" t="str">
        <f aca="false">A7195&amp;"U"</f>
        <v>95405U</v>
      </c>
      <c r="C7195" s="0" t="s">
        <v>13136</v>
      </c>
      <c r="D7195" s="0" t="s">
        <v>378</v>
      </c>
      <c r="E7195" s="0" t="n">
        <v>0.83</v>
      </c>
    </row>
    <row r="7196" customFormat="false" ht="15" hidden="false" customHeight="false" outlineLevel="0" collapsed="false">
      <c r="A7196" s="0" t="n">
        <v>95406</v>
      </c>
      <c r="B7196" s="0" t="str">
        <f aca="false">A7196&amp;"U"</f>
        <v>95406U</v>
      </c>
      <c r="C7196" s="0" t="s">
        <v>13137</v>
      </c>
      <c r="D7196" s="0" t="s">
        <v>378</v>
      </c>
      <c r="E7196" s="0" t="n">
        <v>0.11</v>
      </c>
    </row>
    <row r="7197" customFormat="false" ht="15" hidden="false" customHeight="false" outlineLevel="0" collapsed="false">
      <c r="A7197" s="0" t="n">
        <v>95407</v>
      </c>
      <c r="B7197" s="0" t="str">
        <f aca="false">A7197&amp;"U"</f>
        <v>95407U</v>
      </c>
      <c r="C7197" s="0" t="s">
        <v>13138</v>
      </c>
      <c r="D7197" s="0" t="s">
        <v>378</v>
      </c>
      <c r="E7197" s="0" t="n">
        <v>2.54</v>
      </c>
    </row>
    <row r="7198" customFormat="false" ht="15" hidden="false" customHeight="false" outlineLevel="0" collapsed="false">
      <c r="A7198" s="0" t="n">
        <v>95408</v>
      </c>
      <c r="B7198" s="0" t="str">
        <f aca="false">A7198&amp;"U"</f>
        <v>95408U</v>
      </c>
      <c r="C7198" s="0" t="s">
        <v>13139</v>
      </c>
      <c r="D7198" s="0" t="s">
        <v>13039</v>
      </c>
      <c r="E7198" s="0" t="n">
        <v>11.09</v>
      </c>
    </row>
    <row r="7199" customFormat="false" ht="15" hidden="false" customHeight="false" outlineLevel="0" collapsed="false">
      <c r="A7199" s="0" t="n">
        <v>95409</v>
      </c>
      <c r="B7199" s="0" t="str">
        <f aca="false">A7199&amp;"U"</f>
        <v>95409U</v>
      </c>
      <c r="C7199" s="0" t="s">
        <v>13140</v>
      </c>
      <c r="D7199" s="0" t="s">
        <v>13039</v>
      </c>
      <c r="E7199" s="0" t="n">
        <v>8.04</v>
      </c>
    </row>
    <row r="7200" customFormat="false" ht="15" hidden="false" customHeight="false" outlineLevel="0" collapsed="false">
      <c r="A7200" s="0" t="n">
        <v>95410</v>
      </c>
      <c r="B7200" s="0" t="str">
        <f aca="false">A7200&amp;"U"</f>
        <v>95410U</v>
      </c>
      <c r="C7200" s="0" t="s">
        <v>13141</v>
      </c>
      <c r="D7200" s="0" t="s">
        <v>13039</v>
      </c>
      <c r="E7200" s="0" t="n">
        <v>5.97</v>
      </c>
    </row>
    <row r="7201" customFormat="false" ht="15" hidden="false" customHeight="false" outlineLevel="0" collapsed="false">
      <c r="A7201" s="0" t="n">
        <v>95411</v>
      </c>
      <c r="B7201" s="0" t="str">
        <f aca="false">A7201&amp;"U"</f>
        <v>95411U</v>
      </c>
      <c r="C7201" s="0" t="s">
        <v>13142</v>
      </c>
      <c r="D7201" s="0" t="s">
        <v>13039</v>
      </c>
      <c r="E7201" s="0" t="n">
        <v>7.28</v>
      </c>
    </row>
    <row r="7202" customFormat="false" ht="15" hidden="false" customHeight="false" outlineLevel="0" collapsed="false">
      <c r="A7202" s="0" t="n">
        <v>95412</v>
      </c>
      <c r="B7202" s="0" t="str">
        <f aca="false">A7202&amp;"U"</f>
        <v>95412U</v>
      </c>
      <c r="C7202" s="0" t="s">
        <v>13143</v>
      </c>
      <c r="D7202" s="0" t="s">
        <v>13039</v>
      </c>
      <c r="E7202" s="0" t="n">
        <v>6.05</v>
      </c>
    </row>
    <row r="7203" customFormat="false" ht="15" hidden="false" customHeight="false" outlineLevel="0" collapsed="false">
      <c r="A7203" s="0" t="n">
        <v>95413</v>
      </c>
      <c r="B7203" s="0" t="str">
        <f aca="false">A7203&amp;"U"</f>
        <v>95413U</v>
      </c>
      <c r="C7203" s="0" t="s">
        <v>13144</v>
      </c>
      <c r="D7203" s="0" t="s">
        <v>13039</v>
      </c>
      <c r="E7203" s="0" t="n">
        <v>9.69</v>
      </c>
    </row>
    <row r="7204" customFormat="false" ht="15" hidden="false" customHeight="false" outlineLevel="0" collapsed="false">
      <c r="A7204" s="0" t="n">
        <v>95414</v>
      </c>
      <c r="B7204" s="0" t="str">
        <f aca="false">A7204&amp;"U"</f>
        <v>95414U</v>
      </c>
      <c r="C7204" s="0" t="s">
        <v>13145</v>
      </c>
      <c r="D7204" s="0" t="s">
        <v>13039</v>
      </c>
      <c r="E7204" s="0" t="n">
        <v>41.48</v>
      </c>
    </row>
    <row r="7205" customFormat="false" ht="15" hidden="false" customHeight="false" outlineLevel="0" collapsed="false">
      <c r="A7205" s="0" t="n">
        <v>95415</v>
      </c>
      <c r="B7205" s="0" t="str">
        <f aca="false">A7205&amp;"U"</f>
        <v>95415U</v>
      </c>
      <c r="C7205" s="0" t="s">
        <v>13146</v>
      </c>
      <c r="D7205" s="0" t="s">
        <v>13039</v>
      </c>
      <c r="E7205" s="0" t="n">
        <v>147.97</v>
      </c>
    </row>
    <row r="7206" customFormat="false" ht="15" hidden="false" customHeight="false" outlineLevel="0" collapsed="false">
      <c r="A7206" s="0" t="n">
        <v>95416</v>
      </c>
      <c r="B7206" s="0" t="str">
        <f aca="false">A7206&amp;"U"</f>
        <v>95416U</v>
      </c>
      <c r="C7206" s="0" t="s">
        <v>13147</v>
      </c>
      <c r="D7206" s="0" t="s">
        <v>13039</v>
      </c>
      <c r="E7206" s="0" t="n">
        <v>8.06</v>
      </c>
    </row>
    <row r="7207" customFormat="false" ht="15" hidden="false" customHeight="false" outlineLevel="0" collapsed="false">
      <c r="A7207" s="0" t="n">
        <v>95417</v>
      </c>
      <c r="B7207" s="0" t="str">
        <f aca="false">A7207&amp;"U"</f>
        <v>95417U</v>
      </c>
      <c r="C7207" s="0" t="s">
        <v>13148</v>
      </c>
      <c r="D7207" s="0" t="s">
        <v>13039</v>
      </c>
      <c r="E7207" s="0" t="n">
        <v>168.42</v>
      </c>
    </row>
    <row r="7208" customFormat="false" ht="15" hidden="false" customHeight="false" outlineLevel="0" collapsed="false">
      <c r="A7208" s="0" t="n">
        <v>95418</v>
      </c>
      <c r="B7208" s="0" t="str">
        <f aca="false">A7208&amp;"U"</f>
        <v>95418U</v>
      </c>
      <c r="C7208" s="0" t="s">
        <v>13149</v>
      </c>
      <c r="D7208" s="0" t="s">
        <v>13039</v>
      </c>
      <c r="E7208" s="0" t="n">
        <v>230.23</v>
      </c>
    </row>
    <row r="7209" customFormat="false" ht="15" hidden="false" customHeight="false" outlineLevel="0" collapsed="false">
      <c r="A7209" s="0" t="n">
        <v>95419</v>
      </c>
      <c r="B7209" s="0" t="str">
        <f aca="false">A7209&amp;"U"</f>
        <v>95419U</v>
      </c>
      <c r="C7209" s="0" t="s">
        <v>13150</v>
      </c>
      <c r="D7209" s="0" t="s">
        <v>13039</v>
      </c>
      <c r="E7209" s="0" t="n">
        <v>61.12</v>
      </c>
    </row>
    <row r="7210" customFormat="false" ht="15" hidden="false" customHeight="false" outlineLevel="0" collapsed="false">
      <c r="A7210" s="0" t="n">
        <v>95420</v>
      </c>
      <c r="B7210" s="0" t="str">
        <f aca="false">A7210&amp;"U"</f>
        <v>95420U</v>
      </c>
      <c r="C7210" s="0" t="s">
        <v>13151</v>
      </c>
      <c r="D7210" s="0" t="s">
        <v>13039</v>
      </c>
      <c r="E7210" s="0" t="n">
        <v>86.82</v>
      </c>
    </row>
    <row r="7211" customFormat="false" ht="15" hidden="false" customHeight="false" outlineLevel="0" collapsed="false">
      <c r="A7211" s="0" t="n">
        <v>95421</v>
      </c>
      <c r="B7211" s="0" t="str">
        <f aca="false">A7211&amp;"U"</f>
        <v>95421U</v>
      </c>
      <c r="C7211" s="0" t="s">
        <v>13152</v>
      </c>
      <c r="D7211" s="0" t="s">
        <v>13039</v>
      </c>
      <c r="E7211" s="0" t="n">
        <v>114.79</v>
      </c>
    </row>
    <row r="7212" customFormat="false" ht="15" hidden="false" customHeight="false" outlineLevel="0" collapsed="false">
      <c r="A7212" s="0" t="n">
        <v>95422</v>
      </c>
      <c r="B7212" s="0" t="str">
        <f aca="false">A7212&amp;"U"</f>
        <v>95422U</v>
      </c>
      <c r="C7212" s="0" t="s">
        <v>13153</v>
      </c>
      <c r="D7212" s="0" t="s">
        <v>13039</v>
      </c>
      <c r="E7212" s="0" t="n">
        <v>80.47</v>
      </c>
    </row>
    <row r="7213" customFormat="false" ht="15" hidden="false" customHeight="false" outlineLevel="0" collapsed="false">
      <c r="A7213" s="0" t="n">
        <v>95423</v>
      </c>
      <c r="B7213" s="0" t="str">
        <f aca="false">A7213&amp;"U"</f>
        <v>95423U</v>
      </c>
      <c r="C7213" s="0" t="s">
        <v>13154</v>
      </c>
      <c r="D7213" s="0" t="s">
        <v>13039</v>
      </c>
      <c r="E7213" s="0" t="n">
        <v>111.75</v>
      </c>
    </row>
    <row r="7214" customFormat="false" ht="15" hidden="false" customHeight="false" outlineLevel="0" collapsed="false">
      <c r="A7214" s="0" t="n">
        <v>95424</v>
      </c>
      <c r="B7214" s="0" t="str">
        <f aca="false">A7214&amp;"U"</f>
        <v>95424U</v>
      </c>
      <c r="C7214" s="0" t="s">
        <v>13155</v>
      </c>
      <c r="D7214" s="0" t="s">
        <v>13039</v>
      </c>
      <c r="E7214" s="0" t="n">
        <v>15.95</v>
      </c>
    </row>
    <row r="7215" customFormat="false" ht="15" hidden="false" customHeight="false" outlineLevel="0" collapsed="false">
      <c r="A7215" s="0" t="n">
        <v>100288</v>
      </c>
      <c r="B7215" s="0" t="str">
        <f aca="false">A7215&amp;"U"</f>
        <v>100288U</v>
      </c>
      <c r="C7215" s="0" t="s">
        <v>13156</v>
      </c>
      <c r="D7215" s="0" t="s">
        <v>378</v>
      </c>
      <c r="E7215" s="0" t="n">
        <v>0.04</v>
      </c>
    </row>
    <row r="7216" customFormat="false" ht="15" hidden="false" customHeight="false" outlineLevel="0" collapsed="false">
      <c r="A7216" s="0" t="n">
        <v>100289</v>
      </c>
      <c r="B7216" s="0" t="str">
        <f aca="false">A7216&amp;"U"</f>
        <v>100289U</v>
      </c>
      <c r="C7216" s="0" t="s">
        <v>13157</v>
      </c>
      <c r="D7216" s="0" t="s">
        <v>378</v>
      </c>
      <c r="E7216" s="0" t="n">
        <v>15.98</v>
      </c>
    </row>
    <row r="7217" customFormat="false" ht="15" hidden="false" customHeight="false" outlineLevel="0" collapsed="false">
      <c r="A7217" s="0" t="n">
        <v>100290</v>
      </c>
      <c r="B7217" s="0" t="str">
        <f aca="false">A7217&amp;"U"</f>
        <v>100290U</v>
      </c>
      <c r="C7217" s="0" t="s">
        <v>13158</v>
      </c>
      <c r="D7217" s="0" t="s">
        <v>378</v>
      </c>
      <c r="E7217" s="0" t="n">
        <v>0.04</v>
      </c>
    </row>
    <row r="7218" customFormat="false" ht="15" hidden="false" customHeight="false" outlineLevel="0" collapsed="false">
      <c r="A7218" s="0" t="n">
        <v>100291</v>
      </c>
      <c r="B7218" s="0" t="str">
        <f aca="false">A7218&amp;"U"</f>
        <v>100291U</v>
      </c>
      <c r="C7218" s="0" t="s">
        <v>13159</v>
      </c>
      <c r="D7218" s="0" t="s">
        <v>378</v>
      </c>
      <c r="E7218" s="0" t="n">
        <v>0.12</v>
      </c>
    </row>
    <row r="7219" customFormat="false" ht="15" hidden="false" customHeight="false" outlineLevel="0" collapsed="false">
      <c r="A7219" s="0" t="n">
        <v>100292</v>
      </c>
      <c r="B7219" s="0" t="str">
        <f aca="false">A7219&amp;"U"</f>
        <v>100292U</v>
      </c>
      <c r="C7219" s="0" t="s">
        <v>13160</v>
      </c>
      <c r="D7219" s="0" t="s">
        <v>378</v>
      </c>
      <c r="E7219" s="0" t="n">
        <v>0.55</v>
      </c>
    </row>
    <row r="7220" customFormat="false" ht="15" hidden="false" customHeight="false" outlineLevel="0" collapsed="false">
      <c r="A7220" s="0" t="n">
        <v>100293</v>
      </c>
      <c r="B7220" s="0" t="str">
        <f aca="false">A7220&amp;"U"</f>
        <v>100293U</v>
      </c>
      <c r="C7220" s="0" t="s">
        <v>13161</v>
      </c>
      <c r="D7220" s="0" t="s">
        <v>378</v>
      </c>
      <c r="E7220" s="0" t="n">
        <v>0.13</v>
      </c>
    </row>
    <row r="7221" customFormat="false" ht="15" hidden="false" customHeight="false" outlineLevel="0" collapsed="false">
      <c r="A7221" s="0" t="n">
        <v>100294</v>
      </c>
      <c r="B7221" s="0" t="str">
        <f aca="false">A7221&amp;"U"</f>
        <v>100294U</v>
      </c>
      <c r="C7221" s="0" t="s">
        <v>13162</v>
      </c>
      <c r="D7221" s="0" t="s">
        <v>378</v>
      </c>
      <c r="E7221" s="0" t="n">
        <v>0.27</v>
      </c>
    </row>
    <row r="7222" customFormat="false" ht="15" hidden="false" customHeight="false" outlineLevel="0" collapsed="false">
      <c r="A7222" s="0" t="n">
        <v>100295</v>
      </c>
      <c r="B7222" s="0" t="str">
        <f aca="false">A7222&amp;"U"</f>
        <v>100295U</v>
      </c>
      <c r="C7222" s="0" t="s">
        <v>13163</v>
      </c>
      <c r="D7222" s="0" t="s">
        <v>378</v>
      </c>
      <c r="E7222" s="0" t="n">
        <v>0.37</v>
      </c>
    </row>
    <row r="7223" customFormat="false" ht="15" hidden="false" customHeight="false" outlineLevel="0" collapsed="false">
      <c r="A7223" s="0" t="n">
        <v>100296</v>
      </c>
      <c r="B7223" s="0" t="str">
        <f aca="false">A7223&amp;"U"</f>
        <v>100296U</v>
      </c>
      <c r="C7223" s="0" t="s">
        <v>13164</v>
      </c>
      <c r="D7223" s="0" t="s">
        <v>378</v>
      </c>
      <c r="E7223" s="0" t="n">
        <v>0.87</v>
      </c>
    </row>
    <row r="7224" customFormat="false" ht="15" hidden="false" customHeight="false" outlineLevel="0" collapsed="false">
      <c r="A7224" s="0" t="n">
        <v>100297</v>
      </c>
      <c r="B7224" s="0" t="str">
        <f aca="false">A7224&amp;"U"</f>
        <v>100297U</v>
      </c>
      <c r="C7224" s="0" t="s">
        <v>13165</v>
      </c>
      <c r="D7224" s="0" t="s">
        <v>378</v>
      </c>
      <c r="E7224" s="0" t="n">
        <v>0.99</v>
      </c>
    </row>
    <row r="7225" customFormat="false" ht="15" hidden="false" customHeight="false" outlineLevel="0" collapsed="false">
      <c r="A7225" s="0" t="n">
        <v>100298</v>
      </c>
      <c r="B7225" s="0" t="str">
        <f aca="false">A7225&amp;"U"</f>
        <v>100298U</v>
      </c>
      <c r="C7225" s="0" t="s">
        <v>13166</v>
      </c>
      <c r="D7225" s="0" t="s">
        <v>378</v>
      </c>
      <c r="E7225" s="0" t="n">
        <v>0.39</v>
      </c>
    </row>
    <row r="7226" customFormat="false" ht="15" hidden="false" customHeight="false" outlineLevel="0" collapsed="false">
      <c r="A7226" s="0" t="n">
        <v>100299</v>
      </c>
      <c r="B7226" s="0" t="str">
        <f aca="false">A7226&amp;"U"</f>
        <v>100299U</v>
      </c>
      <c r="C7226" s="0" t="s">
        <v>13167</v>
      </c>
      <c r="D7226" s="0" t="s">
        <v>378</v>
      </c>
      <c r="E7226" s="0" t="n">
        <v>0.34</v>
      </c>
    </row>
    <row r="7227" customFormat="false" ht="15" hidden="false" customHeight="false" outlineLevel="0" collapsed="false">
      <c r="A7227" s="0" t="n">
        <v>100300</v>
      </c>
      <c r="B7227" s="0" t="str">
        <f aca="false">A7227&amp;"U"</f>
        <v>100300U</v>
      </c>
      <c r="C7227" s="0" t="s">
        <v>13168</v>
      </c>
      <c r="D7227" s="0" t="s">
        <v>378</v>
      </c>
      <c r="E7227" s="0" t="n">
        <v>12.34</v>
      </c>
    </row>
    <row r="7228" customFormat="false" ht="15" hidden="false" customHeight="false" outlineLevel="0" collapsed="false">
      <c r="A7228" s="0" t="n">
        <v>100301</v>
      </c>
      <c r="B7228" s="0" t="str">
        <f aca="false">A7228&amp;"U"</f>
        <v>100301U</v>
      </c>
      <c r="C7228" s="0" t="s">
        <v>13169</v>
      </c>
      <c r="D7228" s="0" t="s">
        <v>378</v>
      </c>
      <c r="E7228" s="0" t="n">
        <v>17.52</v>
      </c>
    </row>
    <row r="7229" customFormat="false" ht="15" hidden="false" customHeight="false" outlineLevel="0" collapsed="false">
      <c r="A7229" s="0" t="n">
        <v>100302</v>
      </c>
      <c r="B7229" s="0" t="str">
        <f aca="false">A7229&amp;"U"</f>
        <v>100302U</v>
      </c>
      <c r="C7229" s="0" t="s">
        <v>13170</v>
      </c>
      <c r="D7229" s="0" t="s">
        <v>378</v>
      </c>
      <c r="E7229" s="0" t="n">
        <v>137.19</v>
      </c>
    </row>
    <row r="7230" customFormat="false" ht="15" hidden="false" customHeight="false" outlineLevel="0" collapsed="false">
      <c r="A7230" s="0" t="n">
        <v>100303</v>
      </c>
      <c r="B7230" s="0" t="str">
        <f aca="false">A7230&amp;"U"</f>
        <v>100303U</v>
      </c>
      <c r="C7230" s="0" t="s">
        <v>13171</v>
      </c>
      <c r="D7230" s="0" t="s">
        <v>378</v>
      </c>
      <c r="E7230" s="0" t="n">
        <v>17.03</v>
      </c>
    </row>
    <row r="7231" customFormat="false" ht="15" hidden="false" customHeight="false" outlineLevel="0" collapsed="false">
      <c r="A7231" s="0" t="n">
        <v>100304</v>
      </c>
      <c r="B7231" s="0" t="str">
        <f aca="false">A7231&amp;"U"</f>
        <v>100304U</v>
      </c>
      <c r="C7231" s="0" t="s">
        <v>13172</v>
      </c>
      <c r="D7231" s="0" t="s">
        <v>378</v>
      </c>
      <c r="E7231" s="0" t="n">
        <v>69.72</v>
      </c>
    </row>
    <row r="7232" customFormat="false" ht="15" hidden="false" customHeight="false" outlineLevel="0" collapsed="false">
      <c r="A7232" s="0" t="n">
        <v>100305</v>
      </c>
      <c r="B7232" s="0" t="str">
        <f aca="false">A7232&amp;"U"</f>
        <v>100305U</v>
      </c>
      <c r="C7232" s="0" t="s">
        <v>13173</v>
      </c>
      <c r="D7232" s="0" t="s">
        <v>378</v>
      </c>
      <c r="E7232" s="0" t="n">
        <v>95.92</v>
      </c>
    </row>
    <row r="7233" customFormat="false" ht="15" hidden="false" customHeight="false" outlineLevel="0" collapsed="false">
      <c r="A7233" s="0" t="n">
        <v>100306</v>
      </c>
      <c r="B7233" s="0" t="str">
        <f aca="false">A7233&amp;"U"</f>
        <v>100306U</v>
      </c>
      <c r="C7233" s="0" t="s">
        <v>54</v>
      </c>
      <c r="D7233" s="0" t="s">
        <v>378</v>
      </c>
      <c r="E7233" s="0" t="n">
        <v>108.03</v>
      </c>
    </row>
    <row r="7234" customFormat="false" ht="15" hidden="false" customHeight="false" outlineLevel="0" collapsed="false">
      <c r="A7234" s="0" t="n">
        <v>100307</v>
      </c>
      <c r="B7234" s="0" t="str">
        <f aca="false">A7234&amp;"U"</f>
        <v>100307U</v>
      </c>
      <c r="C7234" s="0" t="s">
        <v>13174</v>
      </c>
      <c r="D7234" s="0" t="s">
        <v>378</v>
      </c>
      <c r="E7234" s="0" t="n">
        <v>20.95</v>
      </c>
    </row>
    <row r="7235" customFormat="false" ht="15" hidden="false" customHeight="false" outlineLevel="0" collapsed="false">
      <c r="A7235" s="0" t="n">
        <v>100308</v>
      </c>
      <c r="B7235" s="0" t="str">
        <f aca="false">A7235&amp;"U"</f>
        <v>100308U</v>
      </c>
      <c r="C7235" s="0" t="s">
        <v>13175</v>
      </c>
      <c r="D7235" s="0" t="s">
        <v>378</v>
      </c>
      <c r="E7235" s="0" t="n">
        <v>23.65</v>
      </c>
    </row>
    <row r="7236" customFormat="false" ht="15" hidden="false" customHeight="false" outlineLevel="0" collapsed="false">
      <c r="A7236" s="0" t="n">
        <v>100309</v>
      </c>
      <c r="B7236" s="0" t="str">
        <f aca="false">A7236&amp;"U"</f>
        <v>100309U</v>
      </c>
      <c r="C7236" s="0" t="s">
        <v>13176</v>
      </c>
      <c r="D7236" s="0" t="s">
        <v>378</v>
      </c>
      <c r="E7236" s="0" t="n">
        <v>25.65</v>
      </c>
    </row>
    <row r="7237" customFormat="false" ht="15" hidden="false" customHeight="false" outlineLevel="0" collapsed="false">
      <c r="A7237" s="0" t="n">
        <v>100310</v>
      </c>
      <c r="B7237" s="0" t="str">
        <f aca="false">A7237&amp;"U"</f>
        <v>100310U</v>
      </c>
      <c r="C7237" s="0" t="s">
        <v>13177</v>
      </c>
      <c r="D7237" s="0" t="s">
        <v>13039</v>
      </c>
      <c r="E7237" s="0" t="n">
        <v>5.85</v>
      </c>
    </row>
    <row r="7238" customFormat="false" ht="15" hidden="false" customHeight="false" outlineLevel="0" collapsed="false">
      <c r="A7238" s="0" t="n">
        <v>100311</v>
      </c>
      <c r="B7238" s="0" t="str">
        <f aca="false">A7238&amp;"U"</f>
        <v>100311U</v>
      </c>
      <c r="C7238" s="0" t="s">
        <v>13178</v>
      </c>
      <c r="D7238" s="0" t="s">
        <v>13039</v>
      </c>
      <c r="E7238" s="0" t="n">
        <v>73.89</v>
      </c>
    </row>
    <row r="7239" customFormat="false" ht="15" hidden="false" customHeight="false" outlineLevel="0" collapsed="false">
      <c r="A7239" s="0" t="n">
        <v>100312</v>
      </c>
      <c r="B7239" s="0" t="str">
        <f aca="false">A7239&amp;"U"</f>
        <v>100312U</v>
      </c>
      <c r="C7239" s="0" t="s">
        <v>13179</v>
      </c>
      <c r="D7239" s="0" t="s">
        <v>13039</v>
      </c>
      <c r="E7239" s="0" t="n">
        <v>97.06</v>
      </c>
    </row>
    <row r="7240" customFormat="false" ht="15" hidden="false" customHeight="false" outlineLevel="0" collapsed="false">
      <c r="A7240" s="0" t="n">
        <v>100313</v>
      </c>
      <c r="B7240" s="0" t="str">
        <f aca="false">A7240&amp;"U"</f>
        <v>100313U</v>
      </c>
      <c r="C7240" s="0" t="s">
        <v>13180</v>
      </c>
      <c r="D7240" s="0" t="s">
        <v>13039</v>
      </c>
      <c r="E7240" s="0" t="n">
        <v>117.13</v>
      </c>
    </row>
    <row r="7241" customFormat="false" ht="15" hidden="false" customHeight="false" outlineLevel="0" collapsed="false">
      <c r="A7241" s="0" t="n">
        <v>100314</v>
      </c>
      <c r="B7241" s="0" t="str">
        <f aca="false">A7241&amp;"U"</f>
        <v>100314U</v>
      </c>
      <c r="C7241" s="0" t="s">
        <v>13181</v>
      </c>
      <c r="D7241" s="0" t="s">
        <v>13039</v>
      </c>
      <c r="E7241" s="0" t="n">
        <v>132.15</v>
      </c>
    </row>
    <row r="7242" customFormat="false" ht="15" hidden="false" customHeight="false" outlineLevel="0" collapsed="false">
      <c r="A7242" s="0" t="n">
        <v>100315</v>
      </c>
      <c r="B7242" s="0" t="str">
        <f aca="false">A7242&amp;"U"</f>
        <v>100315U</v>
      </c>
      <c r="C7242" s="0" t="s">
        <v>13182</v>
      </c>
      <c r="D7242" s="0" t="s">
        <v>13039</v>
      </c>
      <c r="E7242" s="0" t="n">
        <v>46.42</v>
      </c>
    </row>
    <row r="7243" customFormat="false" ht="15" hidden="false" customHeight="false" outlineLevel="0" collapsed="false">
      <c r="A7243" s="0" t="n">
        <v>100316</v>
      </c>
      <c r="B7243" s="0" t="str">
        <f aca="false">A7243&amp;"U"</f>
        <v>100316U</v>
      </c>
      <c r="C7243" s="0" t="s">
        <v>13168</v>
      </c>
      <c r="D7243" s="0" t="s">
        <v>13039</v>
      </c>
      <c r="E7243" s="0" t="n">
        <v>2198.08</v>
      </c>
    </row>
    <row r="7244" customFormat="false" ht="15" hidden="false" customHeight="false" outlineLevel="0" collapsed="false">
      <c r="A7244" s="0" t="n">
        <v>100317</v>
      </c>
      <c r="B7244" s="0" t="str">
        <f aca="false">A7244&amp;"U"</f>
        <v>100317U</v>
      </c>
      <c r="C7244" s="0" t="s">
        <v>13183</v>
      </c>
      <c r="D7244" s="0" t="s">
        <v>13039</v>
      </c>
      <c r="E7244" s="0" t="n">
        <v>24200.7</v>
      </c>
    </row>
    <row r="7245" customFormat="false" ht="15" hidden="false" customHeight="false" outlineLevel="0" collapsed="false">
      <c r="A7245" s="0" t="n">
        <v>100318</v>
      </c>
      <c r="B7245" s="0" t="str">
        <f aca="false">A7245&amp;"U"</f>
        <v>100318U</v>
      </c>
      <c r="C7245" s="0" t="s">
        <v>13172</v>
      </c>
      <c r="D7245" s="0" t="s">
        <v>13039</v>
      </c>
      <c r="E7245" s="0" t="n">
        <v>12370.11</v>
      </c>
    </row>
    <row r="7246" customFormat="false" ht="15" hidden="false" customHeight="false" outlineLevel="0" collapsed="false">
      <c r="A7246" s="0" t="n">
        <v>100319</v>
      </c>
      <c r="B7246" s="0" t="str">
        <f aca="false">A7246&amp;"U"</f>
        <v>100319U</v>
      </c>
      <c r="C7246" s="0" t="s">
        <v>13173</v>
      </c>
      <c r="D7246" s="0" t="s">
        <v>13039</v>
      </c>
      <c r="E7246" s="0" t="n">
        <v>16904.98</v>
      </c>
    </row>
    <row r="7247" customFormat="false" ht="15" hidden="false" customHeight="false" outlineLevel="0" collapsed="false">
      <c r="A7247" s="0" t="n">
        <v>100320</v>
      </c>
      <c r="B7247" s="0" t="str">
        <f aca="false">A7247&amp;"U"</f>
        <v>100320U</v>
      </c>
      <c r="C7247" s="0" t="s">
        <v>54</v>
      </c>
      <c r="D7247" s="0" t="s">
        <v>13039</v>
      </c>
      <c r="E7247" s="0" t="n">
        <v>19035.03</v>
      </c>
    </row>
    <row r="7248" customFormat="false" ht="15" hidden="false" customHeight="false" outlineLevel="0" collapsed="false">
      <c r="A7248" s="0" t="n">
        <v>100321</v>
      </c>
      <c r="B7248" s="0" t="str">
        <f aca="false">A7248&amp;"U"</f>
        <v>100321U</v>
      </c>
      <c r="C7248" s="0" t="s">
        <v>13176</v>
      </c>
      <c r="D7248" s="0" t="s">
        <v>13039</v>
      </c>
      <c r="E7248" s="0" t="n">
        <v>4532.61</v>
      </c>
    </row>
    <row r="7249" customFormat="false" ht="15" hidden="false" customHeight="false" outlineLevel="0" collapsed="false">
      <c r="A7249" s="0" t="n">
        <v>100533</v>
      </c>
      <c r="B7249" s="0" t="str">
        <f aca="false">A7249&amp;"U"</f>
        <v>100533U</v>
      </c>
      <c r="C7249" s="0" t="s">
        <v>13184</v>
      </c>
      <c r="D7249" s="0" t="s">
        <v>378</v>
      </c>
      <c r="E7249" s="0" t="n">
        <v>15.75</v>
      </c>
    </row>
    <row r="7250" customFormat="false" ht="15" hidden="false" customHeight="false" outlineLevel="0" collapsed="false">
      <c r="A7250" s="0" t="n">
        <v>100534</v>
      </c>
      <c r="B7250" s="0" t="str">
        <f aca="false">A7250&amp;"U"</f>
        <v>100534U</v>
      </c>
      <c r="C7250" s="0" t="s">
        <v>13184</v>
      </c>
      <c r="D7250" s="0" t="s">
        <v>13039</v>
      </c>
      <c r="E7250" s="0" t="n">
        <v>2803.43</v>
      </c>
    </row>
    <row r="7251" customFormat="false" ht="15" hidden="false" customHeight="false" outlineLevel="0" collapsed="false">
      <c r="A7251" s="0" t="n">
        <v>100535</v>
      </c>
      <c r="B7251" s="0" t="str">
        <f aca="false">A7251&amp;"U"</f>
        <v>100535U</v>
      </c>
      <c r="C7251" s="0" t="s">
        <v>13185</v>
      </c>
      <c r="D7251" s="0" t="s">
        <v>378</v>
      </c>
      <c r="E7251" s="0" t="n">
        <v>0.2</v>
      </c>
    </row>
    <row r="7252" customFormat="false" ht="15" hidden="false" customHeight="false" outlineLevel="0" collapsed="false">
      <c r="A7252" s="0" t="n">
        <v>100536</v>
      </c>
      <c r="B7252" s="0" t="str">
        <f aca="false">A7252&amp;"U"</f>
        <v>100536U</v>
      </c>
      <c r="C7252" s="0" t="s">
        <v>13186</v>
      </c>
      <c r="D7252" s="0" t="s">
        <v>13039</v>
      </c>
      <c r="E7252" s="0" t="n">
        <v>27.44</v>
      </c>
    </row>
    <row r="7253" customFormat="false" ht="15" hidden="false" customHeight="false" outlineLevel="0" collapsed="false">
      <c r="A7253" s="0" t="n">
        <v>101284</v>
      </c>
      <c r="B7253" s="0" t="str">
        <f aca="false">A7253&amp;"U"</f>
        <v>101284U</v>
      </c>
      <c r="C7253" s="0" t="s">
        <v>13187</v>
      </c>
      <c r="D7253" s="0" t="s">
        <v>378</v>
      </c>
      <c r="E7253" s="0" t="n">
        <v>1.35</v>
      </c>
    </row>
    <row r="7254" customFormat="false" ht="15" hidden="false" customHeight="false" outlineLevel="0" collapsed="false">
      <c r="A7254" s="0" t="n">
        <v>101285</v>
      </c>
      <c r="B7254" s="0" t="str">
        <f aca="false">A7254&amp;"U"</f>
        <v>101285U</v>
      </c>
      <c r="C7254" s="0" t="s">
        <v>13188</v>
      </c>
      <c r="D7254" s="0" t="s">
        <v>378</v>
      </c>
      <c r="E7254" s="0" t="n">
        <v>0.37</v>
      </c>
    </row>
    <row r="7255" customFormat="false" ht="15" hidden="false" customHeight="false" outlineLevel="0" collapsed="false">
      <c r="A7255" s="0" t="n">
        <v>101286</v>
      </c>
      <c r="B7255" s="0" t="str">
        <f aca="false">A7255&amp;"U"</f>
        <v>101286U</v>
      </c>
      <c r="C7255" s="0" t="s">
        <v>13189</v>
      </c>
      <c r="D7255" s="0" t="s">
        <v>13039</v>
      </c>
      <c r="E7255" s="0" t="n">
        <v>14.2</v>
      </c>
    </row>
    <row r="7256" customFormat="false" ht="15" hidden="false" customHeight="false" outlineLevel="0" collapsed="false">
      <c r="A7256" s="0" t="n">
        <v>101287</v>
      </c>
      <c r="B7256" s="0" t="str">
        <f aca="false">A7256&amp;"U"</f>
        <v>101287U</v>
      </c>
      <c r="C7256" s="0" t="s">
        <v>13190</v>
      </c>
      <c r="D7256" s="0" t="s">
        <v>13039</v>
      </c>
      <c r="E7256" s="0" t="n">
        <v>47.04</v>
      </c>
    </row>
    <row r="7257" customFormat="false" ht="15" hidden="false" customHeight="false" outlineLevel="0" collapsed="false">
      <c r="A7257" s="0" t="n">
        <v>101288</v>
      </c>
      <c r="B7257" s="0" t="str">
        <f aca="false">A7257&amp;"U"</f>
        <v>101288U</v>
      </c>
      <c r="C7257" s="0" t="s">
        <v>13191</v>
      </c>
      <c r="D7257" s="0" t="s">
        <v>13039</v>
      </c>
      <c r="E7257" s="0" t="n">
        <v>17.5</v>
      </c>
    </row>
    <row r="7258" customFormat="false" ht="15" hidden="false" customHeight="false" outlineLevel="0" collapsed="false">
      <c r="A7258" s="0" t="n">
        <v>101289</v>
      </c>
      <c r="B7258" s="0" t="str">
        <f aca="false">A7258&amp;"U"</f>
        <v>101289U</v>
      </c>
      <c r="C7258" s="0" t="s">
        <v>13192</v>
      </c>
      <c r="D7258" s="0" t="s">
        <v>13039</v>
      </c>
      <c r="E7258" s="0" t="n">
        <v>18.04</v>
      </c>
    </row>
    <row r="7259" customFormat="false" ht="15" hidden="false" customHeight="false" outlineLevel="0" collapsed="false">
      <c r="A7259" s="0" t="n">
        <v>101290</v>
      </c>
      <c r="B7259" s="0" t="str">
        <f aca="false">A7259&amp;"U"</f>
        <v>101290U</v>
      </c>
      <c r="C7259" s="0" t="s">
        <v>13193</v>
      </c>
      <c r="D7259" s="0" t="s">
        <v>13039</v>
      </c>
      <c r="E7259" s="0" t="n">
        <v>17.18</v>
      </c>
    </row>
    <row r="7260" customFormat="false" ht="15" hidden="false" customHeight="false" outlineLevel="0" collapsed="false">
      <c r="A7260" s="0" t="n">
        <v>101291</v>
      </c>
      <c r="B7260" s="0" t="str">
        <f aca="false">A7260&amp;"U"</f>
        <v>101291U</v>
      </c>
      <c r="C7260" s="0" t="s">
        <v>13194</v>
      </c>
      <c r="D7260" s="0" t="s">
        <v>13039</v>
      </c>
      <c r="E7260" s="0" t="n">
        <v>14.45</v>
      </c>
    </row>
    <row r="7261" customFormat="false" ht="15" hidden="false" customHeight="false" outlineLevel="0" collapsed="false">
      <c r="A7261" s="0" t="n">
        <v>101292</v>
      </c>
      <c r="B7261" s="0" t="str">
        <f aca="false">A7261&amp;"U"</f>
        <v>101292U</v>
      </c>
      <c r="C7261" s="0" t="s">
        <v>13195</v>
      </c>
      <c r="D7261" s="0" t="s">
        <v>13039</v>
      </c>
      <c r="E7261" s="0" t="n">
        <v>14.11</v>
      </c>
    </row>
    <row r="7262" customFormat="false" ht="15" hidden="false" customHeight="false" outlineLevel="0" collapsed="false">
      <c r="A7262" s="0" t="n">
        <v>101293</v>
      </c>
      <c r="B7262" s="0" t="str">
        <f aca="false">A7262&amp;"U"</f>
        <v>101293U</v>
      </c>
      <c r="C7262" s="0" t="s">
        <v>13196</v>
      </c>
      <c r="D7262" s="0" t="s">
        <v>13039</v>
      </c>
      <c r="E7262" s="0" t="n">
        <v>22.21</v>
      </c>
    </row>
    <row r="7263" customFormat="false" ht="15" hidden="false" customHeight="false" outlineLevel="0" collapsed="false">
      <c r="A7263" s="0" t="n">
        <v>101294</v>
      </c>
      <c r="B7263" s="0" t="str">
        <f aca="false">A7263&amp;"U"</f>
        <v>101294U</v>
      </c>
      <c r="C7263" s="0" t="s">
        <v>13197</v>
      </c>
      <c r="D7263" s="0" t="s">
        <v>13039</v>
      </c>
      <c r="E7263" s="0" t="n">
        <v>36.24</v>
      </c>
    </row>
    <row r="7264" customFormat="false" ht="15" hidden="false" customHeight="false" outlineLevel="0" collapsed="false">
      <c r="A7264" s="0" t="n">
        <v>101295</v>
      </c>
      <c r="B7264" s="0" t="str">
        <f aca="false">A7264&amp;"U"</f>
        <v>101295U</v>
      </c>
      <c r="C7264" s="0" t="s">
        <v>13198</v>
      </c>
      <c r="D7264" s="0" t="s">
        <v>13039</v>
      </c>
      <c r="E7264" s="0" t="n">
        <v>18.21</v>
      </c>
    </row>
    <row r="7265" customFormat="false" ht="15" hidden="false" customHeight="false" outlineLevel="0" collapsed="false">
      <c r="A7265" s="0" t="n">
        <v>101296</v>
      </c>
      <c r="B7265" s="0" t="str">
        <f aca="false">A7265&amp;"U"</f>
        <v>101296U</v>
      </c>
      <c r="C7265" s="0" t="s">
        <v>13199</v>
      </c>
      <c r="D7265" s="0" t="s">
        <v>13039</v>
      </c>
      <c r="E7265" s="0" t="n">
        <v>22.6</v>
      </c>
    </row>
    <row r="7266" customFormat="false" ht="15" hidden="false" customHeight="false" outlineLevel="0" collapsed="false">
      <c r="A7266" s="0" t="n">
        <v>101297</v>
      </c>
      <c r="B7266" s="0" t="str">
        <f aca="false">A7266&amp;"U"</f>
        <v>101297U</v>
      </c>
      <c r="C7266" s="0" t="s">
        <v>13200</v>
      </c>
      <c r="D7266" s="0" t="s">
        <v>13039</v>
      </c>
      <c r="E7266" s="0" t="n">
        <v>18.15</v>
      </c>
    </row>
    <row r="7267" customFormat="false" ht="15" hidden="false" customHeight="false" outlineLevel="0" collapsed="false">
      <c r="A7267" s="0" t="n">
        <v>101298</v>
      </c>
      <c r="B7267" s="0" t="str">
        <f aca="false">A7267&amp;"U"</f>
        <v>101298U</v>
      </c>
      <c r="C7267" s="0" t="s">
        <v>13201</v>
      </c>
      <c r="D7267" s="0" t="s">
        <v>13039</v>
      </c>
      <c r="E7267" s="0" t="n">
        <v>20.01</v>
      </c>
    </row>
    <row r="7268" customFormat="false" ht="15" hidden="false" customHeight="false" outlineLevel="0" collapsed="false">
      <c r="A7268" s="0" t="n">
        <v>101299</v>
      </c>
      <c r="B7268" s="0" t="str">
        <f aca="false">A7268&amp;"U"</f>
        <v>101299U</v>
      </c>
      <c r="C7268" s="0" t="s">
        <v>13202</v>
      </c>
      <c r="D7268" s="0" t="s">
        <v>13039</v>
      </c>
      <c r="E7268" s="0" t="n">
        <v>18.21</v>
      </c>
    </row>
    <row r="7269" customFormat="false" ht="15" hidden="false" customHeight="false" outlineLevel="0" collapsed="false">
      <c r="A7269" s="0" t="n">
        <v>101300</v>
      </c>
      <c r="B7269" s="0" t="str">
        <f aca="false">A7269&amp;"U"</f>
        <v>101300U</v>
      </c>
      <c r="C7269" s="0" t="s">
        <v>13203</v>
      </c>
      <c r="D7269" s="0" t="s">
        <v>13039</v>
      </c>
      <c r="E7269" s="0" t="n">
        <v>13.08</v>
      </c>
    </row>
    <row r="7270" customFormat="false" ht="15" hidden="false" customHeight="false" outlineLevel="0" collapsed="false">
      <c r="A7270" s="0" t="n">
        <v>101301</v>
      </c>
      <c r="B7270" s="0" t="str">
        <f aca="false">A7270&amp;"U"</f>
        <v>101301U</v>
      </c>
      <c r="C7270" s="0" t="s">
        <v>13204</v>
      </c>
      <c r="D7270" s="0" t="s">
        <v>13039</v>
      </c>
      <c r="E7270" s="0" t="n">
        <v>7.18</v>
      </c>
    </row>
    <row r="7271" customFormat="false" ht="15" hidden="false" customHeight="false" outlineLevel="0" collapsed="false">
      <c r="A7271" s="0" t="n">
        <v>101302</v>
      </c>
      <c r="B7271" s="0" t="str">
        <f aca="false">A7271&amp;"U"</f>
        <v>101302U</v>
      </c>
      <c r="C7271" s="0" t="s">
        <v>13205</v>
      </c>
      <c r="D7271" s="0" t="s">
        <v>13039</v>
      </c>
      <c r="E7271" s="0" t="n">
        <v>22.17</v>
      </c>
    </row>
    <row r="7272" customFormat="false" ht="15" hidden="false" customHeight="false" outlineLevel="0" collapsed="false">
      <c r="A7272" s="0" t="n">
        <v>101303</v>
      </c>
      <c r="B7272" s="0" t="str">
        <f aca="false">A7272&amp;"U"</f>
        <v>101303U</v>
      </c>
      <c r="C7272" s="0" t="s">
        <v>13206</v>
      </c>
      <c r="D7272" s="0" t="s">
        <v>13039</v>
      </c>
      <c r="E7272" s="0" t="n">
        <v>50.61</v>
      </c>
    </row>
    <row r="7273" customFormat="false" ht="15" hidden="false" customHeight="false" outlineLevel="0" collapsed="false">
      <c r="A7273" s="0" t="n">
        <v>101304</v>
      </c>
      <c r="B7273" s="0" t="str">
        <f aca="false">A7273&amp;"U"</f>
        <v>101304U</v>
      </c>
      <c r="C7273" s="0" t="s">
        <v>13207</v>
      </c>
      <c r="D7273" s="0" t="s">
        <v>13039</v>
      </c>
      <c r="E7273" s="0" t="n">
        <v>29.28</v>
      </c>
    </row>
    <row r="7274" customFormat="false" ht="15" hidden="false" customHeight="false" outlineLevel="0" collapsed="false">
      <c r="A7274" s="0" t="n">
        <v>101305</v>
      </c>
      <c r="B7274" s="0" t="str">
        <f aca="false">A7274&amp;"U"</f>
        <v>101305U</v>
      </c>
      <c r="C7274" s="0" t="s">
        <v>13208</v>
      </c>
      <c r="D7274" s="0" t="s">
        <v>13039</v>
      </c>
      <c r="E7274" s="0" t="n">
        <v>37.35</v>
      </c>
    </row>
    <row r="7275" customFormat="false" ht="15" hidden="false" customHeight="false" outlineLevel="0" collapsed="false">
      <c r="A7275" s="0" t="n">
        <v>101307</v>
      </c>
      <c r="B7275" s="0" t="str">
        <f aca="false">A7275&amp;"U"</f>
        <v>101307U</v>
      </c>
      <c r="C7275" s="0" t="s">
        <v>13209</v>
      </c>
      <c r="D7275" s="0" t="s">
        <v>13039</v>
      </c>
      <c r="E7275" s="0" t="n">
        <v>20.12</v>
      </c>
    </row>
    <row r="7276" customFormat="false" ht="15" hidden="false" customHeight="false" outlineLevel="0" collapsed="false">
      <c r="A7276" s="0" t="n">
        <v>101308</v>
      </c>
      <c r="B7276" s="0" t="str">
        <f aca="false">A7276&amp;"U"</f>
        <v>101308U</v>
      </c>
      <c r="C7276" s="0" t="s">
        <v>13210</v>
      </c>
      <c r="D7276" s="0" t="s">
        <v>13039</v>
      </c>
      <c r="E7276" s="0" t="n">
        <v>24.47</v>
      </c>
    </row>
    <row r="7277" customFormat="false" ht="15" hidden="false" customHeight="false" outlineLevel="0" collapsed="false">
      <c r="A7277" s="0" t="n">
        <v>101309</v>
      </c>
      <c r="B7277" s="0" t="str">
        <f aca="false">A7277&amp;"U"</f>
        <v>101309U</v>
      </c>
      <c r="C7277" s="0" t="s">
        <v>13211</v>
      </c>
      <c r="D7277" s="0" t="s">
        <v>13039</v>
      </c>
      <c r="E7277" s="0" t="n">
        <v>18.53</v>
      </c>
    </row>
    <row r="7278" customFormat="false" ht="15" hidden="false" customHeight="false" outlineLevel="0" collapsed="false">
      <c r="A7278" s="0" t="n">
        <v>101310</v>
      </c>
      <c r="B7278" s="0" t="str">
        <f aca="false">A7278&amp;"U"</f>
        <v>101310U</v>
      </c>
      <c r="C7278" s="0" t="s">
        <v>13212</v>
      </c>
      <c r="D7278" s="0" t="s">
        <v>13039</v>
      </c>
      <c r="E7278" s="0" t="n">
        <v>26.81</v>
      </c>
    </row>
    <row r="7279" customFormat="false" ht="15" hidden="false" customHeight="false" outlineLevel="0" collapsed="false">
      <c r="A7279" s="0" t="n">
        <v>101311</v>
      </c>
      <c r="B7279" s="0" t="str">
        <f aca="false">A7279&amp;"U"</f>
        <v>101311U</v>
      </c>
      <c r="C7279" s="0" t="s">
        <v>13213</v>
      </c>
      <c r="D7279" s="0" t="s">
        <v>13039</v>
      </c>
      <c r="E7279" s="0" t="n">
        <v>22.21</v>
      </c>
    </row>
    <row r="7280" customFormat="false" ht="15" hidden="false" customHeight="false" outlineLevel="0" collapsed="false">
      <c r="A7280" s="0" t="n">
        <v>101312</v>
      </c>
      <c r="B7280" s="0" t="str">
        <f aca="false">A7280&amp;"U"</f>
        <v>101312U</v>
      </c>
      <c r="C7280" s="0" t="s">
        <v>13214</v>
      </c>
      <c r="D7280" s="0" t="s">
        <v>13039</v>
      </c>
      <c r="E7280" s="0" t="n">
        <v>20.03</v>
      </c>
    </row>
    <row r="7281" customFormat="false" ht="15" hidden="false" customHeight="false" outlineLevel="0" collapsed="false">
      <c r="A7281" s="0" t="n">
        <v>101313</v>
      </c>
      <c r="B7281" s="0" t="str">
        <f aca="false">A7281&amp;"U"</f>
        <v>101313U</v>
      </c>
      <c r="C7281" s="0" t="s">
        <v>13215</v>
      </c>
      <c r="D7281" s="0" t="s">
        <v>13039</v>
      </c>
      <c r="E7281" s="0" t="n">
        <v>72.27</v>
      </c>
    </row>
    <row r="7282" customFormat="false" ht="15" hidden="false" customHeight="false" outlineLevel="0" collapsed="false">
      <c r="A7282" s="0" t="n">
        <v>101314</v>
      </c>
      <c r="B7282" s="0" t="str">
        <f aca="false">A7282&amp;"U"</f>
        <v>101314U</v>
      </c>
      <c r="C7282" s="0" t="s">
        <v>13216</v>
      </c>
      <c r="D7282" s="0" t="s">
        <v>13039</v>
      </c>
      <c r="E7282" s="0" t="n">
        <v>72.27</v>
      </c>
    </row>
    <row r="7283" customFormat="false" ht="15" hidden="false" customHeight="false" outlineLevel="0" collapsed="false">
      <c r="A7283" s="0" t="n">
        <v>101315</v>
      </c>
      <c r="B7283" s="0" t="str">
        <f aca="false">A7283&amp;"U"</f>
        <v>101315U</v>
      </c>
      <c r="C7283" s="0" t="s">
        <v>13217</v>
      </c>
      <c r="D7283" s="0" t="s">
        <v>13039</v>
      </c>
      <c r="E7283" s="0" t="n">
        <v>71.57</v>
      </c>
    </row>
    <row r="7284" customFormat="false" ht="15" hidden="false" customHeight="false" outlineLevel="0" collapsed="false">
      <c r="A7284" s="0" t="n">
        <v>101316</v>
      </c>
      <c r="B7284" s="0" t="str">
        <f aca="false">A7284&amp;"U"</f>
        <v>101316U</v>
      </c>
      <c r="C7284" s="0" t="s">
        <v>13218</v>
      </c>
      <c r="D7284" s="0" t="s">
        <v>13039</v>
      </c>
      <c r="E7284" s="0" t="n">
        <v>34.73</v>
      </c>
    </row>
    <row r="7285" customFormat="false" ht="15" hidden="false" customHeight="false" outlineLevel="0" collapsed="false">
      <c r="A7285" s="0" t="n">
        <v>101317</v>
      </c>
      <c r="B7285" s="0" t="str">
        <f aca="false">A7285&amp;"U"</f>
        <v>101317U</v>
      </c>
      <c r="C7285" s="0" t="s">
        <v>13219</v>
      </c>
      <c r="D7285" s="0" t="s">
        <v>13039</v>
      </c>
      <c r="E7285" s="0" t="n">
        <v>181.1</v>
      </c>
    </row>
    <row r="7286" customFormat="false" ht="15" hidden="false" customHeight="false" outlineLevel="0" collapsed="false">
      <c r="A7286" s="0" t="n">
        <v>101318</v>
      </c>
      <c r="B7286" s="0" t="str">
        <f aca="false">A7286&amp;"U"</f>
        <v>101318U</v>
      </c>
      <c r="C7286" s="0" t="s">
        <v>13220</v>
      </c>
      <c r="D7286" s="0" t="s">
        <v>13039</v>
      </c>
      <c r="E7286" s="0" t="n">
        <v>341.48</v>
      </c>
    </row>
    <row r="7287" customFormat="false" ht="15" hidden="false" customHeight="false" outlineLevel="0" collapsed="false">
      <c r="A7287" s="0" t="n">
        <v>101319</v>
      </c>
      <c r="B7287" s="0" t="str">
        <f aca="false">A7287&amp;"U"</f>
        <v>101319U</v>
      </c>
      <c r="C7287" s="0" t="s">
        <v>13221</v>
      </c>
      <c r="D7287" s="0" t="s">
        <v>13039</v>
      </c>
      <c r="E7287" s="0" t="n">
        <v>50.4</v>
      </c>
    </row>
    <row r="7288" customFormat="false" ht="15" hidden="false" customHeight="false" outlineLevel="0" collapsed="false">
      <c r="A7288" s="0" t="n">
        <v>101320</v>
      </c>
      <c r="B7288" s="0" t="str">
        <f aca="false">A7288&amp;"U"</f>
        <v>101320U</v>
      </c>
      <c r="C7288" s="0" t="s">
        <v>13222</v>
      </c>
      <c r="D7288" s="0" t="s">
        <v>13039</v>
      </c>
      <c r="E7288" s="0" t="n">
        <v>17.15</v>
      </c>
    </row>
    <row r="7289" customFormat="false" ht="15" hidden="false" customHeight="false" outlineLevel="0" collapsed="false">
      <c r="A7289" s="0" t="n">
        <v>101322</v>
      </c>
      <c r="B7289" s="0" t="str">
        <f aca="false">A7289&amp;"U"</f>
        <v>101322U</v>
      </c>
      <c r="C7289" s="0" t="s">
        <v>13223</v>
      </c>
      <c r="D7289" s="0" t="s">
        <v>13039</v>
      </c>
      <c r="E7289" s="0" t="n">
        <v>20.11</v>
      </c>
    </row>
    <row r="7290" customFormat="false" ht="15" hidden="false" customHeight="false" outlineLevel="0" collapsed="false">
      <c r="A7290" s="0" t="n">
        <v>101323</v>
      </c>
      <c r="B7290" s="0" t="str">
        <f aca="false">A7290&amp;"U"</f>
        <v>101323U</v>
      </c>
      <c r="C7290" s="0" t="s">
        <v>13224</v>
      </c>
      <c r="D7290" s="0" t="s">
        <v>13039</v>
      </c>
      <c r="E7290" s="0" t="n">
        <v>40.99</v>
      </c>
    </row>
    <row r="7291" customFormat="false" ht="15" hidden="false" customHeight="false" outlineLevel="0" collapsed="false">
      <c r="A7291" s="0" t="n">
        <v>101324</v>
      </c>
      <c r="B7291" s="0" t="str">
        <f aca="false">A7291&amp;"U"</f>
        <v>101324U</v>
      </c>
      <c r="C7291" s="0" t="s">
        <v>13225</v>
      </c>
      <c r="D7291" s="0" t="s">
        <v>13039</v>
      </c>
      <c r="E7291" s="0" t="n">
        <v>10.46</v>
      </c>
    </row>
    <row r="7292" customFormat="false" ht="15" hidden="false" customHeight="false" outlineLevel="0" collapsed="false">
      <c r="A7292" s="0" t="n">
        <v>101325</v>
      </c>
      <c r="B7292" s="0" t="str">
        <f aca="false">A7292&amp;"U"</f>
        <v>101325U</v>
      </c>
      <c r="C7292" s="0" t="s">
        <v>13226</v>
      </c>
      <c r="D7292" s="0" t="s">
        <v>13039</v>
      </c>
      <c r="E7292" s="0" t="n">
        <v>27.5</v>
      </c>
    </row>
    <row r="7293" customFormat="false" ht="15" hidden="false" customHeight="false" outlineLevel="0" collapsed="false">
      <c r="A7293" s="0" t="n">
        <v>101326</v>
      </c>
      <c r="B7293" s="0" t="str">
        <f aca="false">A7293&amp;"U"</f>
        <v>101326U</v>
      </c>
      <c r="C7293" s="0" t="s">
        <v>13227</v>
      </c>
      <c r="D7293" s="0" t="s">
        <v>13039</v>
      </c>
      <c r="E7293" s="0" t="n">
        <v>8.43</v>
      </c>
    </row>
    <row r="7294" customFormat="false" ht="15" hidden="false" customHeight="false" outlineLevel="0" collapsed="false">
      <c r="A7294" s="0" t="n">
        <v>101327</v>
      </c>
      <c r="B7294" s="0" t="str">
        <f aca="false">A7294&amp;"U"</f>
        <v>101327U</v>
      </c>
      <c r="C7294" s="0" t="s">
        <v>13228</v>
      </c>
      <c r="D7294" s="0" t="s">
        <v>13039</v>
      </c>
      <c r="E7294" s="0" t="n">
        <v>7.93</v>
      </c>
    </row>
    <row r="7295" customFormat="false" ht="15" hidden="false" customHeight="false" outlineLevel="0" collapsed="false">
      <c r="A7295" s="0" t="n">
        <v>101328</v>
      </c>
      <c r="B7295" s="0" t="str">
        <f aca="false">A7295&amp;"U"</f>
        <v>101328U</v>
      </c>
      <c r="C7295" s="0" t="s">
        <v>13229</v>
      </c>
      <c r="D7295" s="0" t="s">
        <v>13039</v>
      </c>
      <c r="E7295" s="0" t="n">
        <v>14.81</v>
      </c>
    </row>
    <row r="7296" customFormat="false" ht="15" hidden="false" customHeight="false" outlineLevel="0" collapsed="false">
      <c r="A7296" s="0" t="n">
        <v>101329</v>
      </c>
      <c r="B7296" s="0" t="str">
        <f aca="false">A7296&amp;"U"</f>
        <v>101329U</v>
      </c>
      <c r="C7296" s="0" t="s">
        <v>13230</v>
      </c>
      <c r="D7296" s="0" t="s">
        <v>13039</v>
      </c>
      <c r="E7296" s="0" t="n">
        <v>34.37</v>
      </c>
    </row>
    <row r="7297" customFormat="false" ht="15" hidden="false" customHeight="false" outlineLevel="0" collapsed="false">
      <c r="A7297" s="0" t="n">
        <v>101330</v>
      </c>
      <c r="B7297" s="0" t="str">
        <f aca="false">A7297&amp;"U"</f>
        <v>101330U</v>
      </c>
      <c r="C7297" s="0" t="s">
        <v>13231</v>
      </c>
      <c r="D7297" s="0" t="s">
        <v>13039</v>
      </c>
      <c r="E7297" s="0" t="n">
        <v>26.38</v>
      </c>
    </row>
    <row r="7298" customFormat="false" ht="15" hidden="false" customHeight="false" outlineLevel="0" collapsed="false">
      <c r="A7298" s="0" t="n">
        <v>101331</v>
      </c>
      <c r="B7298" s="0" t="str">
        <f aca="false">A7298&amp;"U"</f>
        <v>101331U</v>
      </c>
      <c r="C7298" s="0" t="s">
        <v>13232</v>
      </c>
      <c r="D7298" s="0" t="s">
        <v>13039</v>
      </c>
      <c r="E7298" s="0" t="n">
        <v>28.47</v>
      </c>
    </row>
    <row r="7299" customFormat="false" ht="15" hidden="false" customHeight="false" outlineLevel="0" collapsed="false">
      <c r="A7299" s="0" t="n">
        <v>101332</v>
      </c>
      <c r="B7299" s="0" t="str">
        <f aca="false">A7299&amp;"U"</f>
        <v>101332U</v>
      </c>
      <c r="C7299" s="0" t="s">
        <v>13233</v>
      </c>
      <c r="D7299" s="0" t="s">
        <v>13039</v>
      </c>
      <c r="E7299" s="0" t="n">
        <v>10.92</v>
      </c>
    </row>
    <row r="7300" customFormat="false" ht="15" hidden="false" customHeight="false" outlineLevel="0" collapsed="false">
      <c r="A7300" s="0" t="n">
        <v>101333</v>
      </c>
      <c r="B7300" s="0" t="str">
        <f aca="false">A7300&amp;"U"</f>
        <v>101333U</v>
      </c>
      <c r="C7300" s="0" t="s">
        <v>13234</v>
      </c>
      <c r="D7300" s="0" t="s">
        <v>13039</v>
      </c>
      <c r="E7300" s="0" t="n">
        <v>25.13</v>
      </c>
    </row>
    <row r="7301" customFormat="false" ht="15" hidden="false" customHeight="false" outlineLevel="0" collapsed="false">
      <c r="A7301" s="0" t="n">
        <v>101334</v>
      </c>
      <c r="B7301" s="0" t="str">
        <f aca="false">A7301&amp;"U"</f>
        <v>101334U</v>
      </c>
      <c r="C7301" s="0" t="s">
        <v>13235</v>
      </c>
      <c r="D7301" s="0" t="s">
        <v>13039</v>
      </c>
      <c r="E7301" s="0" t="n">
        <v>53.38</v>
      </c>
    </row>
    <row r="7302" customFormat="false" ht="15" hidden="false" customHeight="false" outlineLevel="0" collapsed="false">
      <c r="A7302" s="0" t="n">
        <v>101335</v>
      </c>
      <c r="B7302" s="0" t="str">
        <f aca="false">A7302&amp;"U"</f>
        <v>101335U</v>
      </c>
      <c r="C7302" s="0" t="s">
        <v>13236</v>
      </c>
      <c r="D7302" s="0" t="s">
        <v>13039</v>
      </c>
      <c r="E7302" s="0" t="n">
        <v>12.75</v>
      </c>
    </row>
    <row r="7303" customFormat="false" ht="15" hidden="false" customHeight="false" outlineLevel="0" collapsed="false">
      <c r="A7303" s="0" t="n">
        <v>101336</v>
      </c>
      <c r="B7303" s="0" t="str">
        <f aca="false">A7303&amp;"U"</f>
        <v>101336U</v>
      </c>
      <c r="C7303" s="0" t="s">
        <v>13237</v>
      </c>
      <c r="D7303" s="0" t="s">
        <v>13039</v>
      </c>
      <c r="E7303" s="0" t="n">
        <v>37.67</v>
      </c>
    </row>
    <row r="7304" customFormat="false" ht="15" hidden="false" customHeight="false" outlineLevel="0" collapsed="false">
      <c r="A7304" s="0" t="n">
        <v>101337</v>
      </c>
      <c r="B7304" s="0" t="str">
        <f aca="false">A7304&amp;"U"</f>
        <v>101337U</v>
      </c>
      <c r="C7304" s="0" t="s">
        <v>13238</v>
      </c>
      <c r="D7304" s="0" t="s">
        <v>13039</v>
      </c>
      <c r="E7304" s="0" t="n">
        <v>9.16</v>
      </c>
    </row>
    <row r="7305" customFormat="false" ht="15" hidden="false" customHeight="false" outlineLevel="0" collapsed="false">
      <c r="A7305" s="0" t="n">
        <v>101338</v>
      </c>
      <c r="B7305" s="0" t="str">
        <f aca="false">A7305&amp;"U"</f>
        <v>101338U</v>
      </c>
      <c r="C7305" s="0" t="s">
        <v>13239</v>
      </c>
      <c r="D7305" s="0" t="s">
        <v>13039</v>
      </c>
      <c r="E7305" s="0" t="n">
        <v>20.22</v>
      </c>
    </row>
    <row r="7306" customFormat="false" ht="15" hidden="false" customHeight="false" outlineLevel="0" collapsed="false">
      <c r="A7306" s="0" t="n">
        <v>101339</v>
      </c>
      <c r="B7306" s="0" t="str">
        <f aca="false">A7306&amp;"U"</f>
        <v>101339U</v>
      </c>
      <c r="C7306" s="0" t="s">
        <v>13240</v>
      </c>
      <c r="D7306" s="0" t="s">
        <v>13039</v>
      </c>
      <c r="E7306" s="0" t="n">
        <v>16.45</v>
      </c>
    </row>
    <row r="7307" customFormat="false" ht="15" hidden="false" customHeight="false" outlineLevel="0" collapsed="false">
      <c r="A7307" s="0" t="n">
        <v>101340</v>
      </c>
      <c r="B7307" s="0" t="str">
        <f aca="false">A7307&amp;"U"</f>
        <v>101340U</v>
      </c>
      <c r="C7307" s="0" t="s">
        <v>13241</v>
      </c>
      <c r="D7307" s="0" t="s">
        <v>13039</v>
      </c>
      <c r="E7307" s="0" t="n">
        <v>15.87</v>
      </c>
    </row>
    <row r="7308" customFormat="false" ht="15" hidden="false" customHeight="false" outlineLevel="0" collapsed="false">
      <c r="A7308" s="0" t="n">
        <v>101341</v>
      </c>
      <c r="B7308" s="0" t="str">
        <f aca="false">A7308&amp;"U"</f>
        <v>101341U</v>
      </c>
      <c r="C7308" s="0" t="s">
        <v>13242</v>
      </c>
      <c r="D7308" s="0" t="s">
        <v>13039</v>
      </c>
      <c r="E7308" s="0" t="n">
        <v>18.24</v>
      </c>
    </row>
    <row r="7309" customFormat="false" ht="15" hidden="false" customHeight="false" outlineLevel="0" collapsed="false">
      <c r="A7309" s="0" t="n">
        <v>101342</v>
      </c>
      <c r="B7309" s="0" t="str">
        <f aca="false">A7309&amp;"U"</f>
        <v>101342U</v>
      </c>
      <c r="C7309" s="0" t="s">
        <v>13243</v>
      </c>
      <c r="D7309" s="0" t="s">
        <v>13039</v>
      </c>
      <c r="E7309" s="0" t="n">
        <v>20.24</v>
      </c>
    </row>
    <row r="7310" customFormat="false" ht="15" hidden="false" customHeight="false" outlineLevel="0" collapsed="false">
      <c r="A7310" s="0" t="n">
        <v>101343</v>
      </c>
      <c r="B7310" s="0" t="str">
        <f aca="false">A7310&amp;"U"</f>
        <v>101343U</v>
      </c>
      <c r="C7310" s="0" t="s">
        <v>13244</v>
      </c>
      <c r="D7310" s="0" t="s">
        <v>13039</v>
      </c>
      <c r="E7310" s="0" t="n">
        <v>30.87</v>
      </c>
    </row>
    <row r="7311" customFormat="false" ht="15" hidden="false" customHeight="false" outlineLevel="0" collapsed="false">
      <c r="A7311" s="0" t="n">
        <v>101344</v>
      </c>
      <c r="B7311" s="0" t="str">
        <f aca="false">A7311&amp;"U"</f>
        <v>101344U</v>
      </c>
      <c r="C7311" s="0" t="s">
        <v>13245</v>
      </c>
      <c r="D7311" s="0" t="s">
        <v>13039</v>
      </c>
      <c r="E7311" s="0" t="n">
        <v>25.24</v>
      </c>
    </row>
    <row r="7312" customFormat="false" ht="15" hidden="false" customHeight="false" outlineLevel="0" collapsed="false">
      <c r="A7312" s="0" t="n">
        <v>101345</v>
      </c>
      <c r="B7312" s="0" t="str">
        <f aca="false">A7312&amp;"U"</f>
        <v>101345U</v>
      </c>
      <c r="C7312" s="0" t="s">
        <v>13246</v>
      </c>
      <c r="D7312" s="0" t="s">
        <v>13039</v>
      </c>
      <c r="E7312" s="0" t="n">
        <v>35.58</v>
      </c>
    </row>
    <row r="7313" customFormat="false" ht="15" hidden="false" customHeight="false" outlineLevel="0" collapsed="false">
      <c r="A7313" s="0" t="n">
        <v>101346</v>
      </c>
      <c r="B7313" s="0" t="str">
        <f aca="false">A7313&amp;"U"</f>
        <v>101346U</v>
      </c>
      <c r="C7313" s="0" t="s">
        <v>13247</v>
      </c>
      <c r="D7313" s="0" t="s">
        <v>13039</v>
      </c>
      <c r="E7313" s="0" t="n">
        <v>27.64</v>
      </c>
    </row>
    <row r="7314" customFormat="false" ht="15" hidden="false" customHeight="false" outlineLevel="0" collapsed="false">
      <c r="A7314" s="0" t="n">
        <v>101347</v>
      </c>
      <c r="B7314" s="0" t="str">
        <f aca="false">A7314&amp;"U"</f>
        <v>101347U</v>
      </c>
      <c r="C7314" s="0" t="s">
        <v>13248</v>
      </c>
      <c r="D7314" s="0" t="s">
        <v>13039</v>
      </c>
      <c r="E7314" s="0" t="n">
        <v>23.89</v>
      </c>
    </row>
    <row r="7315" customFormat="false" ht="15" hidden="false" customHeight="false" outlineLevel="0" collapsed="false">
      <c r="A7315" s="0" t="n">
        <v>101348</v>
      </c>
      <c r="B7315" s="0" t="str">
        <f aca="false">A7315&amp;"U"</f>
        <v>101348U</v>
      </c>
      <c r="C7315" s="0" t="s">
        <v>13249</v>
      </c>
      <c r="D7315" s="0" t="s">
        <v>13039</v>
      </c>
      <c r="E7315" s="0" t="n">
        <v>12.07</v>
      </c>
    </row>
    <row r="7316" customFormat="false" ht="15" hidden="false" customHeight="false" outlineLevel="0" collapsed="false">
      <c r="A7316" s="0" t="n">
        <v>101349</v>
      </c>
      <c r="B7316" s="0" t="str">
        <f aca="false">A7316&amp;"U"</f>
        <v>101349U</v>
      </c>
      <c r="C7316" s="0" t="s">
        <v>13250</v>
      </c>
      <c r="D7316" s="0" t="s">
        <v>13039</v>
      </c>
      <c r="E7316" s="0" t="n">
        <v>20.59</v>
      </c>
    </row>
    <row r="7317" customFormat="false" ht="15" hidden="false" customHeight="false" outlineLevel="0" collapsed="false">
      <c r="A7317" s="0" t="n">
        <v>101350</v>
      </c>
      <c r="B7317" s="0" t="str">
        <f aca="false">A7317&amp;"U"</f>
        <v>101350U</v>
      </c>
      <c r="C7317" s="0" t="s">
        <v>13251</v>
      </c>
      <c r="D7317" s="0" t="s">
        <v>13039</v>
      </c>
      <c r="E7317" s="0" t="n">
        <v>25.26</v>
      </c>
    </row>
    <row r="7318" customFormat="false" ht="15" hidden="false" customHeight="false" outlineLevel="0" collapsed="false">
      <c r="A7318" s="0" t="n">
        <v>101351</v>
      </c>
      <c r="B7318" s="0" t="str">
        <f aca="false">A7318&amp;"U"</f>
        <v>101351U</v>
      </c>
      <c r="C7318" s="0" t="s">
        <v>13252</v>
      </c>
      <c r="D7318" s="0" t="s">
        <v>13039</v>
      </c>
      <c r="E7318" s="0" t="n">
        <v>17.66</v>
      </c>
    </row>
    <row r="7319" customFormat="false" ht="15" hidden="false" customHeight="false" outlineLevel="0" collapsed="false">
      <c r="A7319" s="0" t="n">
        <v>101352</v>
      </c>
      <c r="B7319" s="0" t="str">
        <f aca="false">A7319&amp;"U"</f>
        <v>101352U</v>
      </c>
      <c r="C7319" s="0" t="s">
        <v>13253</v>
      </c>
      <c r="D7319" s="0" t="s">
        <v>13039</v>
      </c>
      <c r="E7319" s="0" t="n">
        <v>21.25</v>
      </c>
    </row>
    <row r="7320" customFormat="false" ht="15" hidden="false" customHeight="false" outlineLevel="0" collapsed="false">
      <c r="A7320" s="0" t="n">
        <v>101353</v>
      </c>
      <c r="B7320" s="0" t="str">
        <f aca="false">A7320&amp;"U"</f>
        <v>101353U</v>
      </c>
      <c r="C7320" s="0" t="s">
        <v>13254</v>
      </c>
      <c r="D7320" s="0" t="s">
        <v>13039</v>
      </c>
      <c r="E7320" s="0" t="n">
        <v>17.16</v>
      </c>
    </row>
    <row r="7321" customFormat="false" ht="15" hidden="false" customHeight="false" outlineLevel="0" collapsed="false">
      <c r="A7321" s="0" t="n">
        <v>101354</v>
      </c>
      <c r="B7321" s="0" t="str">
        <f aca="false">A7321&amp;"U"</f>
        <v>101354U</v>
      </c>
      <c r="C7321" s="0" t="s">
        <v>13255</v>
      </c>
      <c r="D7321" s="0" t="s">
        <v>13039</v>
      </c>
      <c r="E7321" s="0" t="n">
        <v>25.01</v>
      </c>
    </row>
    <row r="7322" customFormat="false" ht="15" hidden="false" customHeight="false" outlineLevel="0" collapsed="false">
      <c r="A7322" s="0" t="n">
        <v>101355</v>
      </c>
      <c r="B7322" s="0" t="str">
        <f aca="false">A7322&amp;"U"</f>
        <v>101355U</v>
      </c>
      <c r="C7322" s="0" t="s">
        <v>13256</v>
      </c>
      <c r="D7322" s="0" t="s">
        <v>13039</v>
      </c>
      <c r="E7322" s="0" t="n">
        <v>18.25</v>
      </c>
    </row>
    <row r="7323" customFormat="false" ht="15" hidden="false" customHeight="false" outlineLevel="0" collapsed="false">
      <c r="A7323" s="0" t="n">
        <v>101356</v>
      </c>
      <c r="B7323" s="0" t="str">
        <f aca="false">A7323&amp;"U"</f>
        <v>101356U</v>
      </c>
      <c r="C7323" s="0" t="s">
        <v>13257</v>
      </c>
      <c r="D7323" s="0" t="s">
        <v>13039</v>
      </c>
      <c r="E7323" s="0" t="n">
        <v>28.47</v>
      </c>
    </row>
    <row r="7324" customFormat="false" ht="15" hidden="false" customHeight="false" outlineLevel="0" collapsed="false">
      <c r="A7324" s="0" t="n">
        <v>101357</v>
      </c>
      <c r="B7324" s="0" t="str">
        <f aca="false">A7324&amp;"U"</f>
        <v>101357U</v>
      </c>
      <c r="C7324" s="0" t="s">
        <v>13258</v>
      </c>
      <c r="D7324" s="0" t="s">
        <v>13039</v>
      </c>
      <c r="E7324" s="0" t="n">
        <v>40.98</v>
      </c>
    </row>
    <row r="7325" customFormat="false" ht="15" hidden="false" customHeight="false" outlineLevel="0" collapsed="false">
      <c r="A7325" s="0" t="n">
        <v>101358</v>
      </c>
      <c r="B7325" s="0" t="str">
        <f aca="false">A7325&amp;"U"</f>
        <v>101358U</v>
      </c>
      <c r="C7325" s="0" t="s">
        <v>13259</v>
      </c>
      <c r="D7325" s="0" t="s">
        <v>13039</v>
      </c>
      <c r="E7325" s="0" t="n">
        <v>28.47</v>
      </c>
    </row>
    <row r="7326" customFormat="false" ht="15" hidden="false" customHeight="false" outlineLevel="0" collapsed="false">
      <c r="A7326" s="0" t="n">
        <v>101359</v>
      </c>
      <c r="B7326" s="0" t="str">
        <f aca="false">A7326&amp;"U"</f>
        <v>101359U</v>
      </c>
      <c r="C7326" s="0" t="s">
        <v>13260</v>
      </c>
      <c r="D7326" s="0" t="s">
        <v>13039</v>
      </c>
      <c r="E7326" s="0" t="n">
        <v>27.64</v>
      </c>
    </row>
    <row r="7327" customFormat="false" ht="15" hidden="false" customHeight="false" outlineLevel="0" collapsed="false">
      <c r="A7327" s="0" t="n">
        <v>101360</v>
      </c>
      <c r="B7327" s="0" t="str">
        <f aca="false">A7327&amp;"U"</f>
        <v>101360U</v>
      </c>
      <c r="C7327" s="0" t="s">
        <v>13261</v>
      </c>
      <c r="D7327" s="0" t="s">
        <v>13039</v>
      </c>
      <c r="E7327" s="0" t="n">
        <v>28.47</v>
      </c>
    </row>
    <row r="7328" customFormat="false" ht="15" hidden="false" customHeight="false" outlineLevel="0" collapsed="false">
      <c r="A7328" s="0" t="n">
        <v>101361</v>
      </c>
      <c r="B7328" s="0" t="str">
        <f aca="false">A7328&amp;"U"</f>
        <v>101361U</v>
      </c>
      <c r="C7328" s="0" t="s">
        <v>13262</v>
      </c>
      <c r="D7328" s="0" t="s">
        <v>13039</v>
      </c>
      <c r="E7328" s="0" t="n">
        <v>45.15</v>
      </c>
    </row>
    <row r="7329" customFormat="false" ht="15" hidden="false" customHeight="false" outlineLevel="0" collapsed="false">
      <c r="A7329" s="0" t="n">
        <v>101362</v>
      </c>
      <c r="B7329" s="0" t="str">
        <f aca="false">A7329&amp;"U"</f>
        <v>101362U</v>
      </c>
      <c r="C7329" s="0" t="s">
        <v>13263</v>
      </c>
      <c r="D7329" s="0" t="s">
        <v>13039</v>
      </c>
      <c r="E7329" s="0" t="n">
        <v>8.74</v>
      </c>
    </row>
    <row r="7330" customFormat="false" ht="15" hidden="false" customHeight="false" outlineLevel="0" collapsed="false">
      <c r="A7330" s="0" t="n">
        <v>101363</v>
      </c>
      <c r="B7330" s="0" t="str">
        <f aca="false">A7330&amp;"U"</f>
        <v>101363U</v>
      </c>
      <c r="C7330" s="0" t="s">
        <v>13264</v>
      </c>
      <c r="D7330" s="0" t="s">
        <v>13039</v>
      </c>
      <c r="E7330" s="0" t="n">
        <v>22.21</v>
      </c>
    </row>
    <row r="7331" customFormat="false" ht="15" hidden="false" customHeight="false" outlineLevel="0" collapsed="false">
      <c r="A7331" s="0" t="n">
        <v>101364</v>
      </c>
      <c r="B7331" s="0" t="str">
        <f aca="false">A7331&amp;"U"</f>
        <v>101364U</v>
      </c>
      <c r="C7331" s="0" t="s">
        <v>13265</v>
      </c>
      <c r="D7331" s="0" t="s">
        <v>13039</v>
      </c>
      <c r="E7331" s="0" t="n">
        <v>24.14</v>
      </c>
    </row>
    <row r="7332" customFormat="false" ht="15" hidden="false" customHeight="false" outlineLevel="0" collapsed="false">
      <c r="A7332" s="0" t="n">
        <v>101365</v>
      </c>
      <c r="B7332" s="0" t="str">
        <f aca="false">A7332&amp;"U"</f>
        <v>101365U</v>
      </c>
      <c r="C7332" s="0" t="s">
        <v>13266</v>
      </c>
      <c r="D7332" s="0" t="s">
        <v>13039</v>
      </c>
      <c r="E7332" s="0" t="n">
        <v>22.21</v>
      </c>
    </row>
    <row r="7333" customFormat="false" ht="15" hidden="false" customHeight="false" outlineLevel="0" collapsed="false">
      <c r="A7333" s="0" t="n">
        <v>101366</v>
      </c>
      <c r="B7333" s="0" t="str">
        <f aca="false">A7333&amp;"U"</f>
        <v>101366U</v>
      </c>
      <c r="C7333" s="0" t="s">
        <v>13267</v>
      </c>
      <c r="D7333" s="0" t="s">
        <v>13039</v>
      </c>
      <c r="E7333" s="0" t="n">
        <v>26.1</v>
      </c>
    </row>
    <row r="7334" customFormat="false" ht="15" hidden="false" customHeight="false" outlineLevel="0" collapsed="false">
      <c r="A7334" s="0" t="n">
        <v>101367</v>
      </c>
      <c r="B7334" s="0" t="str">
        <f aca="false">A7334&amp;"U"</f>
        <v>101367U</v>
      </c>
      <c r="C7334" s="0" t="s">
        <v>13268</v>
      </c>
      <c r="D7334" s="0" t="s">
        <v>13039</v>
      </c>
      <c r="E7334" s="0" t="n">
        <v>22.21</v>
      </c>
    </row>
    <row r="7335" customFormat="false" ht="15" hidden="false" customHeight="false" outlineLevel="0" collapsed="false">
      <c r="A7335" s="0" t="n">
        <v>101368</v>
      </c>
      <c r="B7335" s="0" t="str">
        <f aca="false">A7335&amp;"U"</f>
        <v>101368U</v>
      </c>
      <c r="C7335" s="0" t="s">
        <v>13269</v>
      </c>
      <c r="D7335" s="0" t="s">
        <v>13039</v>
      </c>
      <c r="E7335" s="0" t="n">
        <v>20.46</v>
      </c>
    </row>
    <row r="7336" customFormat="false" ht="15" hidden="false" customHeight="false" outlineLevel="0" collapsed="false">
      <c r="A7336" s="0" t="n">
        <v>101369</v>
      </c>
      <c r="B7336" s="0" t="str">
        <f aca="false">A7336&amp;"U"</f>
        <v>101369U</v>
      </c>
      <c r="C7336" s="0" t="s">
        <v>13270</v>
      </c>
      <c r="D7336" s="0" t="s">
        <v>13039</v>
      </c>
      <c r="E7336" s="0" t="n">
        <v>31.11</v>
      </c>
    </row>
    <row r="7337" customFormat="false" ht="15" hidden="false" customHeight="false" outlineLevel="0" collapsed="false">
      <c r="A7337" s="0" t="n">
        <v>101370</v>
      </c>
      <c r="B7337" s="0" t="str">
        <f aca="false">A7337&amp;"U"</f>
        <v>101370U</v>
      </c>
      <c r="C7337" s="0" t="s">
        <v>13271</v>
      </c>
      <c r="D7337" s="0" t="s">
        <v>13039</v>
      </c>
      <c r="E7337" s="0" t="n">
        <v>21.95</v>
      </c>
    </row>
    <row r="7338" customFormat="false" ht="15" hidden="false" customHeight="false" outlineLevel="0" collapsed="false">
      <c r="A7338" s="0" t="n">
        <v>101371</v>
      </c>
      <c r="B7338" s="0" t="str">
        <f aca="false">A7338&amp;"U"</f>
        <v>101371U</v>
      </c>
      <c r="C7338" s="0" t="s">
        <v>13272</v>
      </c>
      <c r="D7338" s="0" t="s">
        <v>13039</v>
      </c>
      <c r="E7338" s="0" t="n">
        <v>24.55</v>
      </c>
    </row>
    <row r="7339" customFormat="false" ht="15" hidden="false" customHeight="false" outlineLevel="0" collapsed="false">
      <c r="A7339" s="0" t="n">
        <v>101372</v>
      </c>
      <c r="B7339" s="0" t="str">
        <f aca="false">A7339&amp;"U"</f>
        <v>101372U</v>
      </c>
      <c r="C7339" s="0" t="s">
        <v>13273</v>
      </c>
      <c r="D7339" s="0" t="s">
        <v>13039</v>
      </c>
      <c r="E7339" s="0" t="n">
        <v>5.75</v>
      </c>
    </row>
    <row r="7340" customFormat="false" ht="15" hidden="false" customHeight="false" outlineLevel="0" collapsed="false">
      <c r="A7340" s="0" t="n">
        <v>101373</v>
      </c>
      <c r="B7340" s="0" t="str">
        <f aca="false">A7340&amp;"U"</f>
        <v>101373U</v>
      </c>
      <c r="C7340" s="0" t="s">
        <v>13274</v>
      </c>
      <c r="D7340" s="0" t="s">
        <v>378</v>
      </c>
      <c r="E7340" s="0" t="n">
        <v>147.47</v>
      </c>
    </row>
    <row r="7341" customFormat="false" ht="15" hidden="false" customHeight="false" outlineLevel="0" collapsed="false">
      <c r="A7341" s="0" t="n">
        <v>101374</v>
      </c>
      <c r="B7341" s="0" t="str">
        <f aca="false">A7341&amp;"U"</f>
        <v>101374U</v>
      </c>
      <c r="C7341" s="0" t="s">
        <v>12941</v>
      </c>
      <c r="D7341" s="0" t="s">
        <v>13039</v>
      </c>
      <c r="E7341" s="0" t="n">
        <v>3063.38</v>
      </c>
    </row>
    <row r="7342" customFormat="false" ht="15" hidden="false" customHeight="false" outlineLevel="0" collapsed="false">
      <c r="A7342" s="0" t="n">
        <v>101375</v>
      </c>
      <c r="B7342" s="0" t="str">
        <f aca="false">A7342&amp;"U"</f>
        <v>101375U</v>
      </c>
      <c r="C7342" s="0" t="s">
        <v>13275</v>
      </c>
      <c r="D7342" s="0" t="s">
        <v>13039</v>
      </c>
      <c r="E7342" s="0" t="n">
        <v>3136.13</v>
      </c>
    </row>
    <row r="7343" customFormat="false" ht="15" hidden="false" customHeight="false" outlineLevel="0" collapsed="false">
      <c r="A7343" s="0" t="n">
        <v>101376</v>
      </c>
      <c r="B7343" s="0" t="str">
        <f aca="false">A7343&amp;"U"</f>
        <v>101376U</v>
      </c>
      <c r="C7343" s="0" t="s">
        <v>13276</v>
      </c>
      <c r="D7343" s="0" t="s">
        <v>13039</v>
      </c>
      <c r="E7343" s="0" t="n">
        <v>3330.31</v>
      </c>
    </row>
    <row r="7344" customFormat="false" ht="15" hidden="false" customHeight="false" outlineLevel="0" collapsed="false">
      <c r="A7344" s="0" t="n">
        <v>101377</v>
      </c>
      <c r="B7344" s="0" t="str">
        <f aca="false">A7344&amp;"U"</f>
        <v>101377U</v>
      </c>
      <c r="C7344" s="0" t="s">
        <v>12944</v>
      </c>
      <c r="D7344" s="0" t="s">
        <v>13039</v>
      </c>
      <c r="E7344" s="0" t="n">
        <v>3607.82</v>
      </c>
    </row>
    <row r="7345" customFormat="false" ht="15" hidden="false" customHeight="false" outlineLevel="0" collapsed="false">
      <c r="A7345" s="0" t="n">
        <v>101378</v>
      </c>
      <c r="B7345" s="0" t="str">
        <f aca="false">A7345&amp;"U"</f>
        <v>101378U</v>
      </c>
      <c r="C7345" s="0" t="s">
        <v>13169</v>
      </c>
      <c r="D7345" s="0" t="s">
        <v>13039</v>
      </c>
      <c r="E7345" s="0" t="n">
        <v>3171.52</v>
      </c>
    </row>
    <row r="7346" customFormat="false" ht="15" hidden="false" customHeight="false" outlineLevel="0" collapsed="false">
      <c r="A7346" s="0" t="n">
        <v>101379</v>
      </c>
      <c r="B7346" s="0" t="str">
        <f aca="false">A7346&amp;"U"</f>
        <v>101379U</v>
      </c>
      <c r="C7346" s="0" t="s">
        <v>13277</v>
      </c>
      <c r="D7346" s="0" t="s">
        <v>13039</v>
      </c>
      <c r="E7346" s="0" t="n">
        <v>3099.05</v>
      </c>
    </row>
    <row r="7347" customFormat="false" ht="15" hidden="false" customHeight="false" outlineLevel="0" collapsed="false">
      <c r="A7347" s="0" t="n">
        <v>101380</v>
      </c>
      <c r="B7347" s="0" t="str">
        <f aca="false">A7347&amp;"U"</f>
        <v>101380U</v>
      </c>
      <c r="C7347" s="0" t="s">
        <v>12946</v>
      </c>
      <c r="D7347" s="0" t="s">
        <v>13039</v>
      </c>
      <c r="E7347" s="0" t="n">
        <v>3028.48</v>
      </c>
    </row>
    <row r="7348" customFormat="false" ht="15" hidden="false" customHeight="false" outlineLevel="0" collapsed="false">
      <c r="A7348" s="0" t="n">
        <v>101381</v>
      </c>
      <c r="B7348" s="0" t="str">
        <f aca="false">A7348&amp;"U"</f>
        <v>101381U</v>
      </c>
      <c r="C7348" s="0" t="s">
        <v>12947</v>
      </c>
      <c r="D7348" s="0" t="s">
        <v>13039</v>
      </c>
      <c r="E7348" s="0" t="n">
        <v>4199.15</v>
      </c>
    </row>
    <row r="7349" customFormat="false" ht="15" hidden="false" customHeight="false" outlineLevel="0" collapsed="false">
      <c r="A7349" s="0" t="n">
        <v>101382</v>
      </c>
      <c r="B7349" s="0" t="str">
        <f aca="false">A7349&amp;"U"</f>
        <v>101382U</v>
      </c>
      <c r="C7349" s="0" t="s">
        <v>13278</v>
      </c>
      <c r="D7349" s="0" t="s">
        <v>13039</v>
      </c>
      <c r="E7349" s="0" t="n">
        <v>4866.23</v>
      </c>
    </row>
    <row r="7350" customFormat="false" ht="15" hidden="false" customHeight="false" outlineLevel="0" collapsed="false">
      <c r="A7350" s="0" t="n">
        <v>101383</v>
      </c>
      <c r="B7350" s="0" t="str">
        <f aca="false">A7350&amp;"U"</f>
        <v>101383U</v>
      </c>
      <c r="C7350" s="0" t="s">
        <v>13171</v>
      </c>
      <c r="D7350" s="0" t="s">
        <v>13039</v>
      </c>
      <c r="E7350" s="0" t="n">
        <v>3067.39</v>
      </c>
    </row>
    <row r="7351" customFormat="false" ht="15" hidden="false" customHeight="false" outlineLevel="0" collapsed="false">
      <c r="A7351" s="0" t="n">
        <v>101384</v>
      </c>
      <c r="B7351" s="0" t="str">
        <f aca="false">A7351&amp;"U"</f>
        <v>101384U</v>
      </c>
      <c r="C7351" s="0" t="s">
        <v>12950</v>
      </c>
      <c r="D7351" s="0" t="s">
        <v>13039</v>
      </c>
      <c r="E7351" s="0" t="n">
        <v>3001.17</v>
      </c>
    </row>
    <row r="7352" customFormat="false" ht="15" hidden="false" customHeight="false" outlineLevel="0" collapsed="false">
      <c r="A7352" s="0" t="n">
        <v>101385</v>
      </c>
      <c r="B7352" s="0" t="str">
        <f aca="false">A7352&amp;"U"</f>
        <v>101385U</v>
      </c>
      <c r="C7352" s="0" t="s">
        <v>13279</v>
      </c>
      <c r="D7352" s="0" t="s">
        <v>13039</v>
      </c>
      <c r="E7352" s="0" t="n">
        <v>3882.5</v>
      </c>
    </row>
    <row r="7353" customFormat="false" ht="15" hidden="false" customHeight="false" outlineLevel="0" collapsed="false">
      <c r="A7353" s="0" t="n">
        <v>101386</v>
      </c>
      <c r="B7353" s="0" t="str">
        <f aca="false">A7353&amp;"U"</f>
        <v>101386U</v>
      </c>
      <c r="C7353" s="0" t="s">
        <v>12952</v>
      </c>
      <c r="D7353" s="0" t="s">
        <v>13039</v>
      </c>
      <c r="E7353" s="0" t="n">
        <v>3686.86</v>
      </c>
    </row>
    <row r="7354" customFormat="false" ht="15" hidden="false" customHeight="false" outlineLevel="0" collapsed="false">
      <c r="A7354" s="0" t="n">
        <v>101387</v>
      </c>
      <c r="B7354" s="0" t="str">
        <f aca="false">A7354&amp;"U"</f>
        <v>101387U</v>
      </c>
      <c r="C7354" s="0" t="s">
        <v>13280</v>
      </c>
      <c r="D7354" s="0" t="s">
        <v>13039</v>
      </c>
      <c r="E7354" s="0" t="n">
        <v>3067.39</v>
      </c>
    </row>
    <row r="7355" customFormat="false" ht="15" hidden="false" customHeight="false" outlineLevel="0" collapsed="false">
      <c r="A7355" s="0" t="n">
        <v>101388</v>
      </c>
      <c r="B7355" s="0" t="str">
        <f aca="false">A7355&amp;"U"</f>
        <v>101388U</v>
      </c>
      <c r="C7355" s="0" t="s">
        <v>12954</v>
      </c>
      <c r="D7355" s="0" t="s">
        <v>13039</v>
      </c>
      <c r="E7355" s="0" t="n">
        <v>2882.89</v>
      </c>
    </row>
    <row r="7356" customFormat="false" ht="15" hidden="false" customHeight="false" outlineLevel="0" collapsed="false">
      <c r="A7356" s="0" t="n">
        <v>101389</v>
      </c>
      <c r="B7356" s="0" t="str">
        <f aca="false">A7356&amp;"U"</f>
        <v>101389U</v>
      </c>
      <c r="C7356" s="0" t="s">
        <v>12955</v>
      </c>
      <c r="D7356" s="0" t="s">
        <v>13039</v>
      </c>
      <c r="E7356" s="0" t="n">
        <v>1709.75</v>
      </c>
    </row>
    <row r="7357" customFormat="false" ht="15" hidden="false" customHeight="false" outlineLevel="0" collapsed="false">
      <c r="A7357" s="0" t="n">
        <v>101390</v>
      </c>
      <c r="B7357" s="0" t="str">
        <f aca="false">A7357&amp;"U"</f>
        <v>101390U</v>
      </c>
      <c r="C7357" s="0" t="s">
        <v>13281</v>
      </c>
      <c r="D7357" s="0" t="s">
        <v>13039</v>
      </c>
      <c r="E7357" s="0" t="n">
        <v>4659.63</v>
      </c>
    </row>
    <row r="7358" customFormat="false" ht="15" hidden="false" customHeight="false" outlineLevel="0" collapsed="false">
      <c r="A7358" s="0" t="n">
        <v>101391</v>
      </c>
      <c r="B7358" s="0" t="str">
        <f aca="false">A7358&amp;"U"</f>
        <v>101391U</v>
      </c>
      <c r="C7358" s="0" t="s">
        <v>13282</v>
      </c>
      <c r="D7358" s="0" t="s">
        <v>13039</v>
      </c>
      <c r="E7358" s="0" t="n">
        <v>4295.25</v>
      </c>
    </row>
    <row r="7359" customFormat="false" ht="15" hidden="false" customHeight="false" outlineLevel="0" collapsed="false">
      <c r="A7359" s="0" t="n">
        <v>101392</v>
      </c>
      <c r="B7359" s="0" t="str">
        <f aca="false">A7359&amp;"U"</f>
        <v>101392U</v>
      </c>
      <c r="C7359" s="0" t="s">
        <v>13283</v>
      </c>
      <c r="D7359" s="0" t="s">
        <v>13039</v>
      </c>
      <c r="E7359" s="0" t="n">
        <v>4249.5</v>
      </c>
    </row>
    <row r="7360" customFormat="false" ht="15" hidden="false" customHeight="false" outlineLevel="0" collapsed="false">
      <c r="A7360" s="0" t="n">
        <v>101394</v>
      </c>
      <c r="B7360" s="0" t="str">
        <f aca="false">A7360&amp;"U"</f>
        <v>101394U</v>
      </c>
      <c r="C7360" s="0" t="s">
        <v>12960</v>
      </c>
      <c r="D7360" s="0" t="s">
        <v>13039</v>
      </c>
      <c r="E7360" s="0" t="n">
        <v>3902.12</v>
      </c>
    </row>
    <row r="7361" customFormat="false" ht="15" hidden="false" customHeight="false" outlineLevel="0" collapsed="false">
      <c r="A7361" s="0" t="n">
        <v>101395</v>
      </c>
      <c r="B7361" s="0" t="str">
        <f aca="false">A7361&amp;"U"</f>
        <v>101395U</v>
      </c>
      <c r="C7361" s="0" t="s">
        <v>13284</v>
      </c>
      <c r="D7361" s="0" t="s">
        <v>13039</v>
      </c>
      <c r="E7361" s="0" t="n">
        <v>3081.37</v>
      </c>
    </row>
    <row r="7362" customFormat="false" ht="15" hidden="false" customHeight="false" outlineLevel="0" collapsed="false">
      <c r="A7362" s="0" t="n">
        <v>101396</v>
      </c>
      <c r="B7362" s="0" t="str">
        <f aca="false">A7362&amp;"U"</f>
        <v>101396U</v>
      </c>
      <c r="C7362" s="0" t="s">
        <v>13285</v>
      </c>
      <c r="D7362" s="0" t="s">
        <v>13039</v>
      </c>
      <c r="E7362" s="0" t="n">
        <v>3999.41</v>
      </c>
    </row>
    <row r="7363" customFormat="false" ht="15" hidden="false" customHeight="false" outlineLevel="0" collapsed="false">
      <c r="A7363" s="0" t="n">
        <v>101397</v>
      </c>
      <c r="B7363" s="0" t="str">
        <f aca="false">A7363&amp;"U"</f>
        <v>101397U</v>
      </c>
      <c r="C7363" s="0" t="s">
        <v>12962</v>
      </c>
      <c r="D7363" s="0" t="s">
        <v>13039</v>
      </c>
      <c r="E7363" s="0" t="n">
        <v>4177.39</v>
      </c>
    </row>
    <row r="7364" customFormat="false" ht="15" hidden="false" customHeight="false" outlineLevel="0" collapsed="false">
      <c r="A7364" s="0" t="n">
        <v>101398</v>
      </c>
      <c r="B7364" s="0" t="str">
        <f aca="false">A7364&amp;"U"</f>
        <v>101398U</v>
      </c>
      <c r="C7364" s="0" t="s">
        <v>13286</v>
      </c>
      <c r="D7364" s="0" t="s">
        <v>13039</v>
      </c>
      <c r="E7364" s="0" t="n">
        <v>3689.5</v>
      </c>
    </row>
    <row r="7365" customFormat="false" ht="15" hidden="false" customHeight="false" outlineLevel="0" collapsed="false">
      <c r="A7365" s="0" t="n">
        <v>101399</v>
      </c>
      <c r="B7365" s="0" t="str">
        <f aca="false">A7365&amp;"U"</f>
        <v>101399U</v>
      </c>
      <c r="C7365" s="0" t="s">
        <v>12964</v>
      </c>
      <c r="D7365" s="0" t="s">
        <v>13039</v>
      </c>
      <c r="E7365" s="0" t="n">
        <v>4253.7</v>
      </c>
    </row>
    <row r="7366" customFormat="false" ht="15" hidden="false" customHeight="false" outlineLevel="0" collapsed="false">
      <c r="A7366" s="0" t="n">
        <v>101400</v>
      </c>
      <c r="B7366" s="0" t="str">
        <f aca="false">A7366&amp;"U"</f>
        <v>101400U</v>
      </c>
      <c r="C7366" s="0" t="s">
        <v>13287</v>
      </c>
      <c r="D7366" s="0" t="s">
        <v>13039</v>
      </c>
      <c r="E7366" s="0" t="n">
        <v>4253.7</v>
      </c>
    </row>
    <row r="7367" customFormat="false" ht="15" hidden="false" customHeight="false" outlineLevel="0" collapsed="false">
      <c r="A7367" s="0" t="n">
        <v>101401</v>
      </c>
      <c r="B7367" s="0" t="str">
        <f aca="false">A7367&amp;"U"</f>
        <v>101401U</v>
      </c>
      <c r="C7367" s="0" t="s">
        <v>12966</v>
      </c>
      <c r="D7367" s="0" t="s">
        <v>13039</v>
      </c>
      <c r="E7367" s="0" t="n">
        <v>4871.72</v>
      </c>
    </row>
    <row r="7368" customFormat="false" ht="15" hidden="false" customHeight="false" outlineLevel="0" collapsed="false">
      <c r="A7368" s="0" t="n">
        <v>101402</v>
      </c>
      <c r="B7368" s="0" t="str">
        <f aca="false">A7368&amp;"U"</f>
        <v>101402U</v>
      </c>
      <c r="C7368" s="0" t="s">
        <v>12967</v>
      </c>
      <c r="D7368" s="0" t="s">
        <v>13039</v>
      </c>
      <c r="E7368" s="0" t="n">
        <v>4105.64</v>
      </c>
    </row>
    <row r="7369" customFormat="false" ht="15" hidden="false" customHeight="false" outlineLevel="0" collapsed="false">
      <c r="A7369" s="0" t="n">
        <v>101403</v>
      </c>
      <c r="B7369" s="0" t="str">
        <f aca="false">A7369&amp;"U"</f>
        <v>101403U</v>
      </c>
      <c r="C7369" s="0" t="s">
        <v>13274</v>
      </c>
      <c r="D7369" s="0" t="s">
        <v>13039</v>
      </c>
      <c r="E7369" s="0" t="n">
        <v>25978.45</v>
      </c>
    </row>
    <row r="7370" customFormat="false" ht="15" hidden="false" customHeight="false" outlineLevel="0" collapsed="false">
      <c r="A7370" s="0" t="n">
        <v>101404</v>
      </c>
      <c r="B7370" s="0" t="str">
        <f aca="false">A7370&amp;"U"</f>
        <v>101404U</v>
      </c>
      <c r="C7370" s="0" t="s">
        <v>13036</v>
      </c>
      <c r="D7370" s="0" t="s">
        <v>13039</v>
      </c>
      <c r="E7370" s="0" t="n">
        <v>16892.12</v>
      </c>
    </row>
    <row r="7371" customFormat="false" ht="15" hidden="false" customHeight="false" outlineLevel="0" collapsed="false">
      <c r="A7371" s="0" t="n">
        <v>101405</v>
      </c>
      <c r="B7371" s="0" t="str">
        <f aca="false">A7371&amp;"U"</f>
        <v>101405U</v>
      </c>
      <c r="C7371" s="0" t="s">
        <v>13037</v>
      </c>
      <c r="D7371" s="0" t="s">
        <v>13039</v>
      </c>
      <c r="E7371" s="0" t="n">
        <v>16601.04</v>
      </c>
    </row>
    <row r="7372" customFormat="false" ht="15" hidden="false" customHeight="false" outlineLevel="0" collapsed="false">
      <c r="A7372" s="0" t="n">
        <v>101407</v>
      </c>
      <c r="B7372" s="0" t="str">
        <f aca="false">A7372&amp;"U"</f>
        <v>101407U</v>
      </c>
      <c r="C7372" s="0" t="s">
        <v>12968</v>
      </c>
      <c r="D7372" s="0" t="s">
        <v>13039</v>
      </c>
      <c r="E7372" s="0" t="n">
        <v>3901.03</v>
      </c>
    </row>
    <row r="7373" customFormat="false" ht="15" hidden="false" customHeight="false" outlineLevel="0" collapsed="false">
      <c r="A7373" s="0" t="n">
        <v>101408</v>
      </c>
      <c r="B7373" s="0" t="str">
        <f aca="false">A7373&amp;"U"</f>
        <v>101408U</v>
      </c>
      <c r="C7373" s="0" t="s">
        <v>12969</v>
      </c>
      <c r="D7373" s="0" t="s">
        <v>13039</v>
      </c>
      <c r="E7373" s="0" t="n">
        <v>4218.69</v>
      </c>
    </row>
    <row r="7374" customFormat="false" ht="15" hidden="false" customHeight="false" outlineLevel="0" collapsed="false">
      <c r="A7374" s="0" t="n">
        <v>101409</v>
      </c>
      <c r="B7374" s="0" t="str">
        <f aca="false">A7374&amp;"U"</f>
        <v>101409U</v>
      </c>
      <c r="C7374" s="0" t="s">
        <v>13288</v>
      </c>
      <c r="D7374" s="0" t="s">
        <v>13039</v>
      </c>
      <c r="E7374" s="0" t="n">
        <v>3897.78</v>
      </c>
    </row>
    <row r="7375" customFormat="false" ht="15" hidden="false" customHeight="false" outlineLevel="0" collapsed="false">
      <c r="A7375" s="0" t="n">
        <v>101410</v>
      </c>
      <c r="B7375" s="0" t="str">
        <f aca="false">A7375&amp;"U"</f>
        <v>101410U</v>
      </c>
      <c r="C7375" s="0" t="s">
        <v>13019</v>
      </c>
      <c r="D7375" s="0" t="s">
        <v>13039</v>
      </c>
      <c r="E7375" s="0" t="n">
        <v>3778</v>
      </c>
    </row>
    <row r="7376" customFormat="false" ht="15" hidden="false" customHeight="false" outlineLevel="0" collapsed="false">
      <c r="A7376" s="0" t="n">
        <v>101411</v>
      </c>
      <c r="B7376" s="0" t="str">
        <f aca="false">A7376&amp;"U"</f>
        <v>101411U</v>
      </c>
      <c r="C7376" s="0" t="s">
        <v>13289</v>
      </c>
      <c r="D7376" s="0" t="s">
        <v>13039</v>
      </c>
      <c r="E7376" s="0" t="n">
        <v>2871.19</v>
      </c>
    </row>
    <row r="7377" customFormat="false" ht="15" hidden="false" customHeight="false" outlineLevel="0" collapsed="false">
      <c r="A7377" s="0" t="n">
        <v>101412</v>
      </c>
      <c r="B7377" s="0" t="str">
        <f aca="false">A7377&amp;"U"</f>
        <v>101412U</v>
      </c>
      <c r="C7377" s="0" t="s">
        <v>13290</v>
      </c>
      <c r="D7377" s="0" t="s">
        <v>13039</v>
      </c>
      <c r="E7377" s="0" t="n">
        <v>4334.51</v>
      </c>
    </row>
    <row r="7378" customFormat="false" ht="15" hidden="false" customHeight="false" outlineLevel="0" collapsed="false">
      <c r="A7378" s="0" t="n">
        <v>101413</v>
      </c>
      <c r="B7378" s="0" t="str">
        <f aca="false">A7378&amp;"U"</f>
        <v>101413U</v>
      </c>
      <c r="C7378" s="0" t="s">
        <v>12971</v>
      </c>
      <c r="D7378" s="0" t="s">
        <v>13039</v>
      </c>
      <c r="E7378" s="0" t="n">
        <v>3952.48</v>
      </c>
    </row>
    <row r="7379" customFormat="false" ht="15" hidden="false" customHeight="false" outlineLevel="0" collapsed="false">
      <c r="A7379" s="0" t="n">
        <v>101414</v>
      </c>
      <c r="B7379" s="0" t="str">
        <f aca="false">A7379&amp;"U"</f>
        <v>101414U</v>
      </c>
      <c r="C7379" s="0" t="s">
        <v>13291</v>
      </c>
      <c r="D7379" s="0" t="s">
        <v>13039</v>
      </c>
      <c r="E7379" s="0" t="n">
        <v>4205.41</v>
      </c>
    </row>
    <row r="7380" customFormat="false" ht="15" hidden="false" customHeight="false" outlineLevel="0" collapsed="false">
      <c r="A7380" s="0" t="n">
        <v>101415</v>
      </c>
      <c r="B7380" s="0" t="str">
        <f aca="false">A7380&amp;"U"</f>
        <v>101415U</v>
      </c>
      <c r="C7380" s="0" t="s">
        <v>13292</v>
      </c>
      <c r="D7380" s="0" t="s">
        <v>13039</v>
      </c>
      <c r="E7380" s="0" t="n">
        <v>5801.04</v>
      </c>
    </row>
    <row r="7381" customFormat="false" ht="15" hidden="false" customHeight="false" outlineLevel="0" collapsed="false">
      <c r="A7381" s="0" t="n">
        <v>101416</v>
      </c>
      <c r="B7381" s="0" t="str">
        <f aca="false">A7381&amp;"U"</f>
        <v>101416U</v>
      </c>
      <c r="C7381" s="0" t="s">
        <v>13175</v>
      </c>
      <c r="D7381" s="0" t="s">
        <v>13039</v>
      </c>
      <c r="E7381" s="0" t="n">
        <v>4227.56</v>
      </c>
    </row>
    <row r="7382" customFormat="false" ht="15" hidden="false" customHeight="false" outlineLevel="0" collapsed="false">
      <c r="A7382" s="0" t="n">
        <v>101417</v>
      </c>
      <c r="B7382" s="0" t="str">
        <f aca="false">A7382&amp;"U"</f>
        <v>101417U</v>
      </c>
      <c r="C7382" s="0" t="s">
        <v>13293</v>
      </c>
      <c r="D7382" s="0" t="s">
        <v>13039</v>
      </c>
      <c r="E7382" s="0" t="n">
        <v>3753.01</v>
      </c>
    </row>
    <row r="7383" customFormat="false" ht="15" hidden="false" customHeight="false" outlineLevel="0" collapsed="false">
      <c r="A7383" s="0" t="n">
        <v>101418</v>
      </c>
      <c r="B7383" s="0" t="str">
        <f aca="false">A7383&amp;"U"</f>
        <v>101418U</v>
      </c>
      <c r="C7383" s="0" t="s">
        <v>13294</v>
      </c>
      <c r="D7383" s="0" t="s">
        <v>13039</v>
      </c>
      <c r="E7383" s="0" t="n">
        <v>4318.32</v>
      </c>
    </row>
    <row r="7384" customFormat="false" ht="15" hidden="false" customHeight="false" outlineLevel="0" collapsed="false">
      <c r="A7384" s="0" t="n">
        <v>101419</v>
      </c>
      <c r="B7384" s="0" t="str">
        <f aca="false">A7384&amp;"U"</f>
        <v>101419U</v>
      </c>
      <c r="C7384" s="0" t="s">
        <v>13295</v>
      </c>
      <c r="D7384" s="0" t="s">
        <v>13039</v>
      </c>
      <c r="E7384" s="0" t="n">
        <v>4433.27</v>
      </c>
    </row>
    <row r="7385" customFormat="false" ht="15" hidden="false" customHeight="false" outlineLevel="0" collapsed="false">
      <c r="A7385" s="0" t="n">
        <v>101420</v>
      </c>
      <c r="B7385" s="0" t="str">
        <f aca="false">A7385&amp;"U"</f>
        <v>101420U</v>
      </c>
      <c r="C7385" s="0" t="s">
        <v>13296</v>
      </c>
      <c r="D7385" s="0" t="s">
        <v>13039</v>
      </c>
      <c r="E7385" s="0" t="n">
        <v>4232.22</v>
      </c>
    </row>
    <row r="7386" customFormat="false" ht="15" hidden="false" customHeight="false" outlineLevel="0" collapsed="false">
      <c r="A7386" s="0" t="n">
        <v>101421</v>
      </c>
      <c r="B7386" s="0" t="str">
        <f aca="false">A7386&amp;"U"</f>
        <v>101421U</v>
      </c>
      <c r="C7386" s="0" t="s">
        <v>13297</v>
      </c>
      <c r="D7386" s="0" t="s">
        <v>13039</v>
      </c>
      <c r="E7386" s="0" t="n">
        <v>5639.6</v>
      </c>
    </row>
    <row r="7387" customFormat="false" ht="15" hidden="false" customHeight="false" outlineLevel="0" collapsed="false">
      <c r="A7387" s="0" t="n">
        <v>101422</v>
      </c>
      <c r="B7387" s="0" t="str">
        <f aca="false">A7387&amp;"U"</f>
        <v>101422U</v>
      </c>
      <c r="C7387" s="0" t="s">
        <v>13298</v>
      </c>
      <c r="D7387" s="0" t="s">
        <v>13039</v>
      </c>
      <c r="E7387" s="0" t="n">
        <v>4381.37</v>
      </c>
    </row>
    <row r="7388" customFormat="false" ht="15" hidden="false" customHeight="false" outlineLevel="0" collapsed="false">
      <c r="A7388" s="0" t="n">
        <v>101423</v>
      </c>
      <c r="B7388" s="0" t="str">
        <f aca="false">A7388&amp;"U"</f>
        <v>101423U</v>
      </c>
      <c r="C7388" s="0" t="s">
        <v>13299</v>
      </c>
      <c r="D7388" s="0" t="s">
        <v>13039</v>
      </c>
      <c r="E7388" s="0" t="n">
        <v>4975.49</v>
      </c>
    </row>
    <row r="7389" customFormat="false" ht="15" hidden="false" customHeight="false" outlineLevel="0" collapsed="false">
      <c r="A7389" s="0" t="n">
        <v>101424</v>
      </c>
      <c r="B7389" s="0" t="str">
        <f aca="false">A7389&amp;"U"</f>
        <v>101424U</v>
      </c>
      <c r="C7389" s="0" t="s">
        <v>13300</v>
      </c>
      <c r="D7389" s="0" t="s">
        <v>13039</v>
      </c>
      <c r="E7389" s="0" t="n">
        <v>4615.19</v>
      </c>
    </row>
    <row r="7390" customFormat="false" ht="15" hidden="false" customHeight="false" outlineLevel="0" collapsed="false">
      <c r="A7390" s="0" t="n">
        <v>101425</v>
      </c>
      <c r="B7390" s="0" t="str">
        <f aca="false">A7390&amp;"U"</f>
        <v>101425U</v>
      </c>
      <c r="C7390" s="0" t="s">
        <v>13301</v>
      </c>
      <c r="D7390" s="0" t="s">
        <v>13039</v>
      </c>
      <c r="E7390" s="0" t="n">
        <v>2100.23</v>
      </c>
    </row>
    <row r="7391" customFormat="false" ht="15" hidden="false" customHeight="false" outlineLevel="0" collapsed="false">
      <c r="A7391" s="0" t="n">
        <v>101426</v>
      </c>
      <c r="B7391" s="0" t="str">
        <f aca="false">A7391&amp;"U"</f>
        <v>101426U</v>
      </c>
      <c r="C7391" s="0" t="s">
        <v>13302</v>
      </c>
      <c r="D7391" s="0" t="s">
        <v>13039</v>
      </c>
      <c r="E7391" s="0" t="n">
        <v>4833.36</v>
      </c>
    </row>
    <row r="7392" customFormat="false" ht="15" hidden="false" customHeight="false" outlineLevel="0" collapsed="false">
      <c r="A7392" s="0" t="n">
        <v>101427</v>
      </c>
      <c r="B7392" s="0" t="str">
        <f aca="false">A7392&amp;"U"</f>
        <v>101427U</v>
      </c>
      <c r="C7392" s="0" t="s">
        <v>12984</v>
      </c>
      <c r="D7392" s="0" t="s">
        <v>13039</v>
      </c>
      <c r="E7392" s="0" t="n">
        <v>4089.33</v>
      </c>
    </row>
    <row r="7393" customFormat="false" ht="15" hidden="false" customHeight="false" outlineLevel="0" collapsed="false">
      <c r="A7393" s="0" t="n">
        <v>101428</v>
      </c>
      <c r="B7393" s="0" t="str">
        <f aca="false">A7393&amp;"U"</f>
        <v>101428U</v>
      </c>
      <c r="C7393" s="0" t="s">
        <v>13303</v>
      </c>
      <c r="D7393" s="0" t="s">
        <v>13039</v>
      </c>
      <c r="E7393" s="0" t="n">
        <v>3975.96</v>
      </c>
    </row>
    <row r="7394" customFormat="false" ht="15" hidden="false" customHeight="false" outlineLevel="0" collapsed="false">
      <c r="A7394" s="0" t="n">
        <v>101429</v>
      </c>
      <c r="B7394" s="0" t="str">
        <f aca="false">A7394&amp;"U"</f>
        <v>101429U</v>
      </c>
      <c r="C7394" s="0" t="s">
        <v>13304</v>
      </c>
      <c r="D7394" s="0" t="s">
        <v>13039</v>
      </c>
      <c r="E7394" s="0" t="n">
        <v>4442.71</v>
      </c>
    </row>
    <row r="7395" customFormat="false" ht="15" hidden="false" customHeight="false" outlineLevel="0" collapsed="false">
      <c r="A7395" s="0" t="n">
        <v>101430</v>
      </c>
      <c r="B7395" s="0" t="str">
        <f aca="false">A7395&amp;"U"</f>
        <v>101430U</v>
      </c>
      <c r="C7395" s="0" t="s">
        <v>13305</v>
      </c>
      <c r="D7395" s="0" t="s">
        <v>13039</v>
      </c>
      <c r="E7395" s="0" t="n">
        <v>4837.5</v>
      </c>
    </row>
    <row r="7396" customFormat="false" ht="15" hidden="false" customHeight="false" outlineLevel="0" collapsed="false">
      <c r="A7396" s="0" t="n">
        <v>101431</v>
      </c>
      <c r="B7396" s="0" t="str">
        <f aca="false">A7396&amp;"U"</f>
        <v>101431U</v>
      </c>
      <c r="C7396" s="0" t="s">
        <v>12987</v>
      </c>
      <c r="D7396" s="0" t="s">
        <v>13039</v>
      </c>
      <c r="E7396" s="0" t="n">
        <v>5227.09</v>
      </c>
    </row>
    <row r="7397" customFormat="false" ht="15" hidden="false" customHeight="false" outlineLevel="0" collapsed="false">
      <c r="A7397" s="0" t="n">
        <v>101432</v>
      </c>
      <c r="B7397" s="0" t="str">
        <f aca="false">A7397&amp;"U"</f>
        <v>101432U</v>
      </c>
      <c r="C7397" s="0" t="s">
        <v>13306</v>
      </c>
      <c r="D7397" s="0" t="s">
        <v>13039</v>
      </c>
      <c r="E7397" s="0" t="n">
        <v>3372.42</v>
      </c>
    </row>
    <row r="7398" customFormat="false" ht="15" hidden="false" customHeight="false" outlineLevel="0" collapsed="false">
      <c r="A7398" s="0" t="n">
        <v>101433</v>
      </c>
      <c r="B7398" s="0" t="str">
        <f aca="false">A7398&amp;"U"</f>
        <v>101433U</v>
      </c>
      <c r="C7398" s="0" t="s">
        <v>12989</v>
      </c>
      <c r="D7398" s="0" t="s">
        <v>13039</v>
      </c>
      <c r="E7398" s="0" t="n">
        <v>4406.03</v>
      </c>
    </row>
    <row r="7399" customFormat="false" ht="15" hidden="false" customHeight="false" outlineLevel="0" collapsed="false">
      <c r="A7399" s="0" t="n">
        <v>101434</v>
      </c>
      <c r="B7399" s="0" t="str">
        <f aca="false">A7399&amp;"U"</f>
        <v>101434U</v>
      </c>
      <c r="C7399" s="0" t="s">
        <v>13307</v>
      </c>
      <c r="D7399" s="0" t="s">
        <v>13039</v>
      </c>
      <c r="E7399" s="0" t="n">
        <v>4768.19</v>
      </c>
    </row>
    <row r="7400" customFormat="false" ht="15" hidden="false" customHeight="false" outlineLevel="0" collapsed="false">
      <c r="A7400" s="0" t="n">
        <v>101435</v>
      </c>
      <c r="B7400" s="0" t="str">
        <f aca="false">A7400&amp;"U"</f>
        <v>101435U</v>
      </c>
      <c r="C7400" s="0" t="s">
        <v>13308</v>
      </c>
      <c r="D7400" s="0" t="s">
        <v>13039</v>
      </c>
      <c r="E7400" s="0" t="n">
        <v>4236.04</v>
      </c>
    </row>
    <row r="7401" customFormat="false" ht="15" hidden="false" customHeight="false" outlineLevel="0" collapsed="false">
      <c r="A7401" s="0" t="n">
        <v>101436</v>
      </c>
      <c r="B7401" s="0" t="str">
        <f aca="false">A7401&amp;"U"</f>
        <v>101436U</v>
      </c>
      <c r="C7401" s="0" t="s">
        <v>12991</v>
      </c>
      <c r="D7401" s="0" t="s">
        <v>13039</v>
      </c>
      <c r="E7401" s="0" t="n">
        <v>3226.69</v>
      </c>
    </row>
    <row r="7402" customFormat="false" ht="15" hidden="false" customHeight="false" outlineLevel="0" collapsed="false">
      <c r="A7402" s="0" t="n">
        <v>101437</v>
      </c>
      <c r="B7402" s="0" t="str">
        <f aca="false">A7402&amp;"U"</f>
        <v>101437U</v>
      </c>
      <c r="C7402" s="0" t="s">
        <v>13309</v>
      </c>
      <c r="D7402" s="0" t="s">
        <v>13039</v>
      </c>
      <c r="E7402" s="0" t="n">
        <v>4905.51</v>
      </c>
    </row>
    <row r="7403" customFormat="false" ht="15" hidden="false" customHeight="false" outlineLevel="0" collapsed="false">
      <c r="A7403" s="0" t="n">
        <v>101438</v>
      </c>
      <c r="B7403" s="0" t="str">
        <f aca="false">A7403&amp;"U"</f>
        <v>101438U</v>
      </c>
      <c r="C7403" s="0" t="s">
        <v>12993</v>
      </c>
      <c r="D7403" s="0" t="s">
        <v>13039</v>
      </c>
      <c r="E7403" s="0" t="n">
        <v>5826</v>
      </c>
    </row>
    <row r="7404" customFormat="false" ht="15" hidden="false" customHeight="false" outlineLevel="0" collapsed="false">
      <c r="A7404" s="0" t="n">
        <v>101439</v>
      </c>
      <c r="B7404" s="0" t="str">
        <f aca="false">A7404&amp;"U"</f>
        <v>101439U</v>
      </c>
      <c r="C7404" s="0" t="s">
        <v>12994</v>
      </c>
      <c r="D7404" s="0" t="s">
        <v>13039</v>
      </c>
      <c r="E7404" s="0" t="n">
        <v>4328.92</v>
      </c>
    </row>
    <row r="7405" customFormat="false" ht="15" hidden="false" customHeight="false" outlineLevel="0" collapsed="false">
      <c r="A7405" s="0" t="n">
        <v>101440</v>
      </c>
      <c r="B7405" s="0" t="str">
        <f aca="false">A7405&amp;"U"</f>
        <v>101440U</v>
      </c>
      <c r="C7405" s="0" t="s">
        <v>13310</v>
      </c>
      <c r="D7405" s="0" t="s">
        <v>13039</v>
      </c>
      <c r="E7405" s="0" t="n">
        <v>5037.01</v>
      </c>
    </row>
    <row r="7406" customFormat="false" ht="15" hidden="false" customHeight="false" outlineLevel="0" collapsed="false">
      <c r="A7406" s="0" t="n">
        <v>101441</v>
      </c>
      <c r="B7406" s="0" t="str">
        <f aca="false">A7406&amp;"U"</f>
        <v>101441U</v>
      </c>
      <c r="C7406" s="0" t="s">
        <v>12996</v>
      </c>
      <c r="D7406" s="0" t="s">
        <v>13039</v>
      </c>
      <c r="E7406" s="0" t="n">
        <v>4229.31</v>
      </c>
    </row>
    <row r="7407" customFormat="false" ht="15" hidden="false" customHeight="false" outlineLevel="0" collapsed="false">
      <c r="A7407" s="0" t="n">
        <v>101442</v>
      </c>
      <c r="B7407" s="0" t="str">
        <f aca="false">A7407&amp;"U"</f>
        <v>101442U</v>
      </c>
      <c r="C7407" s="0" t="s">
        <v>13311</v>
      </c>
      <c r="D7407" s="0" t="s">
        <v>13039</v>
      </c>
      <c r="E7407" s="0" t="n">
        <v>4395.46</v>
      </c>
    </row>
    <row r="7408" customFormat="false" ht="15" hidden="false" customHeight="false" outlineLevel="0" collapsed="false">
      <c r="A7408" s="0" t="n">
        <v>101443</v>
      </c>
      <c r="B7408" s="0" t="str">
        <f aca="false">A7408&amp;"U"</f>
        <v>101443U</v>
      </c>
      <c r="C7408" s="0" t="s">
        <v>12997</v>
      </c>
      <c r="D7408" s="0" t="s">
        <v>13039</v>
      </c>
      <c r="E7408" s="0" t="n">
        <v>4445.27</v>
      </c>
    </row>
    <row r="7409" customFormat="false" ht="15" hidden="false" customHeight="false" outlineLevel="0" collapsed="false">
      <c r="A7409" s="0" t="n">
        <v>101444</v>
      </c>
      <c r="B7409" s="0" t="str">
        <f aca="false">A7409&amp;"U"</f>
        <v>101444U</v>
      </c>
      <c r="C7409" s="0" t="s">
        <v>13000</v>
      </c>
      <c r="D7409" s="0" t="s">
        <v>13039</v>
      </c>
      <c r="E7409" s="0" t="n">
        <v>4205.41</v>
      </c>
    </row>
    <row r="7410" customFormat="false" ht="15" hidden="false" customHeight="false" outlineLevel="0" collapsed="false">
      <c r="A7410" s="0" t="n">
        <v>101445</v>
      </c>
      <c r="B7410" s="0" t="str">
        <f aca="false">A7410&amp;"U"</f>
        <v>101445U</v>
      </c>
      <c r="C7410" s="0" t="s">
        <v>13001</v>
      </c>
      <c r="D7410" s="0" t="s">
        <v>13039</v>
      </c>
      <c r="E7410" s="0" t="n">
        <v>4217.92</v>
      </c>
    </row>
    <row r="7411" customFormat="false" ht="15" hidden="false" customHeight="false" outlineLevel="0" collapsed="false">
      <c r="A7411" s="0" t="n">
        <v>101446</v>
      </c>
      <c r="B7411" s="0" t="str">
        <f aca="false">A7411&amp;"U"</f>
        <v>101446U</v>
      </c>
      <c r="C7411" s="0" t="s">
        <v>13002</v>
      </c>
      <c r="D7411" s="0" t="s">
        <v>13039</v>
      </c>
      <c r="E7411" s="0" t="n">
        <v>4423.26</v>
      </c>
    </row>
    <row r="7412" customFormat="false" ht="15" hidden="false" customHeight="false" outlineLevel="0" collapsed="false">
      <c r="A7412" s="0" t="n">
        <v>101447</v>
      </c>
      <c r="B7412" s="0" t="str">
        <f aca="false">A7412&amp;"U"</f>
        <v>101447U</v>
      </c>
      <c r="C7412" s="0" t="s">
        <v>13003</v>
      </c>
      <c r="D7412" s="0" t="s">
        <v>13039</v>
      </c>
      <c r="E7412" s="0" t="n">
        <v>4331.89</v>
      </c>
    </row>
    <row r="7413" customFormat="false" ht="15" hidden="false" customHeight="false" outlineLevel="0" collapsed="false">
      <c r="A7413" s="0" t="n">
        <v>101448</v>
      </c>
      <c r="B7413" s="0" t="str">
        <f aca="false">A7413&amp;"U"</f>
        <v>101448U</v>
      </c>
      <c r="C7413" s="0" t="s">
        <v>13004</v>
      </c>
      <c r="D7413" s="0" t="s">
        <v>13039</v>
      </c>
      <c r="E7413" s="0" t="n">
        <v>4423.26</v>
      </c>
    </row>
    <row r="7414" customFormat="false" ht="15" hidden="false" customHeight="false" outlineLevel="0" collapsed="false">
      <c r="A7414" s="0" t="n">
        <v>101449</v>
      </c>
      <c r="B7414" s="0" t="str">
        <f aca="false">A7414&amp;"U"</f>
        <v>101449U</v>
      </c>
      <c r="C7414" s="0" t="s">
        <v>13312</v>
      </c>
      <c r="D7414" s="0" t="s">
        <v>13039</v>
      </c>
      <c r="E7414" s="0" t="n">
        <v>4339</v>
      </c>
    </row>
    <row r="7415" customFormat="false" ht="15" hidden="false" customHeight="false" outlineLevel="0" collapsed="false">
      <c r="A7415" s="0" t="n">
        <v>101450</v>
      </c>
      <c r="B7415" s="0" t="str">
        <f aca="false">A7415&amp;"U"</f>
        <v>101450U</v>
      </c>
      <c r="C7415" s="0" t="s">
        <v>13006</v>
      </c>
      <c r="D7415" s="0" t="s">
        <v>13039</v>
      </c>
      <c r="E7415" s="0" t="n">
        <v>3675.59</v>
      </c>
    </row>
    <row r="7416" customFormat="false" ht="15" hidden="false" customHeight="false" outlineLevel="0" collapsed="false">
      <c r="A7416" s="0" t="n">
        <v>101451</v>
      </c>
      <c r="B7416" s="0" t="str">
        <f aca="false">A7416&amp;"U"</f>
        <v>101451U</v>
      </c>
      <c r="C7416" s="0" t="s">
        <v>13007</v>
      </c>
      <c r="D7416" s="0" t="s">
        <v>13039</v>
      </c>
      <c r="E7416" s="0" t="n">
        <v>4199.15</v>
      </c>
    </row>
    <row r="7417" customFormat="false" ht="15" hidden="false" customHeight="false" outlineLevel="0" collapsed="false">
      <c r="A7417" s="0" t="n">
        <v>101452</v>
      </c>
      <c r="B7417" s="0" t="str">
        <f aca="false">A7417&amp;"U"</f>
        <v>101452U</v>
      </c>
      <c r="C7417" s="0" t="s">
        <v>13313</v>
      </c>
      <c r="D7417" s="0" t="s">
        <v>13039</v>
      </c>
      <c r="E7417" s="0" t="n">
        <v>2893.95</v>
      </c>
    </row>
    <row r="7418" customFormat="false" ht="15" hidden="false" customHeight="false" outlineLevel="0" collapsed="false">
      <c r="A7418" s="0" t="n">
        <v>101453</v>
      </c>
      <c r="B7418" s="0" t="str">
        <f aca="false">A7418&amp;"U"</f>
        <v>101453U</v>
      </c>
      <c r="C7418" s="0" t="s">
        <v>13009</v>
      </c>
      <c r="D7418" s="0" t="s">
        <v>13039</v>
      </c>
      <c r="E7418" s="0" t="n">
        <v>4354.02</v>
      </c>
    </row>
    <row r="7419" customFormat="false" ht="15" hidden="false" customHeight="false" outlineLevel="0" collapsed="false">
      <c r="A7419" s="0" t="n">
        <v>101454</v>
      </c>
      <c r="B7419" s="0" t="str">
        <f aca="false">A7419&amp;"U"</f>
        <v>101454U</v>
      </c>
      <c r="C7419" s="0" t="s">
        <v>13314</v>
      </c>
      <c r="D7419" s="0" t="s">
        <v>13039</v>
      </c>
      <c r="E7419" s="0" t="n">
        <v>4905.85</v>
      </c>
    </row>
    <row r="7420" customFormat="false" ht="15" hidden="false" customHeight="false" outlineLevel="0" collapsed="false">
      <c r="A7420" s="0" t="n">
        <v>101455</v>
      </c>
      <c r="B7420" s="0" t="str">
        <f aca="false">A7420&amp;"U"</f>
        <v>101455U</v>
      </c>
      <c r="C7420" s="0" t="s">
        <v>13011</v>
      </c>
      <c r="D7420" s="0" t="s">
        <v>13039</v>
      </c>
      <c r="E7420" s="0" t="n">
        <v>4177.39</v>
      </c>
    </row>
    <row r="7421" customFormat="false" ht="15" hidden="false" customHeight="false" outlineLevel="0" collapsed="false">
      <c r="A7421" s="0" t="n">
        <v>101456</v>
      </c>
      <c r="B7421" s="0" t="str">
        <f aca="false">A7421&amp;"U"</f>
        <v>101456U</v>
      </c>
      <c r="C7421" s="0" t="s">
        <v>13315</v>
      </c>
      <c r="D7421" s="0" t="s">
        <v>13039</v>
      </c>
      <c r="E7421" s="0" t="n">
        <v>4336.15</v>
      </c>
    </row>
    <row r="7422" customFormat="false" ht="15" hidden="false" customHeight="false" outlineLevel="0" collapsed="false">
      <c r="A7422" s="0" t="n">
        <v>101457</v>
      </c>
      <c r="B7422" s="0" t="str">
        <f aca="false">A7422&amp;"U"</f>
        <v>101457U</v>
      </c>
      <c r="C7422" s="0" t="s">
        <v>13316</v>
      </c>
      <c r="D7422" s="0" t="s">
        <v>13039</v>
      </c>
      <c r="E7422" s="0" t="n">
        <v>5261.18</v>
      </c>
    </row>
    <row r="7423" customFormat="false" ht="15" hidden="false" customHeight="false" outlineLevel="0" collapsed="false">
      <c r="A7423" s="0" t="n">
        <v>101458</v>
      </c>
      <c r="B7423" s="0" t="str">
        <f aca="false">A7423&amp;"U"</f>
        <v>101458U</v>
      </c>
      <c r="C7423" s="0" t="s">
        <v>13317</v>
      </c>
      <c r="D7423" s="0" t="s">
        <v>13039</v>
      </c>
      <c r="E7423" s="0" t="n">
        <v>4139.93</v>
      </c>
    </row>
    <row r="7424" customFormat="false" ht="15" hidden="false" customHeight="false" outlineLevel="0" collapsed="false">
      <c r="A7424" s="0" t="n">
        <v>101459</v>
      </c>
      <c r="B7424" s="0" t="str">
        <f aca="false">A7424&amp;"U"</f>
        <v>101459U</v>
      </c>
      <c r="C7424" s="0" t="s">
        <v>13016</v>
      </c>
      <c r="D7424" s="0" t="s">
        <v>13039</v>
      </c>
      <c r="E7424" s="0" t="n">
        <v>3770.57</v>
      </c>
    </row>
    <row r="7425" customFormat="false" ht="15" hidden="false" customHeight="false" outlineLevel="0" collapsed="false">
      <c r="A7425" s="0" t="n">
        <v>101460</v>
      </c>
      <c r="B7425" s="0" t="str">
        <f aca="false">A7425&amp;"U"</f>
        <v>101460U</v>
      </c>
      <c r="C7425" s="0" t="s">
        <v>13157</v>
      </c>
      <c r="D7425" s="0" t="s">
        <v>13039</v>
      </c>
      <c r="E7425" s="0" t="n">
        <v>2887.26</v>
      </c>
    </row>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S120"/>
  <sheetViews>
    <sheetView showFormulas="false" showGridLines="true" showRowColHeaders="true" showZeros="true" rightToLeft="false" tabSelected="true" showOutlineSymbols="true" defaultGridColor="true" view="pageBreakPreview" topLeftCell="A88" colorId="64" zoomScale="70" zoomScaleNormal="70" zoomScalePageLayoutView="70" workbookViewId="0">
      <selection pane="topLeft" activeCell="S10" activeCellId="0" sqref="S10"/>
    </sheetView>
  </sheetViews>
  <sheetFormatPr defaultColWidth="8.72265625" defaultRowHeight="15" zeroHeight="false" outlineLevelRow="0" outlineLevelCol="0"/>
  <cols>
    <col collapsed="false" customWidth="true" hidden="false" outlineLevel="0" max="1" min="1" style="16" width="10.71"/>
    <col collapsed="false" customWidth="true" hidden="false" outlineLevel="0" max="2" min="2" style="17" width="23.42"/>
    <col collapsed="false" customWidth="true" hidden="false" outlineLevel="0" max="3" min="3" style="17" width="65.86"/>
    <col collapsed="false" customWidth="true" hidden="false" outlineLevel="0" max="6" min="4" style="18" width="10.58"/>
    <col collapsed="false" customWidth="true" hidden="false" outlineLevel="0" max="7" min="7" style="18" width="16.14"/>
    <col collapsed="false" customWidth="true" hidden="false" outlineLevel="0" max="8" min="8" style="18" width="12.71"/>
    <col collapsed="false" customWidth="true" hidden="false" outlineLevel="0" max="9" min="9" style="18" width="18.71"/>
    <col collapsed="false" customWidth="true" hidden="false" outlineLevel="0" max="10" min="10" style="18" width="20.29"/>
    <col collapsed="false" customWidth="true" hidden="false" outlineLevel="0" max="13" min="11" style="18" width="18.85"/>
    <col collapsed="false" customWidth="true" hidden="false" outlineLevel="0" max="15" min="14" style="19" width="9.14"/>
    <col collapsed="false" customWidth="true" hidden="false" outlineLevel="0" max="16" min="16" style="19" width="15.86"/>
    <col collapsed="false" customWidth="true" hidden="false" outlineLevel="0" max="17" min="17" style="19" width="15.42"/>
    <col collapsed="false" customWidth="true" hidden="false" outlineLevel="0" max="18" min="18" style="19" width="15.86"/>
    <col collapsed="false" customWidth="true" hidden="false" outlineLevel="0" max="19" min="19" style="19" width="15.29"/>
  </cols>
  <sheetData>
    <row r="1" s="23" customFormat="true" ht="22.5" hidden="false" customHeight="true" outlineLevel="0" collapsed="false">
      <c r="A1" s="20" t="s">
        <v>24</v>
      </c>
      <c r="B1" s="20"/>
      <c r="C1" s="20"/>
      <c r="D1" s="21" t="s">
        <v>25</v>
      </c>
      <c r="E1" s="21"/>
      <c r="F1" s="21"/>
      <c r="G1" s="21"/>
      <c r="H1" s="21"/>
      <c r="I1" s="21"/>
      <c r="J1" s="21"/>
      <c r="K1" s="22"/>
      <c r="L1" s="22"/>
      <c r="M1" s="22"/>
    </row>
    <row r="2" s="23" customFormat="true" ht="22.5" hidden="false" customHeight="true" outlineLevel="0" collapsed="false">
      <c r="A2" s="20"/>
      <c r="B2" s="20"/>
      <c r="C2" s="20"/>
      <c r="D2" s="24" t="str">
        <f aca="false">"OBRA: "&amp;'CAPA-DADOS'!D10</f>
        <v>OBRA: EXECUÇÃO DE ESTUDIO DE TV</v>
      </c>
      <c r="E2" s="24"/>
      <c r="F2" s="24"/>
      <c r="G2" s="24"/>
      <c r="H2" s="24"/>
      <c r="I2" s="24"/>
      <c r="J2" s="25" t="n">
        <f aca="false">'CAPA-DADOS'!E13</f>
        <v>44852</v>
      </c>
      <c r="K2" s="22"/>
      <c r="L2" s="22"/>
      <c r="M2" s="22"/>
    </row>
    <row r="3" s="23" customFormat="true" ht="22.5" hidden="false" customHeight="true" outlineLevel="0" collapsed="false">
      <c r="A3" s="20"/>
      <c r="B3" s="20"/>
      <c r="C3" s="20"/>
      <c r="D3" s="24"/>
      <c r="E3" s="24"/>
      <c r="F3" s="24"/>
      <c r="G3" s="24"/>
      <c r="H3" s="24"/>
      <c r="I3" s="24"/>
      <c r="J3" s="26" t="str">
        <f aca="false">'CAPA-DADOS'!E16</f>
        <v>SINAPI-JULHO/2022</v>
      </c>
      <c r="K3" s="22"/>
      <c r="L3" s="22"/>
      <c r="M3" s="22"/>
      <c r="S3" s="27"/>
    </row>
    <row r="4" s="32" customFormat="true" ht="15" hidden="false" customHeight="true" outlineLevel="0" collapsed="false">
      <c r="A4" s="28" t="s">
        <v>26</v>
      </c>
      <c r="B4" s="29" t="s">
        <v>27</v>
      </c>
      <c r="C4" s="29" t="s">
        <v>28</v>
      </c>
      <c r="D4" s="28" t="s">
        <v>29</v>
      </c>
      <c r="E4" s="28" t="s">
        <v>30</v>
      </c>
      <c r="F4" s="30" t="s">
        <v>31</v>
      </c>
      <c r="G4" s="31" t="s">
        <v>32</v>
      </c>
      <c r="H4" s="31"/>
      <c r="I4" s="31" t="s">
        <v>33</v>
      </c>
      <c r="J4" s="31"/>
      <c r="K4" s="31" t="s">
        <v>34</v>
      </c>
      <c r="L4" s="31"/>
      <c r="M4" s="31" t="s">
        <v>35</v>
      </c>
    </row>
    <row r="5" s="32" customFormat="true" ht="15" hidden="false" customHeight="false" outlineLevel="0" collapsed="false">
      <c r="A5" s="28"/>
      <c r="B5" s="29"/>
      <c r="C5" s="29"/>
      <c r="D5" s="28"/>
      <c r="E5" s="28"/>
      <c r="F5" s="30"/>
      <c r="G5" s="31" t="s">
        <v>36</v>
      </c>
      <c r="H5" s="31" t="s">
        <v>37</v>
      </c>
      <c r="I5" s="31" t="s">
        <v>36</v>
      </c>
      <c r="J5" s="31" t="s">
        <v>37</v>
      </c>
      <c r="K5" s="31" t="s">
        <v>36</v>
      </c>
      <c r="L5" s="31" t="s">
        <v>37</v>
      </c>
      <c r="M5" s="31"/>
      <c r="P5" s="33"/>
      <c r="Q5" s="33"/>
      <c r="R5" s="33"/>
      <c r="S5" s="33"/>
    </row>
    <row r="6" s="18" customFormat="true" ht="15" hidden="false" customHeight="false" outlineLevel="0" collapsed="false">
      <c r="A6" s="34" t="s">
        <v>38</v>
      </c>
      <c r="B6" s="35" t="s">
        <v>39</v>
      </c>
      <c r="C6" s="35" t="s">
        <v>40</v>
      </c>
      <c r="D6" s="34" t="s">
        <v>41</v>
      </c>
      <c r="E6" s="34" t="s">
        <v>42</v>
      </c>
      <c r="F6" s="36" t="s">
        <v>43</v>
      </c>
      <c r="G6" s="37" t="s">
        <v>44</v>
      </c>
      <c r="H6" s="37" t="s">
        <v>45</v>
      </c>
      <c r="I6" s="37" t="s">
        <v>46</v>
      </c>
      <c r="J6" s="37" t="s">
        <v>47</v>
      </c>
      <c r="K6" s="37" t="s">
        <v>48</v>
      </c>
      <c r="L6" s="37" t="s">
        <v>49</v>
      </c>
      <c r="M6" s="37" t="s">
        <v>50</v>
      </c>
      <c r="P6" s="33"/>
      <c r="Q6" s="33"/>
      <c r="R6" s="33"/>
      <c r="S6" s="38"/>
    </row>
    <row r="7" s="46" customFormat="true" ht="15" hidden="false" customHeight="false" outlineLevel="0" collapsed="false">
      <c r="A7" s="39" t="n">
        <v>1</v>
      </c>
      <c r="B7" s="39"/>
      <c r="C7" s="40" t="s">
        <v>51</v>
      </c>
      <c r="D7" s="41"/>
      <c r="E7" s="41"/>
      <c r="F7" s="42"/>
      <c r="G7" s="43"/>
      <c r="H7" s="43"/>
      <c r="I7" s="43" t="n">
        <f aca="false">SUBTOTAL(9,I8:I11)</f>
        <v>1790.34</v>
      </c>
      <c r="J7" s="43" t="n">
        <f aca="false">SUBTOTAL(9,J8:J11)</f>
        <v>37415.833866</v>
      </c>
      <c r="K7" s="43" t="n">
        <f aca="false">SUBTOTAL(9,K8:K11)</f>
        <v>2180.813154</v>
      </c>
      <c r="L7" s="43" t="n">
        <f aca="false">SUBTOTAL(9,L8:L11)</f>
        <v>48199.0771861812</v>
      </c>
      <c r="M7" s="43" t="n">
        <f aca="false">SUBTOTAL(9,M8:M11)</f>
        <v>50379.8903401812</v>
      </c>
      <c r="N7" s="18"/>
      <c r="O7" s="18"/>
      <c r="P7" s="44"/>
      <c r="Q7" s="45"/>
      <c r="R7" s="44"/>
      <c r="S7" s="44"/>
    </row>
    <row r="8" s="46" customFormat="true" ht="15" hidden="false" customHeight="false" outlineLevel="0" collapsed="false">
      <c r="A8" s="39" t="s">
        <v>52</v>
      </c>
      <c r="B8" s="39" t="s">
        <v>53</v>
      </c>
      <c r="C8" s="40" t="s">
        <v>54</v>
      </c>
      <c r="D8" s="41" t="s">
        <v>55</v>
      </c>
      <c r="E8" s="41" t="s">
        <v>56</v>
      </c>
      <c r="F8" s="42" t="n">
        <v>1</v>
      </c>
      <c r="G8" s="37" t="n">
        <f aca="false">VLOOKUP(B8,03_COMPOSIÇÕES!A:G,6,0)</f>
        <v>289.59</v>
      </c>
      <c r="H8" s="37" t="n">
        <f aca="false">VLOOKUP(B8,03_COMPOSIÇÕES!A:G,7,0)</f>
        <v>18745.444359</v>
      </c>
      <c r="I8" s="43" t="n">
        <f aca="false">$F8*$G8</f>
        <v>289.59</v>
      </c>
      <c r="J8" s="43" t="n">
        <f aca="false">$F8*$H8</f>
        <v>18745.444359</v>
      </c>
      <c r="K8" s="43" t="n">
        <f aca="false">$I8*(1+BDI_MAT)</f>
        <v>352.749579</v>
      </c>
      <c r="L8" s="43" t="n">
        <f aca="false">$J8*(1+BDI_MDO)</f>
        <v>24147.8814232638</v>
      </c>
      <c r="M8" s="43" t="n">
        <f aca="false">SUM(K8:L8)</f>
        <v>24500.6310022638</v>
      </c>
      <c r="N8" s="18"/>
      <c r="O8" s="18"/>
      <c r="P8" s="44"/>
      <c r="Q8" s="45"/>
      <c r="R8" s="44"/>
      <c r="S8" s="44"/>
    </row>
    <row r="9" s="46" customFormat="true" ht="25.5" hidden="false" customHeight="false" outlineLevel="0" collapsed="false">
      <c r="A9" s="39" t="s">
        <v>57</v>
      </c>
      <c r="B9" s="39" t="s">
        <v>58</v>
      </c>
      <c r="C9" s="40" t="s">
        <v>59</v>
      </c>
      <c r="D9" s="41" t="s">
        <v>55</v>
      </c>
      <c r="E9" s="41" t="s">
        <v>56</v>
      </c>
      <c r="F9" s="42" t="n">
        <v>3</v>
      </c>
      <c r="G9" s="37" t="n">
        <f aca="false">VLOOKUP(B9,03_COMPOSIÇÕES!A:G,6,0)</f>
        <v>385.67</v>
      </c>
      <c r="H9" s="37" t="n">
        <f aca="false">VLOOKUP(B9,03_COMPOSIÇÕES!A:G,7,0)</f>
        <v>6223.463169</v>
      </c>
      <c r="I9" s="43" t="n">
        <f aca="false">$F9*$G9</f>
        <v>1157.01</v>
      </c>
      <c r="J9" s="43" t="n">
        <f aca="false">$F9*$H9</f>
        <v>18670.389507</v>
      </c>
      <c r="K9" s="43" t="n">
        <f aca="false">$I9*(1+BDI_MAT)</f>
        <v>1409.353881</v>
      </c>
      <c r="L9" s="43" t="n">
        <f aca="false">$J9*(1+BDI_MDO)</f>
        <v>24051.1957629174</v>
      </c>
      <c r="M9" s="43" t="n">
        <f aca="false">SUM(K9:L9)</f>
        <v>25460.5496439174</v>
      </c>
      <c r="N9" s="18"/>
      <c r="O9" s="18"/>
      <c r="P9" s="44"/>
      <c r="Q9" s="45"/>
      <c r="R9" s="44"/>
      <c r="S9" s="44"/>
    </row>
    <row r="10" s="46" customFormat="true" ht="25.5" hidden="false" customHeight="false" outlineLevel="0" collapsed="false">
      <c r="A10" s="39" t="s">
        <v>60</v>
      </c>
      <c r="B10" s="39" t="s">
        <v>61</v>
      </c>
      <c r="C10" s="40" t="s">
        <v>62</v>
      </c>
      <c r="D10" s="41" t="s">
        <v>55</v>
      </c>
      <c r="E10" s="41" t="s">
        <v>30</v>
      </c>
      <c r="F10" s="42" t="n">
        <v>1</v>
      </c>
      <c r="G10" s="37" t="n">
        <f aca="false">VLOOKUP(B10,03_COMPOSIÇÕES!A:G,6,0)</f>
        <v>233.94</v>
      </c>
      <c r="H10" s="37" t="n">
        <f aca="false">VLOOKUP(B10,03_COMPOSIÇÕES!A:G,7,0)</f>
        <v>0</v>
      </c>
      <c r="I10" s="43" t="n">
        <f aca="false">$F10*$G10</f>
        <v>233.94</v>
      </c>
      <c r="J10" s="43" t="n">
        <f aca="false">$F10*$H10</f>
        <v>0</v>
      </c>
      <c r="K10" s="43" t="n">
        <f aca="false">$I10*(1+BDI_MAT)</f>
        <v>284.962314</v>
      </c>
      <c r="L10" s="43" t="n">
        <f aca="false">$J10*(1+BDI_MDO)</f>
        <v>0</v>
      </c>
      <c r="M10" s="43" t="n">
        <f aca="false">SUM(K10:L10)</f>
        <v>284.962314</v>
      </c>
      <c r="N10" s="18"/>
      <c r="O10" s="18"/>
      <c r="P10" s="44"/>
      <c r="Q10" s="45"/>
      <c r="R10" s="44"/>
      <c r="S10" s="44"/>
    </row>
    <row r="11" s="46" customFormat="true" ht="25.5" hidden="false" customHeight="false" outlineLevel="0" collapsed="false">
      <c r="A11" s="39" t="s">
        <v>63</v>
      </c>
      <c r="B11" s="39" t="s">
        <v>64</v>
      </c>
      <c r="C11" s="40" t="s">
        <v>65</v>
      </c>
      <c r="D11" s="41" t="s">
        <v>55</v>
      </c>
      <c r="E11" s="41" t="s">
        <v>30</v>
      </c>
      <c r="F11" s="42" t="n">
        <v>3</v>
      </c>
      <c r="G11" s="37" t="n">
        <f aca="false">VLOOKUP(B11,03_COMPOSIÇÕES!A:G,6,0)</f>
        <v>36.6</v>
      </c>
      <c r="H11" s="37" t="n">
        <f aca="false">VLOOKUP(B11,03_COMPOSIÇÕES!A:G,7,0)</f>
        <v>0</v>
      </c>
      <c r="I11" s="43" t="n">
        <f aca="false">$F11*$G11</f>
        <v>109.8</v>
      </c>
      <c r="J11" s="43" t="n">
        <f aca="false">$F11*$H11</f>
        <v>0</v>
      </c>
      <c r="K11" s="43" t="n">
        <f aca="false">$I11*(1+BDI_MAT)</f>
        <v>133.74738</v>
      </c>
      <c r="L11" s="43" t="n">
        <f aca="false">$J11*(1+BDI_MDO)</f>
        <v>0</v>
      </c>
      <c r="M11" s="43" t="n">
        <f aca="false">SUM(K11:L11)</f>
        <v>133.74738</v>
      </c>
      <c r="N11" s="18"/>
      <c r="O11" s="18"/>
      <c r="P11" s="44"/>
      <c r="Q11" s="45"/>
      <c r="R11" s="44"/>
      <c r="S11" s="44"/>
    </row>
    <row r="12" s="46" customFormat="true" ht="15" hidden="false" customHeight="false" outlineLevel="0" collapsed="false">
      <c r="A12" s="39"/>
      <c r="B12" s="39"/>
      <c r="C12" s="40"/>
      <c r="D12" s="41"/>
      <c r="E12" s="41"/>
      <c r="F12" s="42"/>
      <c r="G12" s="43"/>
      <c r="H12" s="43"/>
      <c r="I12" s="43"/>
      <c r="J12" s="43"/>
      <c r="K12" s="43"/>
      <c r="L12" s="43"/>
      <c r="M12" s="43"/>
      <c r="N12" s="18"/>
      <c r="O12" s="18"/>
      <c r="P12" s="44"/>
      <c r="Q12" s="45"/>
      <c r="R12" s="44"/>
      <c r="S12" s="44"/>
    </row>
    <row r="13" s="46" customFormat="true" ht="15" hidden="false" customHeight="false" outlineLevel="0" collapsed="false">
      <c r="A13" s="39" t="n">
        <v>2</v>
      </c>
      <c r="B13" s="39"/>
      <c r="C13" s="40" t="s">
        <v>66</v>
      </c>
      <c r="D13" s="41"/>
      <c r="E13" s="41"/>
      <c r="F13" s="42"/>
      <c r="G13" s="43"/>
      <c r="H13" s="43"/>
      <c r="I13" s="43" t="n">
        <f aca="false">SUBTOTAL(9,I14:I18)</f>
        <v>1720.6726986031</v>
      </c>
      <c r="J13" s="43" t="n">
        <f aca="false">SUBTOTAL(9,J14:J18)</f>
        <v>690.97353730956</v>
      </c>
      <c r="K13" s="43" t="n">
        <f aca="false">SUBTOTAL(9,K14:K18)</f>
        <v>2095.95141416844</v>
      </c>
      <c r="L13" s="43" t="n">
        <f aca="false">SUBTOTAL(9,L14:L18)</f>
        <v>890.112110762175</v>
      </c>
      <c r="M13" s="43" t="n">
        <f aca="false">SUBTOTAL(9,M14:M18)</f>
        <v>2986.06352493061</v>
      </c>
      <c r="N13" s="18"/>
      <c r="O13" s="18"/>
      <c r="P13" s="44"/>
      <c r="Q13" s="45"/>
      <c r="R13" s="44"/>
      <c r="S13" s="44"/>
    </row>
    <row r="14" s="46" customFormat="true" ht="38.25" hidden="false" customHeight="false" outlineLevel="0" collapsed="false">
      <c r="A14" s="39" t="s">
        <v>67</v>
      </c>
      <c r="B14" s="39" t="n">
        <v>10527</v>
      </c>
      <c r="C14" s="40" t="s">
        <v>68</v>
      </c>
      <c r="D14" s="41" t="s">
        <v>69</v>
      </c>
      <c r="E14" s="41" t="s">
        <v>70</v>
      </c>
      <c r="F14" s="42" t="n">
        <v>45.9</v>
      </c>
      <c r="G14" s="37" t="n">
        <f aca="false">VLOOKUP(B14,03_COMPOSIÇÕES!A:G,6,0)</f>
        <v>23</v>
      </c>
      <c r="H14" s="37" t="n">
        <f aca="false">VLOOKUP(B14,03_COMPOSIÇÕES!A:G,7,0)</f>
        <v>0</v>
      </c>
      <c r="I14" s="43" t="n">
        <f aca="false">$F14*$G14</f>
        <v>1055.7</v>
      </c>
      <c r="J14" s="43" t="n">
        <f aca="false">$F14*$H14</f>
        <v>0</v>
      </c>
      <c r="K14" s="43" t="n">
        <f aca="false">$I14*(1+BDI_MAT)</f>
        <v>1285.94817</v>
      </c>
      <c r="L14" s="43" t="n">
        <f aca="false">$J14*(1+BDI_MDO)</f>
        <v>0</v>
      </c>
      <c r="M14" s="43" t="n">
        <f aca="false">SUM(K14:L14)</f>
        <v>1285.94817</v>
      </c>
      <c r="N14" s="18"/>
      <c r="O14" s="18"/>
      <c r="P14" s="44"/>
      <c r="Q14" s="45"/>
      <c r="R14" s="44"/>
      <c r="S14" s="44"/>
    </row>
    <row r="15" s="46" customFormat="true" ht="15" hidden="false" customHeight="false" outlineLevel="0" collapsed="false">
      <c r="A15" s="39" t="s">
        <v>71</v>
      </c>
      <c r="B15" s="39" t="s">
        <v>72</v>
      </c>
      <c r="C15" s="40" t="s">
        <v>73</v>
      </c>
      <c r="D15" s="41" t="s">
        <v>55</v>
      </c>
      <c r="E15" s="41" t="s">
        <v>74</v>
      </c>
      <c r="F15" s="42" t="n">
        <v>1</v>
      </c>
      <c r="G15" s="37" t="n">
        <f aca="false">VLOOKUP(B15,03_COMPOSIÇÕES!A:G,6,0)</f>
        <v>361.2943154575</v>
      </c>
      <c r="H15" s="37" t="n">
        <f aca="false">VLOOKUP(B15,03_COMPOSIÇÕES!A:G,7,0)</f>
        <v>39.64766286888</v>
      </c>
      <c r="I15" s="43" t="n">
        <f aca="false">$F15*$G15</f>
        <v>361.2943154575</v>
      </c>
      <c r="J15" s="43" t="n">
        <f aca="false">$F15*$H15</f>
        <v>39.64766286888</v>
      </c>
      <c r="K15" s="43" t="n">
        <f aca="false">$I15*(1+BDI_MAT)</f>
        <v>440.092605658781</v>
      </c>
      <c r="L15" s="43" t="n">
        <f aca="false">$J15*(1+BDI_MDO)</f>
        <v>51.0741193076912</v>
      </c>
      <c r="M15" s="43" t="n">
        <f aca="false">SUM(K15:L15)</f>
        <v>491.166724966472</v>
      </c>
      <c r="N15" s="18"/>
      <c r="O15" s="18"/>
      <c r="P15" s="44"/>
      <c r="Q15" s="45"/>
      <c r="R15" s="44"/>
      <c r="S15" s="44"/>
    </row>
    <row r="16" s="46" customFormat="true" ht="25.5" hidden="false" customHeight="false" outlineLevel="0" collapsed="false">
      <c r="A16" s="39" t="s">
        <v>75</v>
      </c>
      <c r="B16" s="39" t="s">
        <v>76</v>
      </c>
      <c r="C16" s="40" t="s">
        <v>77</v>
      </c>
      <c r="D16" s="41" t="s">
        <v>55</v>
      </c>
      <c r="E16" s="41" t="s">
        <v>78</v>
      </c>
      <c r="F16" s="42" t="n">
        <v>45.9</v>
      </c>
      <c r="G16" s="37" t="n">
        <f aca="false">VLOOKUP(B16,03_COMPOSIÇÕES!A:G,6,0)</f>
        <v>4.131933184</v>
      </c>
      <c r="H16" s="37" t="n">
        <f aca="false">VLOOKUP(B16,03_COMPOSIÇÕES!A:G,7,0)</f>
        <v>13.5255155852</v>
      </c>
      <c r="I16" s="43" t="n">
        <f aca="false">$F16*$G16</f>
        <v>189.6557331456</v>
      </c>
      <c r="J16" s="43" t="n">
        <f aca="false">$F16*$H16</f>
        <v>620.82116536068</v>
      </c>
      <c r="K16" s="43" t="n">
        <f aca="false">$I16*(1+BDI_MAT)</f>
        <v>231.019648544655</v>
      </c>
      <c r="L16" s="43" t="n">
        <f aca="false">$J16*(1+BDI_MDO)</f>
        <v>799.741825217628</v>
      </c>
      <c r="M16" s="43" t="n">
        <f aca="false">SUM(K16:L16)</f>
        <v>1030.76147376228</v>
      </c>
      <c r="N16" s="18"/>
      <c r="O16" s="18"/>
      <c r="P16" s="44"/>
      <c r="Q16" s="45"/>
      <c r="R16" s="44"/>
      <c r="S16" s="44"/>
    </row>
    <row r="17" s="46" customFormat="true" ht="15" hidden="false" customHeight="false" outlineLevel="0" collapsed="false">
      <c r="A17" s="39" t="s">
        <v>79</v>
      </c>
      <c r="B17" s="39" t="s">
        <v>80</v>
      </c>
      <c r="C17" s="40" t="s">
        <v>81</v>
      </c>
      <c r="D17" s="41" t="s">
        <v>55</v>
      </c>
      <c r="E17" s="41" t="s">
        <v>74</v>
      </c>
      <c r="F17" s="42" t="n">
        <v>15.3</v>
      </c>
      <c r="G17" s="37" t="n">
        <f aca="false">VLOOKUP(B17,03_COMPOSIÇÕES!A:G,6,0)</f>
        <v>4.7815</v>
      </c>
      <c r="H17" s="37" t="n">
        <f aca="false">VLOOKUP(B17,03_COMPOSIÇÕES!A:G,7,0)</f>
        <v>1.0619568</v>
      </c>
      <c r="I17" s="43" t="n">
        <f aca="false">$F17*$G17</f>
        <v>73.15695</v>
      </c>
      <c r="J17" s="43" t="n">
        <f aca="false">$F17*$H17</f>
        <v>16.24793904</v>
      </c>
      <c r="K17" s="43" t="n">
        <f aca="false">$I17*(1+BDI_MAT)</f>
        <v>89.112480795</v>
      </c>
      <c r="L17" s="43" t="n">
        <f aca="false">$J17*(1+BDI_MDO)</f>
        <v>20.930595071328</v>
      </c>
      <c r="M17" s="43" t="n">
        <f aca="false">SUM(K17:L17)</f>
        <v>110.043075866328</v>
      </c>
      <c r="N17" s="18"/>
      <c r="O17" s="18"/>
      <c r="P17" s="44"/>
      <c r="Q17" s="45"/>
      <c r="R17" s="44"/>
      <c r="S17" s="44"/>
    </row>
    <row r="18" s="46" customFormat="true" ht="25.5" hidden="false" customHeight="false" outlineLevel="0" collapsed="false">
      <c r="A18" s="39" t="s">
        <v>82</v>
      </c>
      <c r="B18" s="39" t="s">
        <v>83</v>
      </c>
      <c r="C18" s="40" t="s">
        <v>84</v>
      </c>
      <c r="D18" s="41" t="s">
        <v>55</v>
      </c>
      <c r="E18" s="41" t="s">
        <v>74</v>
      </c>
      <c r="F18" s="42" t="n">
        <v>26.85</v>
      </c>
      <c r="G18" s="37" t="n">
        <f aca="false">VLOOKUP(B18,03_COMPOSIÇÕES!A:G,6,0)</f>
        <v>1.522</v>
      </c>
      <c r="H18" s="37" t="n">
        <f aca="false">VLOOKUP(B18,03_COMPOSIÇÕES!A:G,7,0)</f>
        <v>0.5309784</v>
      </c>
      <c r="I18" s="43" t="n">
        <f aca="false">$F18*$G18</f>
        <v>40.8657</v>
      </c>
      <c r="J18" s="43" t="n">
        <f aca="false">$F18*$H18</f>
        <v>14.25677004</v>
      </c>
      <c r="K18" s="43" t="n">
        <f aca="false">$I18*(1+BDI_MAT)</f>
        <v>49.77850917</v>
      </c>
      <c r="L18" s="43" t="n">
        <f aca="false">$J18*(1+BDI_MDO)</f>
        <v>18.365571165528</v>
      </c>
      <c r="M18" s="43" t="n">
        <f aca="false">SUM(K18:L18)</f>
        <v>68.144080335528</v>
      </c>
      <c r="N18" s="18"/>
      <c r="O18" s="18"/>
      <c r="P18" s="44"/>
      <c r="Q18" s="45"/>
      <c r="R18" s="44"/>
      <c r="S18" s="44"/>
    </row>
    <row r="19" s="46" customFormat="true" ht="15" hidden="false" customHeight="false" outlineLevel="0" collapsed="false">
      <c r="A19" s="39"/>
      <c r="B19" s="39"/>
      <c r="C19" s="40"/>
      <c r="D19" s="41"/>
      <c r="E19" s="41"/>
      <c r="F19" s="42"/>
      <c r="G19" s="43"/>
      <c r="H19" s="43"/>
      <c r="I19" s="43"/>
      <c r="J19" s="43"/>
      <c r="K19" s="43"/>
      <c r="L19" s="43"/>
      <c r="M19" s="43"/>
      <c r="N19" s="18"/>
      <c r="O19" s="18"/>
      <c r="P19" s="44"/>
      <c r="Q19" s="45"/>
      <c r="R19" s="44"/>
      <c r="S19" s="44"/>
    </row>
    <row r="20" s="46" customFormat="true" ht="15" hidden="false" customHeight="false" outlineLevel="0" collapsed="false">
      <c r="A20" s="39" t="n">
        <v>3</v>
      </c>
      <c r="B20" s="39"/>
      <c r="C20" s="40" t="s">
        <v>85</v>
      </c>
      <c r="D20" s="41"/>
      <c r="E20" s="41"/>
      <c r="F20" s="42"/>
      <c r="G20" s="43"/>
      <c r="H20" s="43"/>
      <c r="I20" s="43" t="n">
        <f aca="false">SUBTOTAL(9,I21:I28)</f>
        <v>1903.41330288</v>
      </c>
      <c r="J20" s="43" t="n">
        <f aca="false">SUBTOTAL(9,J21:J28)</f>
        <v>376.008214886004</v>
      </c>
      <c r="K20" s="43" t="n">
        <f aca="false">SUBTOTAL(9,K21:K28)</f>
        <v>2318.54774423813</v>
      </c>
      <c r="L20" s="43" t="n">
        <f aca="false">SUBTOTAL(9,L21:L28)</f>
        <v>484.37378241615</v>
      </c>
      <c r="M20" s="43" t="n">
        <f aca="false">SUBTOTAL(9,M21:M28)</f>
        <v>2802.92152665428</v>
      </c>
      <c r="N20" s="18"/>
      <c r="O20" s="18"/>
      <c r="P20" s="44"/>
      <c r="Q20" s="45"/>
      <c r="R20" s="44"/>
      <c r="S20" s="44"/>
    </row>
    <row r="21" s="46" customFormat="true" ht="25.5" hidden="false" customHeight="false" outlineLevel="0" collapsed="false">
      <c r="A21" s="39" t="s">
        <v>86</v>
      </c>
      <c r="B21" s="39" t="s">
        <v>87</v>
      </c>
      <c r="C21" s="40" t="s">
        <v>88</v>
      </c>
      <c r="D21" s="41" t="s">
        <v>55</v>
      </c>
      <c r="E21" s="41" t="s">
        <v>74</v>
      </c>
      <c r="F21" s="42" t="n">
        <v>5.99</v>
      </c>
      <c r="G21" s="37" t="n">
        <f aca="false">VLOOKUP(B21,03_COMPOSIÇÕES!A:G,6,0)</f>
        <v>5.28628</v>
      </c>
      <c r="H21" s="37" t="n">
        <f aca="false">VLOOKUP(B21,03_COMPOSIÇÕES!A:G,7,0)</f>
        <v>12.564331552</v>
      </c>
      <c r="I21" s="43" t="n">
        <f aca="false">$F21*$G21</f>
        <v>31.6648172</v>
      </c>
      <c r="J21" s="43" t="n">
        <f aca="false">$F21*$H21</f>
        <v>75.26034599648</v>
      </c>
      <c r="K21" s="43" t="n">
        <f aca="false">$I21*(1+BDI_MAT)</f>
        <v>38.57091383132</v>
      </c>
      <c r="L21" s="43" t="n">
        <f aca="false">$J21*(1+BDI_MDO)</f>
        <v>96.9503777126655</v>
      </c>
      <c r="M21" s="43" t="n">
        <f aca="false">SUM(K21:L21)</f>
        <v>135.521291543986</v>
      </c>
      <c r="N21" s="18"/>
      <c r="O21" s="18"/>
      <c r="P21" s="44"/>
      <c r="Q21" s="45"/>
      <c r="R21" s="44"/>
      <c r="S21" s="44"/>
    </row>
    <row r="22" s="46" customFormat="true" ht="25.5" hidden="false" customHeight="false" outlineLevel="0" collapsed="false">
      <c r="A22" s="39" t="s">
        <v>89</v>
      </c>
      <c r="B22" s="39" t="s">
        <v>90</v>
      </c>
      <c r="C22" s="40" t="s">
        <v>91</v>
      </c>
      <c r="D22" s="41" t="s">
        <v>55</v>
      </c>
      <c r="E22" s="41" t="s">
        <v>74</v>
      </c>
      <c r="F22" s="42" t="n">
        <v>10.63</v>
      </c>
      <c r="G22" s="37" t="n">
        <f aca="false">VLOOKUP(B22,03_COMPOSIÇÕES!A:G,6,0)</f>
        <v>1.800676</v>
      </c>
      <c r="H22" s="37" t="n">
        <f aca="false">VLOOKUP(B22,03_COMPOSIÇÕES!A:G,7,0)</f>
        <v>4.810131064</v>
      </c>
      <c r="I22" s="43" t="n">
        <f aca="false">$F22*$G22</f>
        <v>19.14118588</v>
      </c>
      <c r="J22" s="43" t="n">
        <f aca="false">$F22*$H22</f>
        <v>51.13169321032</v>
      </c>
      <c r="K22" s="43" t="n">
        <f aca="false">$I22*(1+BDI_MAT)</f>
        <v>23.315878520428</v>
      </c>
      <c r="L22" s="43" t="n">
        <f aca="false">$J22*(1+BDI_MDO)</f>
        <v>65.8678471935342</v>
      </c>
      <c r="M22" s="43" t="n">
        <f aca="false">SUM(K22:L22)</f>
        <v>89.1837257139622</v>
      </c>
      <c r="N22" s="18"/>
      <c r="O22" s="18"/>
      <c r="P22" s="44"/>
      <c r="Q22" s="45"/>
      <c r="R22" s="44"/>
      <c r="S22" s="44"/>
    </row>
    <row r="23" s="46" customFormat="true" ht="25.5" hidden="false" customHeight="false" outlineLevel="0" collapsed="false">
      <c r="A23" s="39" t="s">
        <v>92</v>
      </c>
      <c r="B23" s="47" t="s">
        <v>93</v>
      </c>
      <c r="C23" s="48" t="s">
        <v>94</v>
      </c>
      <c r="D23" s="49" t="s">
        <v>55</v>
      </c>
      <c r="E23" s="49" t="s">
        <v>74</v>
      </c>
      <c r="F23" s="50" t="n">
        <v>5.26</v>
      </c>
      <c r="G23" s="51" t="n">
        <f aca="false">VLOOKUP(B23,03_COMPOSIÇÕES!A:G,6,0)</f>
        <v>0.391908</v>
      </c>
      <c r="H23" s="51" t="n">
        <f aca="false">VLOOKUP(B23,03_COMPOSIÇÕES!A:G,7,0)</f>
        <v>1.046762088</v>
      </c>
      <c r="I23" s="52" t="n">
        <f aca="false">$F23*$G23</f>
        <v>2.06143608</v>
      </c>
      <c r="J23" s="52" t="n">
        <f aca="false">$F23*$H23</f>
        <v>5.50596858288</v>
      </c>
      <c r="K23" s="43" t="n">
        <f aca="false">$I23*(1+BDI_MAT)</f>
        <v>2.511035289048</v>
      </c>
      <c r="L23" s="43" t="n">
        <f aca="false">$J23*(1+BDI_MDO)</f>
        <v>7.09278872846602</v>
      </c>
      <c r="M23" s="43" t="n">
        <f aca="false">SUM(K23:L23)</f>
        <v>9.60382401751401</v>
      </c>
      <c r="N23" s="18"/>
      <c r="O23" s="18"/>
      <c r="P23" s="44"/>
      <c r="Q23" s="45"/>
      <c r="R23" s="44"/>
      <c r="S23" s="44"/>
    </row>
    <row r="24" s="46" customFormat="true" ht="25.5" hidden="false" customHeight="false" outlineLevel="0" collapsed="false">
      <c r="A24" s="39" t="s">
        <v>95</v>
      </c>
      <c r="B24" s="47" t="s">
        <v>96</v>
      </c>
      <c r="C24" s="48" t="s">
        <v>97</v>
      </c>
      <c r="D24" s="49" t="s">
        <v>55</v>
      </c>
      <c r="E24" s="49" t="s">
        <v>74</v>
      </c>
      <c r="F24" s="50" t="n">
        <v>1.89</v>
      </c>
      <c r="G24" s="51" t="n">
        <f aca="false">VLOOKUP(B24,03_COMPOSIÇÕES!A:G,6,0)</f>
        <v>2.135748</v>
      </c>
      <c r="H24" s="51" t="n">
        <f aca="false">VLOOKUP(B24,03_COMPOSIÇÕES!A:G,7,0)</f>
        <v>5.1135691716</v>
      </c>
      <c r="I24" s="52" t="n">
        <f aca="false">$F24*$G24</f>
        <v>4.03656372</v>
      </c>
      <c r="J24" s="52" t="n">
        <f aca="false">$F24*$H24</f>
        <v>9.664645734324</v>
      </c>
      <c r="K24" s="43" t="n">
        <f aca="false">$I24*(1+BDI_MAT)</f>
        <v>4.916938267332</v>
      </c>
      <c r="L24" s="43" t="n">
        <f aca="false">$J24*(1+BDI_MDO)</f>
        <v>12.4499966349562</v>
      </c>
      <c r="M24" s="43" t="n">
        <f aca="false">SUM(K24:L24)</f>
        <v>17.3669349022882</v>
      </c>
      <c r="N24" s="18"/>
      <c r="O24" s="18"/>
      <c r="P24" s="44"/>
      <c r="Q24" s="45"/>
      <c r="R24" s="44"/>
      <c r="S24" s="44"/>
    </row>
    <row r="25" s="46" customFormat="true" ht="25.5" hidden="false" customHeight="false" outlineLevel="0" collapsed="false">
      <c r="A25" s="39" t="s">
        <v>98</v>
      </c>
      <c r="B25" s="47" t="s">
        <v>99</v>
      </c>
      <c r="C25" s="48" t="s">
        <v>100</v>
      </c>
      <c r="D25" s="49" t="s">
        <v>55</v>
      </c>
      <c r="E25" s="49" t="s">
        <v>30</v>
      </c>
      <c r="F25" s="50" t="n">
        <v>2</v>
      </c>
      <c r="G25" s="51" t="n">
        <f aca="false">VLOOKUP(B25,03_COMPOSIÇÕES!A:G,6,0)</f>
        <v>0.29741</v>
      </c>
      <c r="H25" s="51" t="n">
        <f aca="false">VLOOKUP(B25,03_COMPOSIÇÕES!A:G,7,0)</f>
        <v>0.715500153</v>
      </c>
      <c r="I25" s="52" t="n">
        <f aca="false">$F25*$G25</f>
        <v>0.59482</v>
      </c>
      <c r="J25" s="52" t="n">
        <f aca="false">$F25*$H25</f>
        <v>1.431000306</v>
      </c>
      <c r="K25" s="43" t="n">
        <f aca="false">$I25*(1+BDI_MAT)</f>
        <v>0.724550242</v>
      </c>
      <c r="L25" s="43" t="n">
        <f aca="false">$J25*(1+BDI_MDO)</f>
        <v>1.8434145941892</v>
      </c>
      <c r="M25" s="43" t="n">
        <f aca="false">SUM(K25:L25)</f>
        <v>2.5679648361892</v>
      </c>
      <c r="N25" s="18"/>
      <c r="O25" s="18"/>
      <c r="P25" s="44"/>
      <c r="Q25" s="45"/>
      <c r="R25" s="44"/>
      <c r="S25" s="44"/>
    </row>
    <row r="26" s="46" customFormat="true" ht="15" hidden="false" customHeight="false" outlineLevel="0" collapsed="false">
      <c r="A26" s="39" t="s">
        <v>101</v>
      </c>
      <c r="B26" s="39" t="s">
        <v>102</v>
      </c>
      <c r="C26" s="40" t="s">
        <v>103</v>
      </c>
      <c r="D26" s="41" t="s">
        <v>55</v>
      </c>
      <c r="E26" s="41" t="s">
        <v>30</v>
      </c>
      <c r="F26" s="42" t="n">
        <v>3</v>
      </c>
      <c r="G26" s="37" t="n">
        <f aca="false">VLOOKUP(B26,03_COMPOSIÇÕES!A:G,6,0)</f>
        <v>393.33</v>
      </c>
      <c r="H26" s="37" t="n">
        <f aca="false">VLOOKUP(B26,03_COMPOSIÇÕES!A:G,7,0)</f>
        <v>0</v>
      </c>
      <c r="I26" s="43" t="n">
        <f aca="false">$F26*$G26</f>
        <v>1179.99</v>
      </c>
      <c r="J26" s="43" t="n">
        <f aca="false">$F26*$H26</f>
        <v>0</v>
      </c>
      <c r="K26" s="43" t="n">
        <f aca="false">$I26*(1+BDI_MAT)</f>
        <v>1437.345819</v>
      </c>
      <c r="L26" s="43" t="n">
        <f aca="false">$J26*(1+BDI_MDO)</f>
        <v>0</v>
      </c>
      <c r="M26" s="43" t="n">
        <f aca="false">SUM(K26:L26)</f>
        <v>1437.345819</v>
      </c>
      <c r="N26" s="18"/>
      <c r="O26" s="18"/>
      <c r="P26" s="44"/>
      <c r="Q26" s="45"/>
      <c r="R26" s="44"/>
      <c r="S26" s="44"/>
    </row>
    <row r="27" s="46" customFormat="true" ht="25.5" hidden="false" customHeight="false" outlineLevel="0" collapsed="false">
      <c r="A27" s="39" t="s">
        <v>104</v>
      </c>
      <c r="B27" s="39" t="s">
        <v>105</v>
      </c>
      <c r="C27" s="40" t="s">
        <v>106</v>
      </c>
      <c r="D27" s="41" t="s">
        <v>55</v>
      </c>
      <c r="E27" s="41" t="s">
        <v>107</v>
      </c>
      <c r="F27" s="42" t="n">
        <v>4000</v>
      </c>
      <c r="G27" s="37" t="n">
        <f aca="false">VLOOKUP(B27,03_COMPOSIÇÕES!A:G,6,0)</f>
        <v>0.15296</v>
      </c>
      <c r="H27" s="37" t="n">
        <f aca="false">VLOOKUP(B27,03_COMPOSIÇÕES!A:G,7,0)</f>
        <v>0.031858704</v>
      </c>
      <c r="I27" s="43" t="n">
        <f aca="false">$F27*$G27</f>
        <v>611.84</v>
      </c>
      <c r="J27" s="43" t="n">
        <f aca="false">$F27*$H27</f>
        <v>127.434816</v>
      </c>
      <c r="K27" s="43" t="n">
        <f aca="false">$I27*(1+BDI_MAT)</f>
        <v>745.282304</v>
      </c>
      <c r="L27" s="43" t="n">
        <f aca="false">$J27*(1+BDI_MDO)</f>
        <v>164.1615299712</v>
      </c>
      <c r="M27" s="43" t="n">
        <f aca="false">SUM(K27:L27)</f>
        <v>909.4438339712</v>
      </c>
      <c r="N27" s="18"/>
      <c r="O27" s="18"/>
      <c r="P27" s="44"/>
      <c r="Q27" s="45"/>
      <c r="R27" s="44"/>
      <c r="S27" s="44"/>
    </row>
    <row r="28" s="46" customFormat="true" ht="38.25" hidden="false" customHeight="false" outlineLevel="0" collapsed="false">
      <c r="A28" s="39" t="s">
        <v>108</v>
      </c>
      <c r="B28" s="39" t="s">
        <v>109</v>
      </c>
      <c r="C28" s="40" t="s">
        <v>110</v>
      </c>
      <c r="D28" s="41" t="s">
        <v>55</v>
      </c>
      <c r="E28" s="41" t="s">
        <v>74</v>
      </c>
      <c r="F28" s="42" t="n">
        <v>49.71</v>
      </c>
      <c r="G28" s="37" t="n">
        <f aca="false">VLOOKUP(B28,03_COMPOSIÇÕES!A:G,6,0)</f>
        <v>1.088</v>
      </c>
      <c r="H28" s="37" t="n">
        <f aca="false">VLOOKUP(B28,03_COMPOSIÇÕES!A:G,7,0)</f>
        <v>2.1239136</v>
      </c>
      <c r="I28" s="43" t="n">
        <f aca="false">$F28*$G28</f>
        <v>54.08448</v>
      </c>
      <c r="J28" s="43" t="n">
        <f aca="false">$F28*$H28</f>
        <v>105.579745056</v>
      </c>
      <c r="K28" s="43" t="n">
        <f aca="false">$I28*(1+BDI_MAT)</f>
        <v>65.880305088</v>
      </c>
      <c r="L28" s="43" t="n">
        <f aca="false">$J28*(1+BDI_MDO)</f>
        <v>136.007827581139</v>
      </c>
      <c r="M28" s="43" t="n">
        <f aca="false">SUM(K28:L28)</f>
        <v>201.888132669139</v>
      </c>
      <c r="N28" s="18"/>
      <c r="O28" s="18"/>
      <c r="P28" s="44"/>
      <c r="Q28" s="45"/>
      <c r="R28" s="44"/>
      <c r="S28" s="44"/>
    </row>
    <row r="29" s="46" customFormat="true" ht="15" hidden="false" customHeight="false" outlineLevel="0" collapsed="false">
      <c r="A29" s="39"/>
      <c r="B29" s="39"/>
      <c r="C29" s="40"/>
      <c r="D29" s="41"/>
      <c r="E29" s="41"/>
      <c r="F29" s="42"/>
      <c r="G29" s="43"/>
      <c r="H29" s="43"/>
      <c r="I29" s="43"/>
      <c r="J29" s="43"/>
      <c r="K29" s="43"/>
      <c r="L29" s="43"/>
      <c r="M29" s="43"/>
      <c r="N29" s="18"/>
      <c r="O29" s="18"/>
      <c r="P29" s="44"/>
      <c r="Q29" s="45"/>
      <c r="R29" s="44"/>
      <c r="S29" s="44"/>
    </row>
    <row r="30" s="46" customFormat="true" ht="15" hidden="false" customHeight="false" outlineLevel="0" collapsed="false">
      <c r="A30" s="39" t="n">
        <v>4</v>
      </c>
      <c r="B30" s="39"/>
      <c r="C30" s="40" t="s">
        <v>111</v>
      </c>
      <c r="D30" s="41"/>
      <c r="E30" s="41"/>
      <c r="F30" s="42"/>
      <c r="G30" s="43"/>
      <c r="H30" s="43"/>
      <c r="I30" s="43" t="n">
        <f aca="false">SUBTOTAL(9,I31:I34)</f>
        <v>9386.73230338241</v>
      </c>
      <c r="J30" s="43" t="n">
        <f aca="false">SUBTOTAL(9,J31:J34)</f>
        <v>642.85685344984</v>
      </c>
      <c r="K30" s="43" t="n">
        <f aca="false">SUBTOTAL(9,K31:K34)</f>
        <v>11433.9786187501</v>
      </c>
      <c r="L30" s="43" t="n">
        <f aca="false">SUBTOTAL(9,L31:L34)</f>
        <v>828.128198614084</v>
      </c>
      <c r="M30" s="43" t="n">
        <f aca="false">SUBTOTAL(9,M31:M34)</f>
        <v>12262.1068173642</v>
      </c>
      <c r="N30" s="18"/>
      <c r="O30" s="18"/>
      <c r="P30" s="44"/>
      <c r="Q30" s="45"/>
      <c r="R30" s="44"/>
      <c r="S30" s="44"/>
    </row>
    <row r="31" s="46" customFormat="true" ht="38.25" hidden="false" customHeight="false" outlineLevel="0" collapsed="false">
      <c r="A31" s="39" t="s">
        <v>112</v>
      </c>
      <c r="B31" s="39" t="s">
        <v>113</v>
      </c>
      <c r="C31" s="40" t="s">
        <v>114</v>
      </c>
      <c r="D31" s="41" t="s">
        <v>55</v>
      </c>
      <c r="E31" s="41" t="s">
        <v>30</v>
      </c>
      <c r="F31" s="42" t="n">
        <v>1</v>
      </c>
      <c r="G31" s="37" t="n">
        <f aca="false">VLOOKUP(B31,03_COMPOSIÇÕES!A:G,6,0)</f>
        <v>1728.38296</v>
      </c>
      <c r="H31" s="37" t="n">
        <f aca="false">VLOOKUP(B31,03_COMPOSIÇÕES!A:G,7,0)</f>
        <v>83.881384096</v>
      </c>
      <c r="I31" s="43" t="n">
        <f aca="false">$F31*$G31</f>
        <v>1728.38296</v>
      </c>
      <c r="J31" s="43" t="n">
        <f aca="false">$F31*$H31</f>
        <v>83.881384096</v>
      </c>
      <c r="K31" s="43" t="n">
        <f aca="false">$I31*(1+BDI_MAT)</f>
        <v>2105.343283576</v>
      </c>
      <c r="L31" s="43" t="n">
        <f aca="false">$J31*(1+BDI_MDO)</f>
        <v>108.055998992467</v>
      </c>
      <c r="M31" s="43" t="n">
        <f aca="false">SUM(K31:L31)</f>
        <v>2213.39928256847</v>
      </c>
      <c r="N31" s="18"/>
      <c r="O31" s="18"/>
      <c r="P31" s="44"/>
      <c r="Q31" s="45"/>
      <c r="R31" s="44"/>
      <c r="S31" s="44"/>
    </row>
    <row r="32" s="46" customFormat="true" ht="25.5" hidden="false" customHeight="false" outlineLevel="0" collapsed="false">
      <c r="A32" s="39" t="s">
        <v>115</v>
      </c>
      <c r="B32" s="39" t="s">
        <v>116</v>
      </c>
      <c r="C32" s="40" t="s">
        <v>117</v>
      </c>
      <c r="D32" s="41" t="s">
        <v>55</v>
      </c>
      <c r="E32" s="41" t="s">
        <v>74</v>
      </c>
      <c r="F32" s="42" t="n">
        <v>3.78</v>
      </c>
      <c r="G32" s="37" t="n">
        <f aca="false">VLOOKUP(B32,03_COMPOSIÇÕES!A:G,6,0)</f>
        <v>285.02414470434</v>
      </c>
      <c r="H32" s="37" t="n">
        <f aca="false">VLOOKUP(B32,03_COMPOSIÇÕES!A:G,7,0)</f>
        <v>43.522408832</v>
      </c>
      <c r="I32" s="43" t="n">
        <f aca="false">$F32*$G32</f>
        <v>1077.39126698241</v>
      </c>
      <c r="J32" s="43" t="n">
        <f aca="false">$F32*$H32</f>
        <v>164.51470538496</v>
      </c>
      <c r="K32" s="43" t="n">
        <f aca="false">$I32*(1+BDI_MAT)</f>
        <v>1312.37030231127</v>
      </c>
      <c r="L32" s="43" t="n">
        <f aca="false">$J32*(1+BDI_MDO)</f>
        <v>211.927843476905</v>
      </c>
      <c r="M32" s="43" t="n">
        <f aca="false">SUM(K32:L32)</f>
        <v>1524.29814578817</v>
      </c>
      <c r="N32" s="18"/>
      <c r="O32" s="18"/>
      <c r="P32" s="44"/>
      <c r="Q32" s="45"/>
      <c r="R32" s="44"/>
      <c r="S32" s="44"/>
    </row>
    <row r="33" s="46" customFormat="true" ht="51" hidden="false" customHeight="false" outlineLevel="0" collapsed="false">
      <c r="A33" s="39" t="s">
        <v>118</v>
      </c>
      <c r="B33" s="47" t="s">
        <v>119</v>
      </c>
      <c r="C33" s="48" t="s">
        <v>120</v>
      </c>
      <c r="D33" s="49" t="s">
        <v>55</v>
      </c>
      <c r="E33" s="49" t="s">
        <v>74</v>
      </c>
      <c r="F33" s="50" t="n">
        <v>15.85</v>
      </c>
      <c r="G33" s="51" t="n">
        <f aca="false">VLOOKUP(B33,03_COMPOSIÇÕES!A:G,6,0)</f>
        <v>222.348184</v>
      </c>
      <c r="H33" s="51" t="n">
        <f aca="false">VLOOKUP(B33,03_COMPOSIÇÕES!A:G,7,0)</f>
        <v>23.5855895728</v>
      </c>
      <c r="I33" s="52" t="n">
        <f aca="false">$F33*$G33</f>
        <v>3524.2187164</v>
      </c>
      <c r="J33" s="52" t="n">
        <f aca="false">$F33*$H33</f>
        <v>373.83159472888</v>
      </c>
      <c r="K33" s="43" t="n">
        <f aca="false">$I33*(1+BDI_MAT)</f>
        <v>4292.85081844684</v>
      </c>
      <c r="L33" s="43" t="n">
        <f aca="false">$J33*(1+BDI_MDO)</f>
        <v>481.569860329743</v>
      </c>
      <c r="M33" s="43" t="n">
        <f aca="false">SUM(K33:L33)</f>
        <v>4774.42067877658</v>
      </c>
      <c r="N33" s="18"/>
      <c r="O33" s="18"/>
      <c r="P33" s="44"/>
      <c r="Q33" s="45"/>
      <c r="R33" s="44"/>
      <c r="S33" s="44"/>
    </row>
    <row r="34" s="46" customFormat="true" ht="51" hidden="false" customHeight="false" outlineLevel="0" collapsed="false">
      <c r="A34" s="39" t="s">
        <v>121</v>
      </c>
      <c r="B34" s="39" t="s">
        <v>122</v>
      </c>
      <c r="C34" s="40" t="s">
        <v>123</v>
      </c>
      <c r="D34" s="41" t="s">
        <v>55</v>
      </c>
      <c r="E34" s="41" t="s">
        <v>30</v>
      </c>
      <c r="F34" s="42" t="n">
        <v>1</v>
      </c>
      <c r="G34" s="37" t="n">
        <f aca="false">VLOOKUP(B34,03_COMPOSIÇÕES!A:G,6,0)</f>
        <v>3056.73936</v>
      </c>
      <c r="H34" s="37" t="n">
        <f aca="false">VLOOKUP(B34,03_COMPOSIÇÕES!A:G,7,0)</f>
        <v>20.62916924</v>
      </c>
      <c r="I34" s="43" t="n">
        <f aca="false">$F34*$G34</f>
        <v>3056.73936</v>
      </c>
      <c r="J34" s="43" t="n">
        <f aca="false">$F34*$H34</f>
        <v>20.62916924</v>
      </c>
      <c r="K34" s="43" t="n">
        <f aca="false">$I34*(1+BDI_MAT)</f>
        <v>3723.414214416</v>
      </c>
      <c r="L34" s="43" t="n">
        <f aca="false">$J34*(1+BDI_MDO)</f>
        <v>26.574495814968</v>
      </c>
      <c r="M34" s="43" t="n">
        <f aca="false">SUM(K34:L34)</f>
        <v>3749.98871023097</v>
      </c>
      <c r="N34" s="18"/>
      <c r="O34" s="18"/>
      <c r="P34" s="44"/>
      <c r="Q34" s="45"/>
      <c r="R34" s="44"/>
      <c r="S34" s="44"/>
    </row>
    <row r="35" s="46" customFormat="true" ht="15" hidden="false" customHeight="false" outlineLevel="0" collapsed="false">
      <c r="A35" s="39"/>
      <c r="B35" s="39"/>
      <c r="C35" s="40"/>
      <c r="D35" s="41"/>
      <c r="E35" s="41"/>
      <c r="F35" s="42"/>
      <c r="G35" s="43"/>
      <c r="H35" s="43"/>
      <c r="I35" s="43"/>
      <c r="J35" s="43"/>
      <c r="K35" s="43"/>
      <c r="L35" s="43"/>
      <c r="M35" s="43"/>
      <c r="N35" s="18"/>
      <c r="O35" s="18"/>
      <c r="P35" s="44"/>
      <c r="Q35" s="45"/>
      <c r="R35" s="44"/>
      <c r="S35" s="44"/>
    </row>
    <row r="36" s="46" customFormat="true" ht="15" hidden="false" customHeight="false" outlineLevel="0" collapsed="false">
      <c r="A36" s="39" t="n">
        <v>5</v>
      </c>
      <c r="B36" s="39"/>
      <c r="C36" s="40" t="s">
        <v>124</v>
      </c>
      <c r="D36" s="41"/>
      <c r="E36" s="41"/>
      <c r="F36" s="42"/>
      <c r="G36" s="43"/>
      <c r="H36" s="43"/>
      <c r="I36" s="43" t="n">
        <f aca="false">SUBTOTAL(9,I37:I41)</f>
        <v>2907.419175058</v>
      </c>
      <c r="J36" s="43" t="n">
        <f aca="false">SUBTOTAL(9,J37:J41)</f>
        <v>1533.36853337292</v>
      </c>
      <c r="K36" s="43" t="n">
        <f aca="false">SUBTOTAL(9,K37:K41)</f>
        <v>3541.52729713815</v>
      </c>
      <c r="L36" s="43" t="n">
        <f aca="false">SUBTOTAL(9,L37:L41)</f>
        <v>1975.285344691</v>
      </c>
      <c r="M36" s="43" t="n">
        <f aca="false">SUBTOTAL(9,M37:M41)</f>
        <v>5516.81264182915</v>
      </c>
      <c r="N36" s="18"/>
      <c r="O36" s="18"/>
      <c r="P36" s="44"/>
      <c r="Q36" s="45"/>
      <c r="R36" s="44"/>
      <c r="S36" s="44"/>
    </row>
    <row r="37" s="46" customFormat="true" ht="51" hidden="false" customHeight="false" outlineLevel="0" collapsed="false">
      <c r="A37" s="39" t="s">
        <v>125</v>
      </c>
      <c r="B37" s="39" t="s">
        <v>126</v>
      </c>
      <c r="C37" s="40" t="s">
        <v>127</v>
      </c>
      <c r="D37" s="41" t="s">
        <v>55</v>
      </c>
      <c r="E37" s="41" t="s">
        <v>74</v>
      </c>
      <c r="F37" s="42" t="n">
        <v>44.63</v>
      </c>
      <c r="G37" s="37" t="n">
        <f aca="false">VLOOKUP(B37,03_COMPOSIÇÕES!A:G,6,0)</f>
        <v>9.242535</v>
      </c>
      <c r="H37" s="37" t="n">
        <f aca="false">VLOOKUP(B37,03_COMPOSIÇÕES!A:G,7,0)</f>
        <v>12.163397004</v>
      </c>
      <c r="I37" s="43" t="n">
        <f aca="false">$F37*$G37</f>
        <v>412.49433705</v>
      </c>
      <c r="J37" s="43" t="n">
        <f aca="false">$F37*$H37</f>
        <v>542.85240828852</v>
      </c>
      <c r="K37" s="43" t="n">
        <f aca="false">$I37*(1+BDI_MAT)</f>
        <v>502.459351960605</v>
      </c>
      <c r="L37" s="43" t="n">
        <f aca="false">$J37*(1+BDI_MDO)</f>
        <v>699.302472357271</v>
      </c>
      <c r="M37" s="43" t="n">
        <f aca="false">SUM(K37:L37)</f>
        <v>1201.76182431788</v>
      </c>
      <c r="N37" s="18"/>
      <c r="O37" s="18"/>
      <c r="P37" s="44"/>
      <c r="Q37" s="45"/>
      <c r="R37" s="44"/>
      <c r="S37" s="44"/>
    </row>
    <row r="38" s="46" customFormat="true" ht="25.5" hidden="false" customHeight="false" outlineLevel="0" collapsed="false">
      <c r="A38" s="39" t="s">
        <v>128</v>
      </c>
      <c r="B38" s="39" t="s">
        <v>129</v>
      </c>
      <c r="C38" s="40" t="s">
        <v>130</v>
      </c>
      <c r="D38" s="41" t="s">
        <v>55</v>
      </c>
      <c r="E38" s="41" t="s">
        <v>74</v>
      </c>
      <c r="F38" s="42" t="n">
        <v>49.71</v>
      </c>
      <c r="G38" s="37" t="n">
        <f aca="false">VLOOKUP(B38,03_COMPOSIÇÕES!A:G,6,0)</f>
        <v>10.4176</v>
      </c>
      <c r="H38" s="37" t="n">
        <f aca="false">VLOOKUP(B38,03_COMPOSIÇÕES!A:G,7,0)</f>
        <v>5.323174992</v>
      </c>
      <c r="I38" s="43" t="n">
        <f aca="false">$F38*$G38</f>
        <v>517.858896</v>
      </c>
      <c r="J38" s="43" t="n">
        <f aca="false">$F38*$H38</f>
        <v>264.61502885232</v>
      </c>
      <c r="K38" s="43" t="n">
        <f aca="false">$I38*(1+BDI_MAT)</f>
        <v>630.8039212176</v>
      </c>
      <c r="L38" s="43" t="n">
        <f aca="false">$J38*(1+BDI_MDO)</f>
        <v>340.877080167559</v>
      </c>
      <c r="M38" s="43" t="n">
        <f aca="false">SUM(K38:L38)</f>
        <v>971.681001385159</v>
      </c>
      <c r="N38" s="18"/>
      <c r="O38" s="18"/>
      <c r="P38" s="44"/>
      <c r="Q38" s="45"/>
      <c r="R38" s="44"/>
      <c r="S38" s="44"/>
    </row>
    <row r="39" s="46" customFormat="true" ht="25.5" hidden="false" customHeight="false" outlineLevel="0" collapsed="false">
      <c r="A39" s="39" t="s">
        <v>131</v>
      </c>
      <c r="B39" s="47" t="s">
        <v>132</v>
      </c>
      <c r="C39" s="48" t="s">
        <v>133</v>
      </c>
      <c r="D39" s="49" t="s">
        <v>55</v>
      </c>
      <c r="E39" s="49" t="s">
        <v>74</v>
      </c>
      <c r="F39" s="50" t="n">
        <v>5.26</v>
      </c>
      <c r="G39" s="51" t="n">
        <f aca="false">VLOOKUP(B39,03_COMPOSIÇÕES!A:G,6,0)</f>
        <v>10.3961572</v>
      </c>
      <c r="H39" s="51" t="n">
        <f aca="false">VLOOKUP(B39,03_COMPOSIÇÕES!A:G,7,0)</f>
        <v>14.680568016</v>
      </c>
      <c r="I39" s="52" t="n">
        <f aca="false">$F39*$G39</f>
        <v>54.683786872</v>
      </c>
      <c r="J39" s="52" t="n">
        <f aca="false">$F39*$H39</f>
        <v>77.21978776416</v>
      </c>
      <c r="K39" s="43" t="n">
        <f aca="false">$I39*(1+BDI_MAT)</f>
        <v>66.6103207887832</v>
      </c>
      <c r="L39" s="43" t="n">
        <f aca="false">$J39*(1+BDI_MDO)</f>
        <v>99.4745305977909</v>
      </c>
      <c r="M39" s="43" t="n">
        <f aca="false">SUM(K39:L39)</f>
        <v>166.084851386574</v>
      </c>
      <c r="N39" s="18"/>
      <c r="O39" s="18"/>
      <c r="P39" s="44"/>
      <c r="Q39" s="45"/>
      <c r="R39" s="44"/>
      <c r="S39" s="44"/>
    </row>
    <row r="40" s="46" customFormat="true" ht="25.5" hidden="false" customHeight="false" outlineLevel="0" collapsed="false">
      <c r="A40" s="39" t="s">
        <v>134</v>
      </c>
      <c r="B40" s="39" t="s">
        <v>135</v>
      </c>
      <c r="C40" s="40" t="s">
        <v>136</v>
      </c>
      <c r="D40" s="41" t="s">
        <v>55</v>
      </c>
      <c r="E40" s="41" t="s">
        <v>74</v>
      </c>
      <c r="F40" s="42" t="n">
        <v>2.13</v>
      </c>
      <c r="G40" s="37" t="n">
        <f aca="false">VLOOKUP(B40,03_COMPOSIÇÕES!A:G,6,0)</f>
        <v>7.2570372</v>
      </c>
      <c r="H40" s="37" t="n">
        <f aca="false">VLOOKUP(B40,03_COMPOSIÇÕES!A:G,7,0)</f>
        <v>6.808771872</v>
      </c>
      <c r="I40" s="43" t="n">
        <f aca="false">$F40*$G40</f>
        <v>15.457489236</v>
      </c>
      <c r="J40" s="43" t="n">
        <f aca="false">$F40*$H40</f>
        <v>14.50268408736</v>
      </c>
      <c r="K40" s="43" t="n">
        <f aca="false">$I40*(1+BDI_MAT)</f>
        <v>18.8287676383716</v>
      </c>
      <c r="L40" s="43" t="n">
        <f aca="false">$J40*(1+BDI_MDO)</f>
        <v>18.6823576413372</v>
      </c>
      <c r="M40" s="43" t="n">
        <f aca="false">SUM(K40:L40)</f>
        <v>37.5111252797087</v>
      </c>
      <c r="N40" s="18"/>
      <c r="O40" s="18"/>
      <c r="P40" s="44"/>
      <c r="Q40" s="45"/>
      <c r="R40" s="44"/>
      <c r="S40" s="44"/>
    </row>
    <row r="41" s="46" customFormat="true" ht="38.25" hidden="false" customHeight="false" outlineLevel="0" collapsed="false">
      <c r="A41" s="39" t="s">
        <v>137</v>
      </c>
      <c r="B41" s="39" t="s">
        <v>138</v>
      </c>
      <c r="C41" s="40" t="s">
        <v>139</v>
      </c>
      <c r="D41" s="41" t="s">
        <v>55</v>
      </c>
      <c r="E41" s="41" t="s">
        <v>74</v>
      </c>
      <c r="F41" s="42" t="n">
        <v>155.13</v>
      </c>
      <c r="G41" s="37" t="n">
        <f aca="false">VLOOKUP(B41,03_COMPOSIÇÕES!A:G,6,0)</f>
        <v>12.29243</v>
      </c>
      <c r="H41" s="37" t="n">
        <f aca="false">VLOOKUP(B41,03_COMPOSIÇÕES!A:G,7,0)</f>
        <v>4.088046312</v>
      </c>
      <c r="I41" s="43" t="n">
        <f aca="false">$F41*$G41</f>
        <v>1906.9246659</v>
      </c>
      <c r="J41" s="43" t="n">
        <f aca="false">$F41*$H41</f>
        <v>634.17862438056</v>
      </c>
      <c r="K41" s="43" t="n">
        <f aca="false">$I41*(1+BDI_MAT)</f>
        <v>2322.82493553279</v>
      </c>
      <c r="L41" s="43" t="n">
        <f aca="false">$J41*(1+BDI_MDO)</f>
        <v>816.948903927037</v>
      </c>
      <c r="M41" s="43" t="n">
        <f aca="false">SUM(K41:L41)</f>
        <v>3139.77383945983</v>
      </c>
      <c r="N41" s="18"/>
      <c r="O41" s="18"/>
      <c r="P41" s="44"/>
      <c r="Q41" s="45"/>
      <c r="R41" s="44"/>
      <c r="S41" s="44"/>
    </row>
    <row r="42" s="46" customFormat="true" ht="15" hidden="false" customHeight="false" outlineLevel="0" collapsed="false">
      <c r="A42" s="39"/>
      <c r="B42" s="39"/>
      <c r="C42" s="40"/>
      <c r="D42" s="41"/>
      <c r="E42" s="41"/>
      <c r="F42" s="42"/>
      <c r="G42" s="43"/>
      <c r="H42" s="43"/>
      <c r="I42" s="43"/>
      <c r="J42" s="43"/>
      <c r="K42" s="43"/>
      <c r="L42" s="43"/>
      <c r="M42" s="43"/>
      <c r="N42" s="18"/>
      <c r="O42" s="18"/>
      <c r="P42" s="44"/>
      <c r="Q42" s="45"/>
      <c r="R42" s="44"/>
      <c r="S42" s="44"/>
    </row>
    <row r="43" s="46" customFormat="true" ht="15" hidden="false" customHeight="false" outlineLevel="0" collapsed="false">
      <c r="A43" s="39" t="n">
        <v>6</v>
      </c>
      <c r="B43" s="39"/>
      <c r="C43" s="40" t="s">
        <v>140</v>
      </c>
      <c r="D43" s="41"/>
      <c r="E43" s="41"/>
      <c r="F43" s="42"/>
      <c r="G43" s="43"/>
      <c r="H43" s="43"/>
      <c r="I43" s="43" t="n">
        <f aca="false">SUBTOTAL(9,I44:I51)</f>
        <v>61386.546170768</v>
      </c>
      <c r="J43" s="43" t="n">
        <f aca="false">SUBTOTAL(9,J44:J51)</f>
        <v>2767.35156306765</v>
      </c>
      <c r="K43" s="43" t="n">
        <f aca="false">SUBTOTAL(9,K44:K51)</f>
        <v>74774.9518906125</v>
      </c>
      <c r="L43" s="43" t="n">
        <f aca="false">SUBTOTAL(9,L44:L51)</f>
        <v>3564.90228354374</v>
      </c>
      <c r="M43" s="43" t="n">
        <f aca="false">SUBTOTAL(9,M44:M51)</f>
        <v>78339.8541741563</v>
      </c>
      <c r="N43" s="18"/>
      <c r="O43" s="18"/>
      <c r="P43" s="44"/>
      <c r="Q43" s="45"/>
      <c r="R43" s="44"/>
      <c r="S43" s="44"/>
    </row>
    <row r="44" s="46" customFormat="true" ht="25.5" hidden="false" customHeight="false" outlineLevel="0" collapsed="false">
      <c r="A44" s="39" t="s">
        <v>141</v>
      </c>
      <c r="B44" s="39" t="s">
        <v>142</v>
      </c>
      <c r="C44" s="40" t="s">
        <v>143</v>
      </c>
      <c r="D44" s="41" t="s">
        <v>55</v>
      </c>
      <c r="E44" s="41" t="s">
        <v>74</v>
      </c>
      <c r="F44" s="42" t="n">
        <v>49.71</v>
      </c>
      <c r="G44" s="37" t="n">
        <f aca="false">VLOOKUP(B44,03_COMPOSIÇÕES!A:G,6,0)</f>
        <v>201.95021</v>
      </c>
      <c r="H44" s="37" t="n">
        <f aca="false">VLOOKUP(B44,03_COMPOSIÇÕES!A:G,7,0)</f>
        <v>3.986640756</v>
      </c>
      <c r="I44" s="43" t="n">
        <f aca="false">$F44*$G44</f>
        <v>10038.9449391</v>
      </c>
      <c r="J44" s="43" t="n">
        <f aca="false">$F44*$H44</f>
        <v>198.17591198076</v>
      </c>
      <c r="K44" s="43" t="n">
        <f aca="false">$I44*(1+BDI_MAT)</f>
        <v>12228.4388303177</v>
      </c>
      <c r="L44" s="43" t="n">
        <f aca="false">$J44*(1+BDI_MDO)</f>
        <v>255.290209813615</v>
      </c>
      <c r="M44" s="43" t="n">
        <f aca="false">SUM(K44:L44)</f>
        <v>12483.7290401313</v>
      </c>
      <c r="N44" s="18"/>
      <c r="O44" s="18"/>
      <c r="P44" s="44"/>
      <c r="Q44" s="45"/>
      <c r="R44" s="44"/>
      <c r="S44" s="44"/>
    </row>
    <row r="45" s="46" customFormat="true" ht="38.25" hidden="false" customHeight="false" outlineLevel="0" collapsed="false">
      <c r="A45" s="39" t="s">
        <v>144</v>
      </c>
      <c r="B45" s="39" t="s">
        <v>145</v>
      </c>
      <c r="C45" s="40" t="s">
        <v>146</v>
      </c>
      <c r="D45" s="41" t="s">
        <v>55</v>
      </c>
      <c r="E45" s="41" t="s">
        <v>30</v>
      </c>
      <c r="F45" s="42" t="n">
        <v>1</v>
      </c>
      <c r="G45" s="37" t="n">
        <f aca="false">VLOOKUP(B45,03_COMPOSIÇÕES!A:G,6,0)</f>
        <v>57.571930868</v>
      </c>
      <c r="H45" s="37" t="n">
        <f aca="false">VLOOKUP(B45,03_COMPOSIÇÕES!A:G,7,0)</f>
        <v>75.05735537376</v>
      </c>
      <c r="I45" s="43" t="n">
        <f aca="false">$F45*$G45</f>
        <v>57.571930868</v>
      </c>
      <c r="J45" s="43" t="n">
        <f aca="false">$F45*$H45</f>
        <v>75.05735537376</v>
      </c>
      <c r="K45" s="43" t="n">
        <f aca="false">$I45*(1+BDI_MAT)</f>
        <v>70.1283689903108</v>
      </c>
      <c r="L45" s="43" t="n">
        <f aca="false">$J45*(1+BDI_MDO)</f>
        <v>96.6888851924776</v>
      </c>
      <c r="M45" s="43" t="n">
        <f aca="false">SUM(K45:L45)</f>
        <v>166.817254182788</v>
      </c>
      <c r="N45" s="18"/>
      <c r="O45" s="18"/>
      <c r="P45" s="44"/>
      <c r="Q45" s="45"/>
      <c r="R45" s="44"/>
      <c r="S45" s="44"/>
    </row>
    <row r="46" s="46" customFormat="true" ht="25.5" hidden="false" customHeight="false" outlineLevel="0" collapsed="false">
      <c r="A46" s="39" t="s">
        <v>147</v>
      </c>
      <c r="B46" s="47" t="s">
        <v>148</v>
      </c>
      <c r="C46" s="48" t="s">
        <v>149</v>
      </c>
      <c r="D46" s="49" t="s">
        <v>55</v>
      </c>
      <c r="E46" s="49" t="s">
        <v>74</v>
      </c>
      <c r="F46" s="50" t="n">
        <v>5.26</v>
      </c>
      <c r="G46" s="51" t="n">
        <f aca="false">VLOOKUP(B46,03_COMPOSIÇÕES!A:G,6,0)</f>
        <v>66.39478</v>
      </c>
      <c r="H46" s="51" t="n">
        <f aca="false">VLOOKUP(B46,03_COMPOSIÇÕES!A:G,7,0)</f>
        <v>11.0012047168</v>
      </c>
      <c r="I46" s="52" t="n">
        <f aca="false">$F46*$G46</f>
        <v>349.2365428</v>
      </c>
      <c r="J46" s="52" t="n">
        <f aca="false">$F46*$H46</f>
        <v>57.866336810368</v>
      </c>
      <c r="K46" s="43" t="n">
        <f aca="false">$I46*(1+BDI_MAT)</f>
        <v>425.40503278468</v>
      </c>
      <c r="L46" s="43" t="n">
        <f aca="false">$J46*(1+BDI_MDO)</f>
        <v>74.543415079116</v>
      </c>
      <c r="M46" s="43" t="n">
        <f aca="false">SUM(K46:L46)</f>
        <v>499.948447863796</v>
      </c>
      <c r="N46" s="18"/>
      <c r="O46" s="18"/>
      <c r="P46" s="44"/>
      <c r="Q46" s="45"/>
      <c r="R46" s="44"/>
      <c r="S46" s="44"/>
    </row>
    <row r="47" s="46" customFormat="true" ht="25.5" hidden="false" customHeight="false" outlineLevel="0" collapsed="false">
      <c r="A47" s="39" t="s">
        <v>150</v>
      </c>
      <c r="B47" s="47" t="s">
        <v>151</v>
      </c>
      <c r="C47" s="48" t="s">
        <v>152</v>
      </c>
      <c r="D47" s="49" t="s">
        <v>55</v>
      </c>
      <c r="E47" s="49" t="s">
        <v>74</v>
      </c>
      <c r="F47" s="50" t="n">
        <v>49.71</v>
      </c>
      <c r="G47" s="51" t="n">
        <f aca="false">VLOOKUP(B47,03_COMPOSIÇÕES!A:G,6,0)</f>
        <v>356.7838</v>
      </c>
      <c r="H47" s="51" t="n">
        <f aca="false">VLOOKUP(B47,03_COMPOSIÇÕES!A:G,7,0)</f>
        <v>9.542688876</v>
      </c>
      <c r="I47" s="52" t="n">
        <f aca="false">$F47*$G47</f>
        <v>17735.722698</v>
      </c>
      <c r="J47" s="52" t="n">
        <f aca="false">$F47*$H47</f>
        <v>474.36706402596</v>
      </c>
      <c r="K47" s="43" t="n">
        <f aca="false">$I47*(1+BDI_MAT)</f>
        <v>21603.8838184338</v>
      </c>
      <c r="L47" s="43" t="n">
        <f aca="false">$J47*(1+BDI_MDO)</f>
        <v>611.079651878242</v>
      </c>
      <c r="M47" s="43" t="n">
        <f aca="false">SUM(K47:L47)</f>
        <v>22214.963470312</v>
      </c>
      <c r="N47" s="18"/>
      <c r="O47" s="18"/>
      <c r="P47" s="44"/>
      <c r="Q47" s="45"/>
      <c r="R47" s="44"/>
      <c r="S47" s="44"/>
    </row>
    <row r="48" s="46" customFormat="true" ht="15" hidden="false" customHeight="false" outlineLevel="0" collapsed="false">
      <c r="A48" s="39" t="s">
        <v>153</v>
      </c>
      <c r="B48" s="47" t="s">
        <v>154</v>
      </c>
      <c r="C48" s="48" t="s">
        <v>155</v>
      </c>
      <c r="D48" s="49" t="s">
        <v>55</v>
      </c>
      <c r="E48" s="49" t="s">
        <v>78</v>
      </c>
      <c r="F48" s="50" t="n">
        <v>23.2</v>
      </c>
      <c r="G48" s="51" t="n">
        <f aca="false">VLOOKUP(B48,03_COMPOSIÇÕES!A:G,6,0)</f>
        <v>59.27566</v>
      </c>
      <c r="H48" s="51" t="n">
        <f aca="false">VLOOKUP(B48,03_COMPOSIÇÕES!A:G,7,0)</f>
        <v>2.409818004</v>
      </c>
      <c r="I48" s="52" t="n">
        <f aca="false">$F48*$G48</f>
        <v>1375.195312</v>
      </c>
      <c r="J48" s="52" t="n">
        <f aca="false">$F48*$H48</f>
        <v>55.9077776928</v>
      </c>
      <c r="K48" s="43" t="n">
        <f aca="false">$I48*(1+BDI_MAT)</f>
        <v>1675.1254095472</v>
      </c>
      <c r="L48" s="43" t="n">
        <f aca="false">$J48*(1+BDI_MDO)</f>
        <v>72.020399223865</v>
      </c>
      <c r="M48" s="43" t="n">
        <f aca="false">SUM(K48:L48)</f>
        <v>1747.14580877107</v>
      </c>
      <c r="N48" s="18"/>
      <c r="O48" s="18"/>
      <c r="P48" s="44"/>
      <c r="Q48" s="45"/>
      <c r="R48" s="44"/>
      <c r="S48" s="44"/>
    </row>
    <row r="49" s="46" customFormat="true" ht="25.5" hidden="false" customHeight="false" outlineLevel="0" collapsed="false">
      <c r="A49" s="39" t="s">
        <v>156</v>
      </c>
      <c r="B49" s="47" t="s">
        <v>157</v>
      </c>
      <c r="C49" s="48" t="s">
        <v>158</v>
      </c>
      <c r="D49" s="49" t="s">
        <v>55</v>
      </c>
      <c r="E49" s="49" t="s">
        <v>74</v>
      </c>
      <c r="F49" s="50" t="n">
        <v>63.7</v>
      </c>
      <c r="G49" s="51" t="n">
        <f aca="false">VLOOKUP(B49,03_COMPOSIÇÕES!A:G,6,0)</f>
        <v>99.192</v>
      </c>
      <c r="H49" s="51" t="n">
        <f aca="false">VLOOKUP(B49,03_COMPOSIÇÕES!A:G,7,0)</f>
        <v>14.4279648</v>
      </c>
      <c r="I49" s="52" t="n">
        <f aca="false">$F49*$G49</f>
        <v>6318.5304</v>
      </c>
      <c r="J49" s="52" t="n">
        <f aca="false">$F49*$H49</f>
        <v>919.06135776</v>
      </c>
      <c r="K49" s="43" t="n">
        <f aca="false">$I49*(1+BDI_MAT)</f>
        <v>7696.60188024</v>
      </c>
      <c r="L49" s="43" t="n">
        <f aca="false">$J49*(1+BDI_MDO)</f>
        <v>1183.93484106643</v>
      </c>
      <c r="M49" s="43" t="n">
        <f aca="false">SUM(K49:L49)</f>
        <v>8880.53672130643</v>
      </c>
      <c r="N49" s="18"/>
      <c r="O49" s="18"/>
      <c r="P49" s="44"/>
      <c r="Q49" s="45"/>
      <c r="R49" s="44"/>
      <c r="S49" s="44"/>
    </row>
    <row r="50" s="46" customFormat="true" ht="38.25" hidden="false" customHeight="false" outlineLevel="0" collapsed="false">
      <c r="A50" s="39" t="s">
        <v>159</v>
      </c>
      <c r="B50" s="39" t="s">
        <v>160</v>
      </c>
      <c r="C50" s="40" t="s">
        <v>161</v>
      </c>
      <c r="D50" s="41" t="s">
        <v>55</v>
      </c>
      <c r="E50" s="41" t="s">
        <v>74</v>
      </c>
      <c r="F50" s="42" t="n">
        <v>1.68</v>
      </c>
      <c r="G50" s="37" t="n">
        <f aca="false">VLOOKUP(B50,03_COMPOSIÇÕES!A:G,6,0)</f>
        <v>440.5561</v>
      </c>
      <c r="H50" s="37" t="n">
        <f aca="false">VLOOKUP(B50,03_COMPOSIÇÕES!A:G,7,0)</f>
        <v>40.3895248</v>
      </c>
      <c r="I50" s="43" t="n">
        <f aca="false">$F50*$G50</f>
        <v>740.134248</v>
      </c>
      <c r="J50" s="43" t="n">
        <f aca="false">$F50*$H50</f>
        <v>67.854401664</v>
      </c>
      <c r="K50" s="43" t="n">
        <f aca="false">$I50*(1+BDI_MAT)</f>
        <v>901.5575274888</v>
      </c>
      <c r="L50" s="43" t="n">
        <f aca="false">$J50*(1+BDI_MDO)</f>
        <v>87.4100402235648</v>
      </c>
      <c r="M50" s="43" t="n">
        <f aca="false">SUM(K50:L50)</f>
        <v>988.967567712365</v>
      </c>
      <c r="N50" s="18"/>
      <c r="O50" s="18"/>
      <c r="P50" s="44"/>
      <c r="Q50" s="45"/>
      <c r="R50" s="44"/>
      <c r="S50" s="44"/>
    </row>
    <row r="51" s="46" customFormat="true" ht="51" hidden="false" customHeight="false" outlineLevel="0" collapsed="false">
      <c r="A51" s="39" t="s">
        <v>162</v>
      </c>
      <c r="B51" s="39" t="s">
        <v>163</v>
      </c>
      <c r="C51" s="40" t="s">
        <v>164</v>
      </c>
      <c r="D51" s="41" t="s">
        <v>55</v>
      </c>
      <c r="E51" s="41" t="s">
        <v>74</v>
      </c>
      <c r="F51" s="42" t="n">
        <v>63.7</v>
      </c>
      <c r="G51" s="37" t="n">
        <f aca="false">VLOOKUP(B51,03_COMPOSIÇÕES!A:G,6,0)</f>
        <v>388.873</v>
      </c>
      <c r="H51" s="37" t="n">
        <f aca="false">VLOOKUP(B51,03_COMPOSIÇÕES!A:G,7,0)</f>
        <v>14.4279648</v>
      </c>
      <c r="I51" s="43" t="n">
        <f aca="false">$F51*$G51</f>
        <v>24771.2101</v>
      </c>
      <c r="J51" s="43" t="n">
        <f aca="false">$F51*$H51</f>
        <v>919.06135776</v>
      </c>
      <c r="K51" s="43" t="n">
        <f aca="false">$I51*(1+BDI_MAT)</f>
        <v>30173.81102281</v>
      </c>
      <c r="L51" s="43" t="n">
        <f aca="false">$J51*(1+BDI_MDO)</f>
        <v>1183.93484106643</v>
      </c>
      <c r="M51" s="43" t="n">
        <f aca="false">SUM(K51:L51)</f>
        <v>31357.7458638764</v>
      </c>
      <c r="N51" s="18"/>
      <c r="O51" s="18"/>
      <c r="P51" s="44"/>
      <c r="Q51" s="45"/>
      <c r="R51" s="44"/>
      <c r="S51" s="44"/>
    </row>
    <row r="52" s="46" customFormat="true" ht="15" hidden="false" customHeight="false" outlineLevel="0" collapsed="false">
      <c r="A52" s="39"/>
      <c r="B52" s="39"/>
      <c r="C52" s="40"/>
      <c r="D52" s="41"/>
      <c r="E52" s="41"/>
      <c r="F52" s="42"/>
      <c r="G52" s="43"/>
      <c r="H52" s="43"/>
      <c r="I52" s="43"/>
      <c r="J52" s="43"/>
      <c r="K52" s="43"/>
      <c r="L52" s="43"/>
      <c r="M52" s="43"/>
      <c r="N52" s="18"/>
      <c r="O52" s="18"/>
      <c r="P52" s="44"/>
      <c r="Q52" s="45"/>
      <c r="R52" s="44"/>
      <c r="S52" s="44"/>
    </row>
    <row r="53" s="46" customFormat="true" ht="15" hidden="false" customHeight="false" outlineLevel="0" collapsed="false">
      <c r="A53" s="39" t="n">
        <v>7</v>
      </c>
      <c r="B53" s="39"/>
      <c r="C53" s="40" t="s">
        <v>165</v>
      </c>
      <c r="D53" s="41"/>
      <c r="E53" s="41"/>
      <c r="F53" s="42"/>
      <c r="G53" s="43"/>
      <c r="H53" s="43"/>
      <c r="I53" s="43" t="n">
        <f aca="false">SUBTOTAL(9,I54:I88)</f>
        <v>34709.97954482</v>
      </c>
      <c r="J53" s="43" t="n">
        <f aca="false">SUBTOTAL(9,J54:J88)</f>
        <v>4672.48271216361</v>
      </c>
      <c r="K53" s="43" t="n">
        <f aca="false">SUBTOTAL(9,K54:K88)</f>
        <v>42280.2260835452</v>
      </c>
      <c r="L53" s="43" t="n">
        <f aca="false">SUBTOTAL(9,L54:L88)</f>
        <v>6019.09222980916</v>
      </c>
      <c r="M53" s="43" t="n">
        <f aca="false">SUBTOTAL(9,M54:M88)</f>
        <v>48299.3183133544</v>
      </c>
      <c r="N53" s="18"/>
      <c r="O53" s="18"/>
      <c r="P53" s="44"/>
      <c r="Q53" s="45"/>
      <c r="R53" s="44"/>
      <c r="S53" s="44"/>
    </row>
    <row r="54" s="46" customFormat="true" ht="38.25" hidden="false" customHeight="false" outlineLevel="0" collapsed="false">
      <c r="A54" s="39" t="s">
        <v>166</v>
      </c>
      <c r="B54" s="39" t="s">
        <v>167</v>
      </c>
      <c r="C54" s="40" t="s">
        <v>168</v>
      </c>
      <c r="D54" s="41" t="s">
        <v>55</v>
      </c>
      <c r="E54" s="41" t="s">
        <v>30</v>
      </c>
      <c r="F54" s="42" t="n">
        <v>1</v>
      </c>
      <c r="G54" s="37" t="n">
        <f aca="false">VLOOKUP(B54,03_COMPOSIÇÕES!A:G,6,0)</f>
        <v>177.3782232</v>
      </c>
      <c r="H54" s="37" t="n">
        <f aca="false">VLOOKUP(B54,03_COMPOSIÇÕES!A:G,7,0)</f>
        <v>30.74829123096</v>
      </c>
      <c r="I54" s="43" t="n">
        <f aca="false">$F54*$G54</f>
        <v>177.3782232</v>
      </c>
      <c r="J54" s="43" t="n">
        <f aca="false">$F54*$H54</f>
        <v>30.74829123096</v>
      </c>
      <c r="K54" s="43" t="n">
        <f aca="false">$I54*(1+BDI_MAT)</f>
        <v>216.06441367992</v>
      </c>
      <c r="L54" s="43" t="n">
        <f aca="false">$J54*(1+BDI_MDO)</f>
        <v>39.6099487637227</v>
      </c>
      <c r="M54" s="43" t="n">
        <f aca="false">SUM(K54:L54)</f>
        <v>255.674362443643</v>
      </c>
      <c r="N54" s="18"/>
      <c r="O54" s="18"/>
      <c r="P54" s="44"/>
      <c r="Q54" s="45"/>
      <c r="R54" s="44"/>
      <c r="S54" s="44"/>
    </row>
    <row r="55" s="46" customFormat="true" ht="25.5" hidden="false" customHeight="false" outlineLevel="0" collapsed="false">
      <c r="A55" s="39" t="s">
        <v>169</v>
      </c>
      <c r="B55" s="39" t="s">
        <v>170</v>
      </c>
      <c r="C55" s="40" t="s">
        <v>171</v>
      </c>
      <c r="D55" s="41" t="s">
        <v>55</v>
      </c>
      <c r="E55" s="41" t="s">
        <v>30</v>
      </c>
      <c r="F55" s="42" t="n">
        <v>8</v>
      </c>
      <c r="G55" s="37" t="n">
        <f aca="false">VLOOKUP(B55,03_COMPOSIÇÕES!A:G,6,0)</f>
        <v>21.069138</v>
      </c>
      <c r="H55" s="37" t="n">
        <f aca="false">VLOOKUP(B55,03_COMPOSIÇÕES!A:G,7,0)</f>
        <v>5.752132002</v>
      </c>
      <c r="I55" s="43" t="n">
        <f aca="false">$F55*$G55</f>
        <v>168.553104</v>
      </c>
      <c r="J55" s="43" t="n">
        <f aca="false">$F55*$H55</f>
        <v>46.017056016</v>
      </c>
      <c r="K55" s="43" t="n">
        <f aca="false">$I55*(1+BDI_MAT)</f>
        <v>205.3145359824</v>
      </c>
      <c r="L55" s="43" t="n">
        <f aca="false">$J55*(1+BDI_MDO)</f>
        <v>59.2791715598112</v>
      </c>
      <c r="M55" s="43" t="n">
        <f aca="false">SUM(K55:L55)</f>
        <v>264.593707542211</v>
      </c>
      <c r="N55" s="18"/>
      <c r="O55" s="18"/>
      <c r="P55" s="44"/>
      <c r="Q55" s="45"/>
      <c r="R55" s="44"/>
      <c r="S55" s="44"/>
    </row>
    <row r="56" s="46" customFormat="true" ht="38.25" hidden="false" customHeight="false" outlineLevel="0" collapsed="false">
      <c r="A56" s="39" t="s">
        <v>172</v>
      </c>
      <c r="B56" s="39" t="s">
        <v>173</v>
      </c>
      <c r="C56" s="40" t="s">
        <v>174</v>
      </c>
      <c r="D56" s="41" t="s">
        <v>55</v>
      </c>
      <c r="E56" s="41" t="s">
        <v>78</v>
      </c>
      <c r="F56" s="42" t="n">
        <v>50</v>
      </c>
      <c r="G56" s="37" t="n">
        <f aca="false">VLOOKUP(B56,03_COMPOSIÇÕES!A:G,6,0)</f>
        <v>4.37541</v>
      </c>
      <c r="H56" s="37" t="n">
        <f aca="false">VLOOKUP(B56,03_COMPOSIÇÕES!A:G,7,0)</f>
        <v>3.467447622</v>
      </c>
      <c r="I56" s="43" t="n">
        <f aca="false">$F56*$G56</f>
        <v>218.7705</v>
      </c>
      <c r="J56" s="43" t="n">
        <f aca="false">$F56*$H56</f>
        <v>173.3723811</v>
      </c>
      <c r="K56" s="43" t="n">
        <f aca="false">$I56*(1+BDI_MAT)</f>
        <v>266.48434605</v>
      </c>
      <c r="L56" s="43" t="n">
        <f aca="false">$J56*(1+BDI_MDO)</f>
        <v>223.33830133302</v>
      </c>
      <c r="M56" s="43" t="n">
        <f aca="false">SUM(K56:L56)</f>
        <v>489.82264738302</v>
      </c>
      <c r="N56" s="18"/>
      <c r="O56" s="18"/>
      <c r="P56" s="44"/>
      <c r="Q56" s="45"/>
      <c r="R56" s="44"/>
      <c r="S56" s="44"/>
    </row>
    <row r="57" s="46" customFormat="true" ht="38.25" hidden="false" customHeight="false" outlineLevel="0" collapsed="false">
      <c r="A57" s="39" t="s">
        <v>175</v>
      </c>
      <c r="B57" s="39" t="s">
        <v>176</v>
      </c>
      <c r="C57" s="40" t="s">
        <v>177</v>
      </c>
      <c r="D57" s="41" t="s">
        <v>55</v>
      </c>
      <c r="E57" s="41" t="s">
        <v>78</v>
      </c>
      <c r="F57" s="42" t="n">
        <v>45</v>
      </c>
      <c r="G57" s="37" t="n">
        <f aca="false">VLOOKUP(B57,03_COMPOSIÇÕES!A:G,6,0)</f>
        <v>6.79129</v>
      </c>
      <c r="H57" s="37" t="n">
        <f aca="false">VLOOKUP(B57,03_COMPOSIÇÕES!A:G,7,0)</f>
        <v>4.763181672</v>
      </c>
      <c r="I57" s="43" t="n">
        <f aca="false">$F57*$G57</f>
        <v>305.60805</v>
      </c>
      <c r="J57" s="43" t="n">
        <f aca="false">$F57*$H57</f>
        <v>214.34317524</v>
      </c>
      <c r="K57" s="43" t="n">
        <f aca="false">$I57*(1+BDI_MAT)</f>
        <v>372.261165705</v>
      </c>
      <c r="L57" s="43" t="n">
        <f aca="false">$J57*(1+BDI_MDO)</f>
        <v>276.116878344168</v>
      </c>
      <c r="M57" s="43" t="n">
        <f aca="false">SUM(K57:L57)</f>
        <v>648.378044049168</v>
      </c>
      <c r="N57" s="18"/>
      <c r="O57" s="18"/>
      <c r="P57" s="44"/>
      <c r="Q57" s="45"/>
      <c r="R57" s="44"/>
      <c r="S57" s="44"/>
    </row>
    <row r="58" s="46" customFormat="true" ht="38.25" hidden="false" customHeight="false" outlineLevel="0" collapsed="false">
      <c r="A58" s="39" t="s">
        <v>178</v>
      </c>
      <c r="B58" s="39" t="s">
        <v>179</v>
      </c>
      <c r="C58" s="40" t="s">
        <v>180</v>
      </c>
      <c r="D58" s="41" t="s">
        <v>55</v>
      </c>
      <c r="E58" s="41" t="s">
        <v>78</v>
      </c>
      <c r="F58" s="42" t="n">
        <v>185</v>
      </c>
      <c r="G58" s="37" t="n">
        <f aca="false">VLOOKUP(B58,03_COMPOSIÇÕES!A:G,6,0)</f>
        <v>2.64732</v>
      </c>
      <c r="H58" s="37" t="n">
        <f aca="false">VLOOKUP(B58,03_COMPOSIÇÕES!A:G,7,0)</f>
        <v>0.9040005</v>
      </c>
      <c r="I58" s="43" t="n">
        <f aca="false">$F58*$G58</f>
        <v>489.7542</v>
      </c>
      <c r="J58" s="43" t="n">
        <f aca="false">$F58*$H58</f>
        <v>167.2400925</v>
      </c>
      <c r="K58" s="43" t="n">
        <f aca="false">$I58*(1+BDI_MAT)</f>
        <v>596.56959102</v>
      </c>
      <c r="L58" s="43" t="n">
        <f aca="false">$J58*(1+BDI_MDO)</f>
        <v>215.4386871585</v>
      </c>
      <c r="M58" s="43" t="n">
        <f aca="false">SUM(K58:L58)</f>
        <v>812.0082781785</v>
      </c>
      <c r="N58" s="18"/>
      <c r="O58" s="18"/>
      <c r="P58" s="44"/>
      <c r="Q58" s="45"/>
      <c r="R58" s="44"/>
      <c r="S58" s="44"/>
    </row>
    <row r="59" s="46" customFormat="true" ht="38.25" hidden="false" customHeight="false" outlineLevel="0" collapsed="false">
      <c r="A59" s="39" t="s">
        <v>181</v>
      </c>
      <c r="B59" s="39" t="s">
        <v>182</v>
      </c>
      <c r="C59" s="40" t="s">
        <v>183</v>
      </c>
      <c r="D59" s="41" t="s">
        <v>55</v>
      </c>
      <c r="E59" s="41" t="s">
        <v>78</v>
      </c>
      <c r="F59" s="42" t="n">
        <v>60</v>
      </c>
      <c r="G59" s="37" t="n">
        <f aca="false">VLOOKUP(B59,03_COMPOSIÇÕES!A:G,6,0)</f>
        <v>11.52564</v>
      </c>
      <c r="H59" s="37" t="n">
        <f aca="false">VLOOKUP(B59,03_COMPOSIÇÕES!A:G,7,0)</f>
        <v>2.32026795</v>
      </c>
      <c r="I59" s="43" t="n">
        <f aca="false">$F59*$G59</f>
        <v>691.5384</v>
      </c>
      <c r="J59" s="43" t="n">
        <f aca="false">$F59*$H59</f>
        <v>139.216077</v>
      </c>
      <c r="K59" s="43" t="n">
        <f aca="false">$I59*(1+BDI_MAT)</f>
        <v>842.36292504</v>
      </c>
      <c r="L59" s="43" t="n">
        <f aca="false">$J59*(1+BDI_MDO)</f>
        <v>179.3381503914</v>
      </c>
      <c r="M59" s="43" t="n">
        <f aca="false">SUM(K59:L59)</f>
        <v>1021.7010754314</v>
      </c>
      <c r="N59" s="18"/>
      <c r="O59" s="18"/>
      <c r="P59" s="44"/>
      <c r="Q59" s="45"/>
      <c r="R59" s="44"/>
      <c r="S59" s="44"/>
    </row>
    <row r="60" s="46" customFormat="true" ht="38.25" hidden="false" customHeight="false" outlineLevel="0" collapsed="false">
      <c r="A60" s="39" t="s">
        <v>184</v>
      </c>
      <c r="B60" s="39" t="s">
        <v>185</v>
      </c>
      <c r="C60" s="40" t="s">
        <v>186</v>
      </c>
      <c r="D60" s="41" t="s">
        <v>55</v>
      </c>
      <c r="E60" s="41" t="s">
        <v>78</v>
      </c>
      <c r="F60" s="42" t="n">
        <v>245</v>
      </c>
      <c r="G60" s="37" t="n">
        <f aca="false">VLOOKUP(B60,03_COMPOSIÇÕES!A:G,6,0)</f>
        <v>17.62602</v>
      </c>
      <c r="H60" s="37" t="n">
        <f aca="false">VLOOKUP(B60,03_COMPOSIÇÕES!A:G,7,0)</f>
        <v>3.46533525</v>
      </c>
      <c r="I60" s="43" t="n">
        <f aca="false">$F60*$G60</f>
        <v>4318.3749</v>
      </c>
      <c r="J60" s="43" t="n">
        <f aca="false">$F60*$H60</f>
        <v>849.00713625</v>
      </c>
      <c r="K60" s="43" t="n">
        <f aca="false">$I60*(1+BDI_MAT)</f>
        <v>5260.21246569</v>
      </c>
      <c r="L60" s="43" t="n">
        <f aca="false">$J60*(1+BDI_MDO)</f>
        <v>1093.69099291725</v>
      </c>
      <c r="M60" s="43" t="n">
        <f aca="false">SUM(K60:L60)</f>
        <v>6353.90345860725</v>
      </c>
      <c r="N60" s="18"/>
      <c r="O60" s="18"/>
      <c r="P60" s="44"/>
      <c r="Q60" s="45"/>
      <c r="R60" s="44"/>
      <c r="S60" s="44"/>
    </row>
    <row r="61" s="46" customFormat="true" ht="25.5" hidden="false" customHeight="false" outlineLevel="0" collapsed="false">
      <c r="A61" s="39" t="s">
        <v>187</v>
      </c>
      <c r="B61" s="39" t="s">
        <v>188</v>
      </c>
      <c r="C61" s="40" t="s">
        <v>189</v>
      </c>
      <c r="D61" s="41" t="s">
        <v>55</v>
      </c>
      <c r="E61" s="41" t="s">
        <v>30</v>
      </c>
      <c r="F61" s="42" t="n">
        <v>6</v>
      </c>
      <c r="G61" s="37" t="n">
        <f aca="false">VLOOKUP(B61,03_COMPOSIÇÕES!A:G,6,0)</f>
        <v>3.65599676</v>
      </c>
      <c r="H61" s="37" t="n">
        <f aca="false">VLOOKUP(B61,03_COMPOSIÇÕES!A:G,7,0)</f>
        <v>4.45124448216</v>
      </c>
      <c r="I61" s="43" t="n">
        <f aca="false">$F61*$G61</f>
        <v>21.93598056</v>
      </c>
      <c r="J61" s="43" t="n">
        <f aca="false">$F61*$H61</f>
        <v>26.70746689296</v>
      </c>
      <c r="K61" s="43" t="n">
        <f aca="false">$I61*(1+BDI_MAT)</f>
        <v>26.720217920136</v>
      </c>
      <c r="L61" s="43" t="n">
        <f aca="false">$J61*(1+BDI_MDO)</f>
        <v>34.4045588515111</v>
      </c>
      <c r="M61" s="43" t="n">
        <f aca="false">SUM(K61:L61)</f>
        <v>61.1247767716471</v>
      </c>
      <c r="N61" s="18"/>
      <c r="O61" s="18"/>
      <c r="P61" s="44"/>
      <c r="Q61" s="45"/>
      <c r="R61" s="44"/>
      <c r="S61" s="44"/>
    </row>
    <row r="62" s="46" customFormat="true" ht="25.5" hidden="false" customHeight="false" outlineLevel="0" collapsed="false">
      <c r="A62" s="39" t="s">
        <v>190</v>
      </c>
      <c r="B62" s="39" t="s">
        <v>191</v>
      </c>
      <c r="C62" s="40" t="s">
        <v>192</v>
      </c>
      <c r="D62" s="41" t="s">
        <v>55</v>
      </c>
      <c r="E62" s="41" t="s">
        <v>30</v>
      </c>
      <c r="F62" s="42" t="n">
        <v>3</v>
      </c>
      <c r="G62" s="37" t="n">
        <f aca="false">VLOOKUP(B62,03_COMPOSIÇÕES!A:G,6,0)</f>
        <v>5.59295568</v>
      </c>
      <c r="H62" s="37" t="n">
        <f aca="false">VLOOKUP(B62,03_COMPOSIÇÕES!A:G,7,0)</f>
        <v>5.1113477394</v>
      </c>
      <c r="I62" s="43" t="n">
        <f aca="false">$F62*$G62</f>
        <v>16.77886704</v>
      </c>
      <c r="J62" s="43" t="n">
        <f aca="false">$F62*$H62</f>
        <v>15.3340432182</v>
      </c>
      <c r="K62" s="43" t="n">
        <f aca="false">$I62*(1+BDI_MAT)</f>
        <v>20.438337941424</v>
      </c>
      <c r="L62" s="43" t="n">
        <f aca="false">$J62*(1+BDI_MDO)</f>
        <v>19.7533144736852</v>
      </c>
      <c r="M62" s="43" t="n">
        <f aca="false">SUM(K62:L62)</f>
        <v>40.1916524151092</v>
      </c>
      <c r="N62" s="18"/>
      <c r="O62" s="18"/>
      <c r="P62" s="44"/>
      <c r="Q62" s="45"/>
      <c r="R62" s="44"/>
      <c r="S62" s="44"/>
    </row>
    <row r="63" s="46" customFormat="true" ht="25.5" hidden="false" customHeight="false" outlineLevel="0" collapsed="false">
      <c r="A63" s="39" t="s">
        <v>193</v>
      </c>
      <c r="B63" s="39" t="s">
        <v>194</v>
      </c>
      <c r="C63" s="40" t="s">
        <v>195</v>
      </c>
      <c r="D63" s="41" t="s">
        <v>55</v>
      </c>
      <c r="E63" s="41" t="s">
        <v>30</v>
      </c>
      <c r="F63" s="42" t="n">
        <v>1</v>
      </c>
      <c r="G63" s="37" t="n">
        <f aca="false">VLOOKUP(B63,03_COMPOSIÇÕES!A:G,6,0)</f>
        <v>13.98292</v>
      </c>
      <c r="H63" s="37" t="n">
        <f aca="false">VLOOKUP(B63,03_COMPOSIÇÕES!A:G,7,0)</f>
        <v>9.044919054</v>
      </c>
      <c r="I63" s="43" t="n">
        <f aca="false">$F63*$G63</f>
        <v>13.98292</v>
      </c>
      <c r="J63" s="43" t="n">
        <f aca="false">$F63*$H63</f>
        <v>9.044919054</v>
      </c>
      <c r="K63" s="43" t="n">
        <f aca="false">$I63*(1+BDI_MAT)</f>
        <v>17.032594852</v>
      </c>
      <c r="L63" s="43" t="n">
        <f aca="false">$J63*(1+BDI_MDO)</f>
        <v>11.6516647253628</v>
      </c>
      <c r="M63" s="43" t="n">
        <f aca="false">SUM(K63:L63)</f>
        <v>28.6842595773628</v>
      </c>
      <c r="N63" s="18"/>
      <c r="O63" s="18"/>
      <c r="P63" s="44"/>
      <c r="Q63" s="45"/>
      <c r="R63" s="44"/>
      <c r="S63" s="44"/>
    </row>
    <row r="64" s="46" customFormat="true" ht="25.5" hidden="false" customHeight="false" outlineLevel="0" collapsed="false">
      <c r="A64" s="39" t="s">
        <v>196</v>
      </c>
      <c r="B64" s="39" t="s">
        <v>197</v>
      </c>
      <c r="C64" s="40" t="s">
        <v>198</v>
      </c>
      <c r="D64" s="41" t="s">
        <v>55</v>
      </c>
      <c r="E64" s="41" t="s">
        <v>30</v>
      </c>
      <c r="F64" s="42" t="n">
        <v>1</v>
      </c>
      <c r="G64" s="37" t="n">
        <f aca="false">VLOOKUP(B64,03_COMPOSIÇÕES!A:G,6,0)</f>
        <v>43.16684</v>
      </c>
      <c r="H64" s="37" t="n">
        <f aca="false">VLOOKUP(B64,03_COMPOSIÇÕES!A:G,7,0)</f>
        <v>24.543567216</v>
      </c>
      <c r="I64" s="43" t="n">
        <f aca="false">$F64*$G64</f>
        <v>43.16684</v>
      </c>
      <c r="J64" s="43" t="n">
        <f aca="false">$F64*$H64</f>
        <v>24.543567216</v>
      </c>
      <c r="K64" s="43" t="n">
        <f aca="false">$I64*(1+BDI_MAT)</f>
        <v>52.581527804</v>
      </c>
      <c r="L64" s="43" t="n">
        <f aca="false">$J64*(1+BDI_MDO)</f>
        <v>31.6170232876512</v>
      </c>
      <c r="M64" s="43" t="n">
        <f aca="false">SUM(K64:L64)</f>
        <v>84.1985510916512</v>
      </c>
      <c r="N64" s="18"/>
      <c r="O64" s="18"/>
      <c r="P64" s="44"/>
      <c r="Q64" s="45"/>
      <c r="R64" s="44"/>
      <c r="S64" s="44"/>
    </row>
    <row r="65" s="46" customFormat="true" ht="25.5" hidden="false" customHeight="false" outlineLevel="0" collapsed="false">
      <c r="A65" s="39" t="s">
        <v>199</v>
      </c>
      <c r="B65" s="39" t="s">
        <v>200</v>
      </c>
      <c r="C65" s="40" t="s">
        <v>201</v>
      </c>
      <c r="D65" s="41" t="s">
        <v>55</v>
      </c>
      <c r="E65" s="41" t="s">
        <v>30</v>
      </c>
      <c r="F65" s="42" t="n">
        <v>1</v>
      </c>
      <c r="G65" s="37" t="n">
        <f aca="false">VLOOKUP(B65,03_COMPOSIÇÕES!A:G,6,0)</f>
        <v>17.91728</v>
      </c>
      <c r="H65" s="37" t="n">
        <f aca="false">VLOOKUP(B65,03_COMPOSIÇÕES!A:G,7,0)</f>
        <v>17.211056904</v>
      </c>
      <c r="I65" s="43" t="n">
        <f aca="false">$F65*$G65</f>
        <v>17.91728</v>
      </c>
      <c r="J65" s="43" t="n">
        <f aca="false">$F65*$H65</f>
        <v>17.211056904</v>
      </c>
      <c r="K65" s="43" t="n">
        <f aca="false">$I65*(1+BDI_MAT)</f>
        <v>21.825038768</v>
      </c>
      <c r="L65" s="43" t="n">
        <f aca="false">$J65*(1+BDI_MDO)</f>
        <v>22.1712835037328</v>
      </c>
      <c r="M65" s="43" t="n">
        <f aca="false">SUM(K65:L65)</f>
        <v>43.9963222717328</v>
      </c>
      <c r="N65" s="18"/>
      <c r="O65" s="18"/>
      <c r="P65" s="44"/>
      <c r="Q65" s="45"/>
      <c r="R65" s="44"/>
      <c r="S65" s="44"/>
    </row>
    <row r="66" s="46" customFormat="true" ht="25.5" hidden="false" customHeight="false" outlineLevel="0" collapsed="false">
      <c r="A66" s="39" t="s">
        <v>202</v>
      </c>
      <c r="B66" s="39" t="s">
        <v>203</v>
      </c>
      <c r="C66" s="40" t="s">
        <v>204</v>
      </c>
      <c r="D66" s="41" t="s">
        <v>55</v>
      </c>
      <c r="E66" s="41" t="s">
        <v>30</v>
      </c>
      <c r="F66" s="42" t="n">
        <v>3</v>
      </c>
      <c r="G66" s="37" t="n">
        <f aca="false">VLOOKUP(B66,03_COMPOSIÇÕES!A:G,6,0)</f>
        <v>47.2644</v>
      </c>
      <c r="H66" s="37" t="n">
        <f aca="false">VLOOKUP(B66,03_COMPOSIÇÕES!A:G,7,0)</f>
        <v>25.779034566</v>
      </c>
      <c r="I66" s="43" t="n">
        <f aca="false">$F66*$G66</f>
        <v>141.7932</v>
      </c>
      <c r="J66" s="43" t="n">
        <f aca="false">$F66*$H66</f>
        <v>77.337103698</v>
      </c>
      <c r="K66" s="43" t="n">
        <f aca="false">$I66*(1+BDI_MAT)</f>
        <v>172.71829692</v>
      </c>
      <c r="L66" s="43" t="n">
        <f aca="false">$J66*(1+BDI_MDO)</f>
        <v>99.6256569837636</v>
      </c>
      <c r="M66" s="43" t="n">
        <f aca="false">SUM(K66:L66)</f>
        <v>272.343953903764</v>
      </c>
      <c r="N66" s="18"/>
      <c r="O66" s="18"/>
      <c r="P66" s="44"/>
      <c r="Q66" s="45"/>
      <c r="R66" s="44"/>
      <c r="S66" s="44"/>
    </row>
    <row r="67" s="46" customFormat="true" ht="38.25" hidden="false" customHeight="false" outlineLevel="0" collapsed="false">
      <c r="A67" s="39" t="s">
        <v>205</v>
      </c>
      <c r="B67" s="39" t="s">
        <v>206</v>
      </c>
      <c r="C67" s="40" t="s">
        <v>207</v>
      </c>
      <c r="D67" s="41" t="s">
        <v>55</v>
      </c>
      <c r="E67" s="41" t="s">
        <v>74</v>
      </c>
      <c r="F67" s="42" t="n">
        <v>4.5</v>
      </c>
      <c r="G67" s="37" t="n">
        <f aca="false">VLOOKUP(B67,03_COMPOSIÇÕES!A:G,6,0)</f>
        <v>86.758636</v>
      </c>
      <c r="H67" s="37" t="n">
        <f aca="false">VLOOKUP(B67,03_COMPOSIÇÕES!A:G,7,0)</f>
        <v>12.1828157728</v>
      </c>
      <c r="I67" s="43" t="n">
        <f aca="false">$F67*$G67</f>
        <v>390.413862</v>
      </c>
      <c r="J67" s="43" t="n">
        <f aca="false">$F67*$H67</f>
        <v>54.8226709776</v>
      </c>
      <c r="K67" s="43" t="n">
        <f aca="false">$I67*(1+BDI_MAT)</f>
        <v>475.5631253022</v>
      </c>
      <c r="L67" s="43" t="n">
        <f aca="false">$J67*(1+BDI_MDO)</f>
        <v>70.6225647533443</v>
      </c>
      <c r="M67" s="43" t="n">
        <f aca="false">SUM(K67:L67)</f>
        <v>546.185690055544</v>
      </c>
      <c r="N67" s="18"/>
      <c r="O67" s="18"/>
      <c r="P67" s="44"/>
      <c r="Q67" s="45"/>
      <c r="R67" s="44"/>
      <c r="S67" s="44"/>
    </row>
    <row r="68" s="46" customFormat="true" ht="38.25" hidden="false" customHeight="false" outlineLevel="0" collapsed="false">
      <c r="A68" s="39" t="s">
        <v>208</v>
      </c>
      <c r="B68" s="39" t="s">
        <v>209</v>
      </c>
      <c r="C68" s="40" t="s">
        <v>210</v>
      </c>
      <c r="D68" s="41" t="s">
        <v>55</v>
      </c>
      <c r="E68" s="41" t="s">
        <v>30</v>
      </c>
      <c r="F68" s="42" t="n">
        <v>4</v>
      </c>
      <c r="G68" s="37" t="n">
        <f aca="false">VLOOKUP(B68,03_COMPOSIÇÕES!A:G,6,0)</f>
        <v>90.746018</v>
      </c>
      <c r="H68" s="37" t="n">
        <f aca="false">VLOOKUP(B68,03_COMPOSIÇÕES!A:G,7,0)</f>
        <v>9.6187878432</v>
      </c>
      <c r="I68" s="43" t="n">
        <f aca="false">$F68*$G68</f>
        <v>362.984072</v>
      </c>
      <c r="J68" s="43" t="n">
        <f aca="false">$F68*$H68</f>
        <v>38.4751513728</v>
      </c>
      <c r="K68" s="43" t="n">
        <f aca="false">$I68*(1+BDI_MAT)</f>
        <v>442.1508981032</v>
      </c>
      <c r="L68" s="43" t="n">
        <f aca="false">$J68*(1+BDI_MDO)</f>
        <v>49.563689998441</v>
      </c>
      <c r="M68" s="43" t="n">
        <f aca="false">SUM(K68:L68)</f>
        <v>491.714588101641</v>
      </c>
      <c r="N68" s="18"/>
      <c r="O68" s="18"/>
      <c r="P68" s="44"/>
      <c r="Q68" s="45"/>
      <c r="R68" s="44"/>
      <c r="S68" s="44"/>
    </row>
    <row r="69" s="46" customFormat="true" ht="38.25" hidden="false" customHeight="false" outlineLevel="0" collapsed="false">
      <c r="A69" s="39" t="s">
        <v>211</v>
      </c>
      <c r="B69" s="39" t="s">
        <v>212</v>
      </c>
      <c r="C69" s="40" t="s">
        <v>213</v>
      </c>
      <c r="D69" s="41" t="s">
        <v>55</v>
      </c>
      <c r="E69" s="41" t="s">
        <v>78</v>
      </c>
      <c r="F69" s="42" t="n">
        <v>25</v>
      </c>
      <c r="G69" s="37" t="n">
        <f aca="false">VLOOKUP(B69,03_COMPOSIÇÕES!A:G,6,0)</f>
        <v>7.99562</v>
      </c>
      <c r="H69" s="37" t="n">
        <f aca="false">VLOOKUP(B69,03_COMPOSIÇÕES!A:G,7,0)</f>
        <v>2.847601575</v>
      </c>
      <c r="I69" s="43" t="n">
        <f aca="false">$F69*$G69</f>
        <v>199.8905</v>
      </c>
      <c r="J69" s="43" t="n">
        <f aca="false">$F69*$H69</f>
        <v>71.190039375</v>
      </c>
      <c r="K69" s="43" t="n">
        <f aca="false">$I69*(1+BDI_MAT)</f>
        <v>243.48661805</v>
      </c>
      <c r="L69" s="43" t="n">
        <f aca="false">$J69*(1+BDI_MDO)</f>
        <v>91.707008722875</v>
      </c>
      <c r="M69" s="43" t="n">
        <f aca="false">SUM(K69:L69)</f>
        <v>335.193626772875</v>
      </c>
      <c r="N69" s="18"/>
      <c r="O69" s="18"/>
      <c r="P69" s="44"/>
      <c r="Q69" s="45"/>
      <c r="R69" s="44"/>
      <c r="S69" s="44"/>
    </row>
    <row r="70" s="46" customFormat="true" ht="25.5" hidden="false" customHeight="false" outlineLevel="0" collapsed="false">
      <c r="A70" s="39" t="s">
        <v>214</v>
      </c>
      <c r="B70" s="39" t="s">
        <v>215</v>
      </c>
      <c r="C70" s="40" t="s">
        <v>216</v>
      </c>
      <c r="D70" s="41" t="s">
        <v>55</v>
      </c>
      <c r="E70" s="41" t="s">
        <v>30</v>
      </c>
      <c r="F70" s="42" t="n">
        <v>10</v>
      </c>
      <c r="G70" s="37" t="n">
        <f aca="false">VLOOKUP(B70,03_COMPOSIÇÕES!A:G,6,0)</f>
        <v>36.451192</v>
      </c>
      <c r="H70" s="37" t="n">
        <f aca="false">VLOOKUP(B70,03_COMPOSIÇÕES!A:G,7,0)</f>
        <v>6.21349677</v>
      </c>
      <c r="I70" s="43" t="n">
        <f aca="false">$F70*$G70</f>
        <v>364.51192</v>
      </c>
      <c r="J70" s="43" t="n">
        <f aca="false">$F70*$H70</f>
        <v>62.1349677</v>
      </c>
      <c r="K70" s="43" t="n">
        <f aca="false">$I70*(1+BDI_MAT)</f>
        <v>444.011969752</v>
      </c>
      <c r="L70" s="43" t="n">
        <f aca="false">$J70*(1+BDI_MDO)</f>
        <v>80.04226539114</v>
      </c>
      <c r="M70" s="43" t="n">
        <f aca="false">SUM(K70:L70)</f>
        <v>524.05423514314</v>
      </c>
      <c r="N70" s="18"/>
      <c r="O70" s="18"/>
      <c r="P70" s="44"/>
      <c r="Q70" s="45"/>
      <c r="R70" s="44"/>
      <c r="S70" s="44"/>
    </row>
    <row r="71" s="46" customFormat="true" ht="38.25" hidden="false" customHeight="false" outlineLevel="0" collapsed="false">
      <c r="A71" s="39" t="s">
        <v>217</v>
      </c>
      <c r="B71" s="39" t="s">
        <v>218</v>
      </c>
      <c r="C71" s="40" t="s">
        <v>219</v>
      </c>
      <c r="D71" s="41" t="s">
        <v>55</v>
      </c>
      <c r="E71" s="41" t="s">
        <v>78</v>
      </c>
      <c r="F71" s="42" t="n">
        <v>290</v>
      </c>
      <c r="G71" s="37" t="n">
        <f aca="false">VLOOKUP(B71,03_COMPOSIÇÕES!A:G,6,0)</f>
        <v>9.07112</v>
      </c>
      <c r="H71" s="37" t="n">
        <f aca="false">VLOOKUP(B71,03_COMPOSIÇÕES!A:G,7,0)</f>
        <v>3.46533525</v>
      </c>
      <c r="I71" s="43" t="n">
        <f aca="false">$F71*$G71</f>
        <v>2630.6248</v>
      </c>
      <c r="J71" s="43" t="n">
        <f aca="false">$F71*$H71</f>
        <v>1004.9472225</v>
      </c>
      <c r="K71" s="43" t="n">
        <f aca="false">$I71*(1+BDI_MAT)</f>
        <v>3204.36406888</v>
      </c>
      <c r="L71" s="43" t="n">
        <f aca="false">$J71*(1+BDI_MDO)</f>
        <v>1294.5730120245</v>
      </c>
      <c r="M71" s="43" t="n">
        <f aca="false">SUM(K71:L71)</f>
        <v>4498.9370809045</v>
      </c>
      <c r="N71" s="18"/>
      <c r="O71" s="18"/>
      <c r="P71" s="44"/>
      <c r="Q71" s="45"/>
      <c r="R71" s="44"/>
      <c r="S71" s="44"/>
    </row>
    <row r="72" s="46" customFormat="true" ht="15" hidden="false" customHeight="false" outlineLevel="0" collapsed="false">
      <c r="A72" s="39" t="s">
        <v>220</v>
      </c>
      <c r="B72" s="39" t="s">
        <v>221</v>
      </c>
      <c r="C72" s="40" t="s">
        <v>222</v>
      </c>
      <c r="D72" s="41" t="s">
        <v>55</v>
      </c>
      <c r="E72" s="41" t="s">
        <v>30</v>
      </c>
      <c r="F72" s="42" t="n">
        <v>4</v>
      </c>
      <c r="G72" s="37" t="n">
        <f aca="false">VLOOKUP(B72,03_COMPOSIÇÕES!A:G,6,0)</f>
        <v>8.97462</v>
      </c>
      <c r="H72" s="37" t="n">
        <f aca="false">VLOOKUP(B72,03_COMPOSIÇÕES!A:G,7,0)</f>
        <v>2.847601575</v>
      </c>
      <c r="I72" s="43" t="n">
        <f aca="false">$F72*$G72</f>
        <v>35.89848</v>
      </c>
      <c r="J72" s="43" t="n">
        <f aca="false">$F72*$H72</f>
        <v>11.3904063</v>
      </c>
      <c r="K72" s="43" t="n">
        <f aca="false">$I72*(1+BDI_MAT)</f>
        <v>43.727938488</v>
      </c>
      <c r="L72" s="43" t="n">
        <f aca="false">$J72*(1+BDI_MDO)</f>
        <v>14.67312139566</v>
      </c>
      <c r="M72" s="43" t="n">
        <f aca="false">SUM(K72:L72)</f>
        <v>58.40105988366</v>
      </c>
      <c r="N72" s="18"/>
      <c r="O72" s="18"/>
      <c r="P72" s="44"/>
      <c r="Q72" s="45"/>
      <c r="R72" s="44"/>
      <c r="S72" s="44"/>
    </row>
    <row r="73" s="46" customFormat="true" ht="15" hidden="false" customHeight="false" outlineLevel="0" collapsed="false">
      <c r="A73" s="39" t="s">
        <v>223</v>
      </c>
      <c r="B73" s="39" t="s">
        <v>224</v>
      </c>
      <c r="C73" s="40" t="s">
        <v>225</v>
      </c>
      <c r="D73" s="41" t="s">
        <v>55</v>
      </c>
      <c r="E73" s="41" t="s">
        <v>30</v>
      </c>
      <c r="F73" s="42" t="n">
        <v>2</v>
      </c>
      <c r="G73" s="37" t="n">
        <f aca="false">VLOOKUP(B73,03_COMPOSIÇÕES!A:G,6,0)</f>
        <v>294.286912</v>
      </c>
      <c r="H73" s="37" t="n">
        <f aca="false">VLOOKUP(B73,03_COMPOSIÇÕES!A:G,7,0)</f>
        <v>39.87244872</v>
      </c>
      <c r="I73" s="43" t="n">
        <f aca="false">$F73*$G73</f>
        <v>588.573824</v>
      </c>
      <c r="J73" s="43" t="n">
        <f aca="false">$F73*$H73</f>
        <v>79.74489744</v>
      </c>
      <c r="K73" s="43" t="n">
        <f aca="false">$I73*(1+BDI_MAT)</f>
        <v>716.9417750144</v>
      </c>
      <c r="L73" s="43" t="n">
        <f aca="false">$J73*(1+BDI_MDO)</f>
        <v>102.727376882208</v>
      </c>
      <c r="M73" s="43" t="n">
        <f aca="false">SUM(K73:L73)</f>
        <v>819.669151896608</v>
      </c>
      <c r="N73" s="18"/>
      <c r="O73" s="18"/>
      <c r="P73" s="44"/>
      <c r="Q73" s="45"/>
      <c r="R73" s="44"/>
      <c r="S73" s="44"/>
    </row>
    <row r="74" s="46" customFormat="true" ht="25.5" hidden="false" customHeight="false" outlineLevel="0" collapsed="false">
      <c r="A74" s="39" t="s">
        <v>226</v>
      </c>
      <c r="B74" s="39" t="s">
        <v>227</v>
      </c>
      <c r="C74" s="40" t="s">
        <v>228</v>
      </c>
      <c r="D74" s="41" t="s">
        <v>55</v>
      </c>
      <c r="E74" s="41" t="s">
        <v>30</v>
      </c>
      <c r="F74" s="42" t="n">
        <v>3</v>
      </c>
      <c r="G74" s="37" t="n">
        <f aca="false">VLOOKUP(B74,03_COMPOSIÇÕES!A:G,6,0)</f>
        <v>47.77</v>
      </c>
      <c r="H74" s="37" t="n">
        <f aca="false">VLOOKUP(B74,03_COMPOSIÇÕES!A:G,7,0)</f>
        <v>9.132723</v>
      </c>
      <c r="I74" s="43" t="n">
        <f aca="false">$F74*$G74</f>
        <v>143.31</v>
      </c>
      <c r="J74" s="43" t="n">
        <f aca="false">$F74*$H74</f>
        <v>27.398169</v>
      </c>
      <c r="K74" s="43" t="n">
        <f aca="false">$I74*(1+BDI_MAT)</f>
        <v>174.565911</v>
      </c>
      <c r="L74" s="43" t="n">
        <f aca="false">$J74*(1+BDI_MDO)</f>
        <v>35.2943213058</v>
      </c>
      <c r="M74" s="43" t="n">
        <f aca="false">SUM(K74:L74)</f>
        <v>209.8602323058</v>
      </c>
      <c r="N74" s="18"/>
      <c r="O74" s="18"/>
      <c r="P74" s="44"/>
      <c r="Q74" s="45"/>
      <c r="R74" s="44"/>
      <c r="S74" s="44"/>
    </row>
    <row r="75" s="46" customFormat="true" ht="25.5" hidden="false" customHeight="false" outlineLevel="0" collapsed="false">
      <c r="A75" s="39" t="s">
        <v>229</v>
      </c>
      <c r="B75" s="39" t="s">
        <v>230</v>
      </c>
      <c r="C75" s="40" t="s">
        <v>231</v>
      </c>
      <c r="D75" s="41" t="s">
        <v>55</v>
      </c>
      <c r="E75" s="41" t="s">
        <v>30</v>
      </c>
      <c r="F75" s="42" t="n">
        <v>4</v>
      </c>
      <c r="G75" s="37" t="n">
        <f aca="false">VLOOKUP(B75,03_COMPOSIÇÕES!A:G,6,0)</f>
        <v>3237.606</v>
      </c>
      <c r="H75" s="37" t="n">
        <f aca="false">VLOOKUP(B75,03_COMPOSIÇÕES!A:G,7,0)</f>
        <v>45.6543432</v>
      </c>
      <c r="I75" s="43" t="n">
        <f aca="false">$F75*$G75</f>
        <v>12950.424</v>
      </c>
      <c r="J75" s="43" t="n">
        <f aca="false">$F75*$H75</f>
        <v>182.6173728</v>
      </c>
      <c r="K75" s="43" t="n">
        <f aca="false">$I75*(1+BDI_MAT)</f>
        <v>15774.9114744</v>
      </c>
      <c r="L75" s="43" t="n">
        <f aca="false">$J75*(1+BDI_MDO)</f>
        <v>235.24769964096</v>
      </c>
      <c r="M75" s="43" t="n">
        <f aca="false">SUM(K75:L75)</f>
        <v>16010.159174041</v>
      </c>
      <c r="N75" s="18"/>
      <c r="O75" s="18"/>
      <c r="P75" s="44"/>
      <c r="Q75" s="45"/>
      <c r="R75" s="44"/>
      <c r="S75" s="44"/>
    </row>
    <row r="76" s="46" customFormat="true" ht="15" hidden="false" customHeight="false" outlineLevel="0" collapsed="false">
      <c r="A76" s="39" t="s">
        <v>232</v>
      </c>
      <c r="B76" s="39" t="s">
        <v>233</v>
      </c>
      <c r="C76" s="40" t="s">
        <v>234</v>
      </c>
      <c r="D76" s="41" t="s">
        <v>55</v>
      </c>
      <c r="E76" s="41" t="s">
        <v>30</v>
      </c>
      <c r="F76" s="42" t="n">
        <v>13</v>
      </c>
      <c r="G76" s="37" t="n">
        <f aca="false">VLOOKUP(B76,03_COMPOSIÇÕES!A:G,6,0)</f>
        <v>3.906</v>
      </c>
      <c r="H76" s="37" t="n">
        <f aca="false">VLOOKUP(B76,03_COMPOSIÇÕES!A:G,7,0)</f>
        <v>11.5063038</v>
      </c>
      <c r="I76" s="43" t="n">
        <f aca="false">$F76*$G76</f>
        <v>50.778</v>
      </c>
      <c r="J76" s="43" t="n">
        <f aca="false">$F76*$H76</f>
        <v>149.5819494</v>
      </c>
      <c r="K76" s="43" t="n">
        <f aca="false">$I76*(1+BDI_MAT)</f>
        <v>61.8526818</v>
      </c>
      <c r="L76" s="43" t="n">
        <f aca="false">$J76*(1+BDI_MDO)</f>
        <v>192.69146721708</v>
      </c>
      <c r="M76" s="43" t="n">
        <f aca="false">SUM(K76:L76)</f>
        <v>254.54414901708</v>
      </c>
      <c r="N76" s="18"/>
      <c r="O76" s="18"/>
      <c r="P76" s="44"/>
      <c r="Q76" s="45"/>
      <c r="R76" s="44"/>
      <c r="S76" s="44"/>
    </row>
    <row r="77" s="46" customFormat="true" ht="38.25" hidden="false" customHeight="false" outlineLevel="0" collapsed="false">
      <c r="A77" s="39" t="s">
        <v>235</v>
      </c>
      <c r="B77" s="39" t="s">
        <v>236</v>
      </c>
      <c r="C77" s="40" t="s">
        <v>237</v>
      </c>
      <c r="D77" s="41" t="s">
        <v>55</v>
      </c>
      <c r="E77" s="41" t="s">
        <v>30</v>
      </c>
      <c r="F77" s="42" t="n">
        <v>1</v>
      </c>
      <c r="G77" s="37" t="n">
        <f aca="false">VLOOKUP(B77,03_COMPOSIÇÕES!A:G,6,0)</f>
        <v>591.6297452</v>
      </c>
      <c r="H77" s="37" t="n">
        <f aca="false">VLOOKUP(B77,03_COMPOSIÇÕES!A:G,7,0)</f>
        <v>21.45765519328</v>
      </c>
      <c r="I77" s="43" t="n">
        <f aca="false">$F77*$G77</f>
        <v>591.6297452</v>
      </c>
      <c r="J77" s="43" t="n">
        <f aca="false">$F77*$H77</f>
        <v>21.45765519328</v>
      </c>
      <c r="K77" s="43" t="n">
        <f aca="false">$I77*(1+BDI_MAT)</f>
        <v>720.66419262812</v>
      </c>
      <c r="L77" s="43" t="n">
        <f aca="false">$J77*(1+BDI_MDO)</f>
        <v>27.6417514199833</v>
      </c>
      <c r="M77" s="43" t="n">
        <f aca="false">SUM(K77:L77)</f>
        <v>748.305944048103</v>
      </c>
      <c r="N77" s="18"/>
      <c r="O77" s="18"/>
      <c r="P77" s="44"/>
      <c r="Q77" s="45"/>
      <c r="R77" s="44"/>
      <c r="S77" s="44"/>
    </row>
    <row r="78" s="46" customFormat="true" ht="15" hidden="false" customHeight="false" outlineLevel="0" collapsed="false">
      <c r="A78" s="39" t="s">
        <v>238</v>
      </c>
      <c r="B78" s="39" t="s">
        <v>239</v>
      </c>
      <c r="C78" s="40" t="s">
        <v>240</v>
      </c>
      <c r="D78" s="41" t="s">
        <v>55</v>
      </c>
      <c r="E78" s="41" t="s">
        <v>30</v>
      </c>
      <c r="F78" s="42" t="n">
        <v>12</v>
      </c>
      <c r="G78" s="37" t="n">
        <f aca="false">VLOOKUP(B78,03_COMPOSIÇÕES!A:G,6,0)</f>
        <v>5.5572</v>
      </c>
      <c r="H78" s="37" t="n">
        <f aca="false">VLOOKUP(B78,03_COMPOSIÇÕES!A:G,7,0)</f>
        <v>5.1226695</v>
      </c>
      <c r="I78" s="43" t="n">
        <f aca="false">$F78*$G78</f>
        <v>66.6864</v>
      </c>
      <c r="J78" s="43" t="n">
        <f aca="false">$F78*$H78</f>
        <v>61.472034</v>
      </c>
      <c r="K78" s="43" t="n">
        <f aca="false">$I78*(1+BDI_MAT)</f>
        <v>81.23070384</v>
      </c>
      <c r="L78" s="43" t="n">
        <f aca="false">$J78*(1+BDI_MDO)</f>
        <v>79.1882741988</v>
      </c>
      <c r="M78" s="43" t="n">
        <f aca="false">SUM(K78:L78)</f>
        <v>160.4189780388</v>
      </c>
      <c r="N78" s="18"/>
      <c r="O78" s="18"/>
      <c r="P78" s="44"/>
      <c r="Q78" s="45"/>
      <c r="R78" s="44"/>
      <c r="S78" s="44"/>
    </row>
    <row r="79" s="46" customFormat="true" ht="15" hidden="false" customHeight="false" outlineLevel="0" collapsed="false">
      <c r="A79" s="39" t="s">
        <v>241</v>
      </c>
      <c r="B79" s="39" t="s">
        <v>242</v>
      </c>
      <c r="C79" s="40" t="s">
        <v>243</v>
      </c>
      <c r="D79" s="41" t="s">
        <v>55</v>
      </c>
      <c r="E79" s="41" t="s">
        <v>78</v>
      </c>
      <c r="F79" s="42" t="n">
        <v>220</v>
      </c>
      <c r="G79" s="37" t="n">
        <f aca="false">VLOOKUP(B79,03_COMPOSIÇÕES!A:G,6,0)</f>
        <v>8.5748</v>
      </c>
      <c r="H79" s="37" t="n">
        <f aca="false">VLOOKUP(B79,03_COMPOSIÇÕES!A:G,7,0)</f>
        <v>0.9040005</v>
      </c>
      <c r="I79" s="43" t="n">
        <f aca="false">$F79*$G79</f>
        <v>1886.456</v>
      </c>
      <c r="J79" s="43" t="n">
        <f aca="false">$F79*$H79</f>
        <v>198.88011</v>
      </c>
      <c r="K79" s="43" t="n">
        <f aca="false">$I79*(1+BDI_MAT)</f>
        <v>2297.8920536</v>
      </c>
      <c r="L79" s="43" t="n">
        <f aca="false">$J79*(1+BDI_MDO)</f>
        <v>256.197357702</v>
      </c>
      <c r="M79" s="43" t="n">
        <f aca="false">SUM(K79:L79)</f>
        <v>2554.089411302</v>
      </c>
      <c r="N79" s="18"/>
      <c r="O79" s="18"/>
      <c r="P79" s="44"/>
      <c r="Q79" s="45"/>
      <c r="R79" s="44"/>
      <c r="S79" s="44"/>
    </row>
    <row r="80" s="46" customFormat="true" ht="15" hidden="false" customHeight="false" outlineLevel="0" collapsed="false">
      <c r="A80" s="39" t="s">
        <v>244</v>
      </c>
      <c r="B80" s="39" t="s">
        <v>245</v>
      </c>
      <c r="C80" s="40" t="s">
        <v>246</v>
      </c>
      <c r="D80" s="41" t="s">
        <v>55</v>
      </c>
      <c r="E80" s="41" t="s">
        <v>30</v>
      </c>
      <c r="F80" s="42" t="n">
        <v>1</v>
      </c>
      <c r="G80" s="37" t="n">
        <f aca="false">VLOOKUP(B80,03_COMPOSIÇÕES!A:G,6,0)</f>
        <v>167.69</v>
      </c>
      <c r="H80" s="37" t="n">
        <f aca="false">VLOOKUP(B80,03_COMPOSIÇÕES!A:G,7,0)</f>
        <v>36.067302</v>
      </c>
      <c r="I80" s="43" t="n">
        <f aca="false">$F80*$G80</f>
        <v>167.69</v>
      </c>
      <c r="J80" s="43" t="n">
        <f aca="false">$F80*$H80</f>
        <v>36.067302</v>
      </c>
      <c r="K80" s="43" t="n">
        <f aca="false">$I80*(1+BDI_MAT)</f>
        <v>204.263189</v>
      </c>
      <c r="L80" s="43" t="n">
        <f aca="false">$J80*(1+BDI_MDO)</f>
        <v>46.4618984364</v>
      </c>
      <c r="M80" s="43" t="n">
        <f aca="false">SUM(K80:L80)</f>
        <v>250.7250874364</v>
      </c>
      <c r="N80" s="18"/>
      <c r="O80" s="18"/>
      <c r="P80" s="44"/>
      <c r="Q80" s="45"/>
      <c r="R80" s="44"/>
      <c r="S80" s="44"/>
    </row>
    <row r="81" s="46" customFormat="true" ht="38.25" hidden="false" customHeight="false" outlineLevel="0" collapsed="false">
      <c r="A81" s="39" t="s">
        <v>247</v>
      </c>
      <c r="B81" s="39" t="s">
        <v>248</v>
      </c>
      <c r="C81" s="40" t="s">
        <v>249</v>
      </c>
      <c r="D81" s="41" t="s">
        <v>55</v>
      </c>
      <c r="E81" s="41" t="s">
        <v>30</v>
      </c>
      <c r="F81" s="42" t="n">
        <v>1</v>
      </c>
      <c r="G81" s="37" t="n">
        <f aca="false">VLOOKUP(B81,03_COMPOSIÇÕES!A:G,6,0)</f>
        <v>2155.964</v>
      </c>
      <c r="H81" s="37" t="n">
        <f aca="false">VLOOKUP(B81,03_COMPOSIÇÕES!A:G,7,0)</f>
        <v>44.7457068</v>
      </c>
      <c r="I81" s="43" t="n">
        <f aca="false">$F81*$G81</f>
        <v>2155.964</v>
      </c>
      <c r="J81" s="43" t="n">
        <f aca="false">$F81*$H81</f>
        <v>44.7457068</v>
      </c>
      <c r="K81" s="43" t="n">
        <f aca="false">$I81*(1+BDI_MAT)</f>
        <v>2626.1797484</v>
      </c>
      <c r="L81" s="43" t="n">
        <f aca="false">$J81*(1+BDI_MDO)</f>
        <v>57.64141949976</v>
      </c>
      <c r="M81" s="43" t="n">
        <f aca="false">SUM(K81:L81)</f>
        <v>2683.82116789976</v>
      </c>
      <c r="N81" s="18"/>
      <c r="O81" s="18"/>
      <c r="P81" s="44"/>
      <c r="Q81" s="45"/>
      <c r="R81" s="44"/>
      <c r="S81" s="44"/>
    </row>
    <row r="82" s="46" customFormat="true" ht="15" hidden="false" customHeight="false" outlineLevel="0" collapsed="false">
      <c r="A82" s="39" t="s">
        <v>250</v>
      </c>
      <c r="B82" s="39" t="s">
        <v>251</v>
      </c>
      <c r="C82" s="40" t="s">
        <v>252</v>
      </c>
      <c r="D82" s="41" t="s">
        <v>55</v>
      </c>
      <c r="E82" s="41" t="s">
        <v>78</v>
      </c>
      <c r="F82" s="42" t="n">
        <v>22</v>
      </c>
      <c r="G82" s="37" t="n">
        <f aca="false">VLOOKUP(B82,03_COMPOSIÇÕES!A:G,6,0)</f>
        <v>49.41462</v>
      </c>
      <c r="H82" s="37" t="n">
        <f aca="false">VLOOKUP(B82,03_COMPOSIÇÕES!A:G,7,0)</f>
        <v>2.847601575</v>
      </c>
      <c r="I82" s="43" t="n">
        <f aca="false">$F82*$G82</f>
        <v>1087.12164</v>
      </c>
      <c r="J82" s="43" t="n">
        <f aca="false">$F82*$H82</f>
        <v>62.64723465</v>
      </c>
      <c r="K82" s="43" t="n">
        <f aca="false">$I82*(1+BDI_MAT)</f>
        <v>1324.222869684</v>
      </c>
      <c r="L82" s="43" t="n">
        <f aca="false">$J82*(1+BDI_MDO)</f>
        <v>80.70216767613</v>
      </c>
      <c r="M82" s="43" t="n">
        <f aca="false">SUM(K82:L82)</f>
        <v>1404.92503736013</v>
      </c>
      <c r="N82" s="18"/>
      <c r="O82" s="18"/>
      <c r="P82" s="44"/>
      <c r="Q82" s="45"/>
      <c r="R82" s="44"/>
      <c r="S82" s="44"/>
    </row>
    <row r="83" s="46" customFormat="true" ht="15" hidden="false" customHeight="false" outlineLevel="0" collapsed="false">
      <c r="A83" s="39" t="s">
        <v>253</v>
      </c>
      <c r="B83" s="39" t="s">
        <v>254</v>
      </c>
      <c r="C83" s="40" t="s">
        <v>255</v>
      </c>
      <c r="D83" s="41" t="s">
        <v>55</v>
      </c>
      <c r="E83" s="41" t="s">
        <v>30</v>
      </c>
      <c r="F83" s="42" t="n">
        <v>20</v>
      </c>
      <c r="G83" s="37" t="n">
        <f aca="false">VLOOKUP(B83,03_COMPOSIÇÕES!A:G,6,0)</f>
        <v>10.1772</v>
      </c>
      <c r="H83" s="37" t="n">
        <f aca="false">VLOOKUP(B83,03_COMPOSIÇÕES!A:G,7,0)</f>
        <v>5.1226695</v>
      </c>
      <c r="I83" s="43" t="n">
        <f aca="false">$F83*$G83</f>
        <v>203.544</v>
      </c>
      <c r="J83" s="43" t="n">
        <f aca="false">$F83*$H83</f>
        <v>102.45339</v>
      </c>
      <c r="K83" s="43" t="n">
        <f aca="false">$I83*(1+BDI_MAT)</f>
        <v>247.9369464</v>
      </c>
      <c r="L83" s="43" t="n">
        <f aca="false">$J83*(1+BDI_MDO)</f>
        <v>131.980456998</v>
      </c>
      <c r="M83" s="43" t="n">
        <f aca="false">SUM(K83:L83)</f>
        <v>379.917403398</v>
      </c>
      <c r="N83" s="18"/>
      <c r="O83" s="18"/>
      <c r="P83" s="44"/>
      <c r="Q83" s="45"/>
      <c r="R83" s="44"/>
      <c r="S83" s="44"/>
    </row>
    <row r="84" s="46" customFormat="true" ht="15" hidden="false" customHeight="false" outlineLevel="0" collapsed="false">
      <c r="A84" s="39" t="s">
        <v>256</v>
      </c>
      <c r="B84" s="39" t="s">
        <v>257</v>
      </c>
      <c r="C84" s="40" t="s">
        <v>258</v>
      </c>
      <c r="D84" s="41" t="s">
        <v>55</v>
      </c>
      <c r="E84" s="41" t="s">
        <v>30</v>
      </c>
      <c r="F84" s="42" t="n">
        <v>15</v>
      </c>
      <c r="G84" s="37" t="n">
        <f aca="false">VLOOKUP(B84,03_COMPOSIÇÕES!A:G,6,0)</f>
        <v>65.221512</v>
      </c>
      <c r="H84" s="37" t="n">
        <f aca="false">VLOOKUP(B84,03_COMPOSIÇÕES!A:G,7,0)</f>
        <v>8.4604896846</v>
      </c>
      <c r="I84" s="43" t="n">
        <f aca="false">$F84*$G84</f>
        <v>978.32268</v>
      </c>
      <c r="J84" s="43" t="n">
        <f aca="false">$F84*$H84</f>
        <v>126.907345269</v>
      </c>
      <c r="K84" s="43" t="n">
        <f aca="false">$I84*(1+BDI_MAT)</f>
        <v>1191.694856508</v>
      </c>
      <c r="L84" s="43" t="n">
        <f aca="false">$J84*(1+BDI_MDO)</f>
        <v>163.482042175526</v>
      </c>
      <c r="M84" s="43" t="n">
        <f aca="false">SUM(K84:L84)</f>
        <v>1355.17689868353</v>
      </c>
      <c r="N84" s="18"/>
      <c r="O84" s="18"/>
      <c r="P84" s="44"/>
      <c r="Q84" s="45"/>
      <c r="R84" s="44"/>
      <c r="S84" s="44"/>
    </row>
    <row r="85" s="46" customFormat="true" ht="25.5" hidden="false" customHeight="false" outlineLevel="0" collapsed="false">
      <c r="A85" s="39" t="s">
        <v>259</v>
      </c>
      <c r="B85" s="39" t="s">
        <v>260</v>
      </c>
      <c r="C85" s="40" t="s">
        <v>261</v>
      </c>
      <c r="D85" s="41" t="s">
        <v>55</v>
      </c>
      <c r="E85" s="41" t="s">
        <v>78</v>
      </c>
      <c r="F85" s="42" t="n">
        <v>40.4</v>
      </c>
      <c r="G85" s="37" t="n">
        <f aca="false">VLOOKUP(B85,03_COMPOSIÇÕES!A:G,6,0)</f>
        <v>76.82368705</v>
      </c>
      <c r="H85" s="37" t="n">
        <f aca="false">VLOOKUP(B85,03_COMPOSIÇÕES!A:G,7,0)</f>
        <v>12.94545501252</v>
      </c>
      <c r="I85" s="43" t="n">
        <f aca="false">$F85*$G85</f>
        <v>3103.67695682</v>
      </c>
      <c r="J85" s="43" t="n">
        <f aca="false">$F85*$H85</f>
        <v>522.996382505808</v>
      </c>
      <c r="K85" s="43" t="n">
        <f aca="false">$I85*(1+BDI_MAT)</f>
        <v>3780.58890110244</v>
      </c>
      <c r="L85" s="43" t="n">
        <f aca="false">$J85*(1+BDI_MDO)</f>
        <v>673.723939943982</v>
      </c>
      <c r="M85" s="43" t="n">
        <f aca="false">SUM(K85:L85)</f>
        <v>4454.31284104642</v>
      </c>
      <c r="N85" s="18"/>
      <c r="O85" s="18"/>
      <c r="P85" s="44"/>
      <c r="Q85" s="45"/>
      <c r="R85" s="44"/>
      <c r="S85" s="44"/>
    </row>
    <row r="86" s="46" customFormat="true" ht="25.5" hidden="false" customHeight="false" outlineLevel="0" collapsed="false">
      <c r="A86" s="39" t="s">
        <v>262</v>
      </c>
      <c r="B86" s="39" t="s">
        <v>263</v>
      </c>
      <c r="C86" s="40" t="s">
        <v>264</v>
      </c>
      <c r="D86" s="41" t="s">
        <v>55</v>
      </c>
      <c r="E86" s="41" t="s">
        <v>30</v>
      </c>
      <c r="F86" s="42" t="n">
        <v>3</v>
      </c>
      <c r="G86" s="37" t="n">
        <f aca="false">VLOOKUP(B86,03_COMPOSIÇÕES!A:G,6,0)</f>
        <v>5.4274</v>
      </c>
      <c r="H86" s="37" t="n">
        <f aca="false">VLOOKUP(B86,03_COMPOSIÇÕES!A:G,7,0)</f>
        <v>0.35603712</v>
      </c>
      <c r="I86" s="43" t="n">
        <f aca="false">$F86*$G86</f>
        <v>16.2822</v>
      </c>
      <c r="J86" s="43" t="n">
        <f aca="false">$F86*$H86</f>
        <v>1.06811136</v>
      </c>
      <c r="K86" s="43" t="n">
        <f aca="false">$I86*(1+BDI_MAT)</f>
        <v>19.83334782</v>
      </c>
      <c r="L86" s="43" t="n">
        <f aca="false">$J86*(1+BDI_MDO)</f>
        <v>1.375941053952</v>
      </c>
      <c r="M86" s="43" t="n">
        <f aca="false">SUM(K86:L86)</f>
        <v>21.209288873952</v>
      </c>
      <c r="N86" s="18"/>
      <c r="O86" s="18"/>
      <c r="P86" s="44"/>
      <c r="Q86" s="45"/>
      <c r="R86" s="44"/>
      <c r="S86" s="44"/>
    </row>
    <row r="87" s="46" customFormat="true" ht="25.5" hidden="false" customHeight="false" outlineLevel="0" collapsed="false">
      <c r="A87" s="39" t="s">
        <v>265</v>
      </c>
      <c r="B87" s="39" t="s">
        <v>266</v>
      </c>
      <c r="C87" s="40" t="s">
        <v>267</v>
      </c>
      <c r="D87" s="41" t="s">
        <v>55</v>
      </c>
      <c r="E87" s="41" t="s">
        <v>30</v>
      </c>
      <c r="F87" s="42" t="n">
        <v>10</v>
      </c>
      <c r="G87" s="37" t="n">
        <f aca="false">VLOOKUP(B87,03_COMPOSIÇÕES!A:G,6,0)</f>
        <v>5.3274</v>
      </c>
      <c r="H87" s="37" t="n">
        <f aca="false">VLOOKUP(B87,03_COMPOSIÇÕES!A:G,7,0)</f>
        <v>0.35603712</v>
      </c>
      <c r="I87" s="43" t="n">
        <f aca="false">$F87*$G87</f>
        <v>53.274</v>
      </c>
      <c r="J87" s="43" t="n">
        <f aca="false">$F87*$H87</f>
        <v>3.5603712</v>
      </c>
      <c r="K87" s="43" t="n">
        <f aca="false">$I87*(1+BDI_MAT)</f>
        <v>64.8930594</v>
      </c>
      <c r="L87" s="43" t="n">
        <f aca="false">$J87*(1+BDI_MDO)</f>
        <v>4.58647017984</v>
      </c>
      <c r="M87" s="43" t="n">
        <f aca="false">SUM(K87:L87)</f>
        <v>69.47952957984</v>
      </c>
      <c r="N87" s="18"/>
      <c r="O87" s="18"/>
      <c r="P87" s="44"/>
      <c r="Q87" s="45"/>
      <c r="R87" s="44"/>
      <c r="S87" s="44"/>
    </row>
    <row r="88" s="46" customFormat="true" ht="25.5" hidden="false" customHeight="false" outlineLevel="0" collapsed="false">
      <c r="A88" s="39" t="s">
        <v>268</v>
      </c>
      <c r="B88" s="39" t="s">
        <v>269</v>
      </c>
      <c r="C88" s="40" t="s">
        <v>270</v>
      </c>
      <c r="D88" s="41" t="s">
        <v>55</v>
      </c>
      <c r="E88" s="41" t="s">
        <v>30</v>
      </c>
      <c r="F88" s="42" t="n">
        <v>50</v>
      </c>
      <c r="G88" s="37" t="n">
        <f aca="false">VLOOKUP(B88,03_COMPOSIÇÕES!A:G,6,0)</f>
        <v>1.1274</v>
      </c>
      <c r="H88" s="37" t="n">
        <f aca="false">VLOOKUP(B88,03_COMPOSIÇÕES!A:G,7,0)</f>
        <v>0.35603712</v>
      </c>
      <c r="I88" s="43" t="n">
        <f aca="false">$F88*$G88</f>
        <v>56.37</v>
      </c>
      <c r="J88" s="43" t="n">
        <f aca="false">$F88*$H88</f>
        <v>17.801856</v>
      </c>
      <c r="K88" s="43" t="n">
        <f aca="false">$I88*(1+BDI_MAT)</f>
        <v>68.664297</v>
      </c>
      <c r="L88" s="43" t="n">
        <f aca="false">$J88*(1+BDI_MDO)</f>
        <v>22.9323508992</v>
      </c>
      <c r="M88" s="43" t="n">
        <f aca="false">SUM(K88:L88)</f>
        <v>91.5966478992</v>
      </c>
      <c r="N88" s="18"/>
      <c r="O88" s="18"/>
      <c r="P88" s="44"/>
      <c r="Q88" s="45"/>
      <c r="R88" s="44"/>
      <c r="S88" s="44"/>
    </row>
    <row r="89" s="46" customFormat="true" ht="15" hidden="false" customHeight="false" outlineLevel="0" collapsed="false">
      <c r="A89" s="39"/>
      <c r="B89" s="39"/>
      <c r="C89" s="40"/>
      <c r="D89" s="41"/>
      <c r="E89" s="41"/>
      <c r="F89" s="42"/>
      <c r="G89" s="43"/>
      <c r="H89" s="43"/>
      <c r="I89" s="43"/>
      <c r="J89" s="43"/>
      <c r="K89" s="43"/>
      <c r="L89" s="43"/>
      <c r="M89" s="43"/>
      <c r="N89" s="18"/>
      <c r="O89" s="18"/>
      <c r="P89" s="44"/>
      <c r="Q89" s="45"/>
      <c r="R89" s="44"/>
      <c r="S89" s="44"/>
    </row>
    <row r="90" s="46" customFormat="true" ht="15" hidden="false" customHeight="false" outlineLevel="0" collapsed="false">
      <c r="A90" s="39" t="n">
        <v>8</v>
      </c>
      <c r="B90" s="39"/>
      <c r="C90" s="40" t="s">
        <v>271</v>
      </c>
      <c r="D90" s="41"/>
      <c r="E90" s="41"/>
      <c r="F90" s="42"/>
      <c r="G90" s="43"/>
      <c r="H90" s="43"/>
      <c r="I90" s="43" t="n">
        <f aca="false">SUBTOTAL(9,I91:I97)</f>
        <v>21345.46011408</v>
      </c>
      <c r="J90" s="43" t="n">
        <f aca="false">SUBTOTAL(9,J91:J97)</f>
        <v>4829.92448018515</v>
      </c>
      <c r="K90" s="43" t="n">
        <f aca="false">SUBTOTAL(9,K91:K97)</f>
        <v>26000.9049649608</v>
      </c>
      <c r="L90" s="43" t="n">
        <f aca="false">SUBTOTAL(9,L91:L97)</f>
        <v>6221.90871537451</v>
      </c>
      <c r="M90" s="43" t="n">
        <f aca="false">SUBTOTAL(9,M91:M97)</f>
        <v>32222.8136803354</v>
      </c>
      <c r="N90" s="18"/>
      <c r="O90" s="18"/>
      <c r="P90" s="44"/>
      <c r="Q90" s="45"/>
      <c r="R90" s="44"/>
      <c r="S90" s="44"/>
    </row>
    <row r="91" s="46" customFormat="true" ht="15" hidden="false" customHeight="false" outlineLevel="0" collapsed="false">
      <c r="A91" s="39" t="s">
        <v>272</v>
      </c>
      <c r="B91" s="39" t="s">
        <v>273</v>
      </c>
      <c r="C91" s="40" t="s">
        <v>274</v>
      </c>
      <c r="D91" s="41" t="s">
        <v>55</v>
      </c>
      <c r="E91" s="41" t="s">
        <v>74</v>
      </c>
      <c r="F91" s="42" t="n">
        <v>3.72</v>
      </c>
      <c r="G91" s="37" t="n">
        <f aca="false">VLOOKUP(B91,03_COMPOSIÇÕES!A:G,6,0)</f>
        <v>433.3175</v>
      </c>
      <c r="H91" s="37" t="n">
        <f aca="false">VLOOKUP(B91,03_COMPOSIÇÕES!A:G,7,0)</f>
        <v>202.96672</v>
      </c>
      <c r="I91" s="43" t="n">
        <f aca="false">$F91*$G91</f>
        <v>1611.9411</v>
      </c>
      <c r="J91" s="43" t="n">
        <f aca="false">$F91*$H91</f>
        <v>755.0361984</v>
      </c>
      <c r="K91" s="43" t="n">
        <f aca="false">$I91*(1+BDI_MAT)</f>
        <v>1963.50545391</v>
      </c>
      <c r="L91" s="43" t="n">
        <f aca="false">$J91*(1+BDI_MDO)</f>
        <v>972.63763077888</v>
      </c>
      <c r="M91" s="43" t="n">
        <f aca="false">SUM(K91:L91)</f>
        <v>2936.14308468888</v>
      </c>
      <c r="N91" s="18"/>
      <c r="O91" s="18"/>
      <c r="P91" s="44"/>
      <c r="Q91" s="45"/>
      <c r="R91" s="44"/>
      <c r="S91" s="44"/>
    </row>
    <row r="92" s="46" customFormat="true" ht="51" hidden="false" customHeight="false" outlineLevel="0" collapsed="false">
      <c r="A92" s="39" t="s">
        <v>275</v>
      </c>
      <c r="B92" s="39" t="s">
        <v>276</v>
      </c>
      <c r="C92" s="40" t="s">
        <v>277</v>
      </c>
      <c r="D92" s="41" t="s">
        <v>55</v>
      </c>
      <c r="E92" s="41" t="s">
        <v>30</v>
      </c>
      <c r="F92" s="42" t="n">
        <v>1</v>
      </c>
      <c r="G92" s="37" t="n">
        <f aca="false">VLOOKUP(B92,03_COMPOSIÇÕES!A:G,6,0)</f>
        <v>3538.9025</v>
      </c>
      <c r="H92" s="37" t="n">
        <f aca="false">VLOOKUP(B92,03_COMPOSIÇÕES!A:G,7,0)</f>
        <v>482.48112</v>
      </c>
      <c r="I92" s="43" t="n">
        <f aca="false">$F92*$G92</f>
        <v>3538.9025</v>
      </c>
      <c r="J92" s="43" t="n">
        <f aca="false">$F92*$H92</f>
        <v>482.48112</v>
      </c>
      <c r="K92" s="43" t="n">
        <f aca="false">$I92*(1+BDI_MAT)</f>
        <v>4310.73713525</v>
      </c>
      <c r="L92" s="43" t="n">
        <f aca="false">$J92*(1+BDI_MDO)</f>
        <v>621.532178784</v>
      </c>
      <c r="M92" s="43" t="n">
        <f aca="false">SUM(K92:L92)</f>
        <v>4932.269314034</v>
      </c>
      <c r="N92" s="18"/>
      <c r="O92" s="18"/>
      <c r="P92" s="44"/>
      <c r="Q92" s="45"/>
      <c r="R92" s="44"/>
      <c r="S92" s="44"/>
    </row>
    <row r="93" s="46" customFormat="true" ht="25.5" hidden="false" customHeight="false" outlineLevel="0" collapsed="false">
      <c r="A93" s="39" t="s">
        <v>278</v>
      </c>
      <c r="B93" s="39" t="s">
        <v>279</v>
      </c>
      <c r="C93" s="40" t="s">
        <v>280</v>
      </c>
      <c r="D93" s="41" t="s">
        <v>55</v>
      </c>
      <c r="E93" s="41" t="s">
        <v>30</v>
      </c>
      <c r="F93" s="42" t="n">
        <v>1</v>
      </c>
      <c r="G93" s="37" t="n">
        <f aca="false">VLOOKUP(B93,03_COMPOSIÇÕES!A:G,6,0)</f>
        <v>895.5716</v>
      </c>
      <c r="H93" s="37" t="n">
        <f aca="false">VLOOKUP(B93,03_COMPOSIÇÕES!A:G,7,0)</f>
        <v>239.66184</v>
      </c>
      <c r="I93" s="43" t="n">
        <f aca="false">$F93*$G93</f>
        <v>895.5716</v>
      </c>
      <c r="J93" s="43" t="n">
        <f aca="false">$F93*$H93</f>
        <v>239.66184</v>
      </c>
      <c r="K93" s="43" t="n">
        <f aca="false">$I93*(1+BDI_MAT)</f>
        <v>1090.89576596</v>
      </c>
      <c r="L93" s="43" t="n">
        <f aca="false">$J93*(1+BDI_MDO)</f>
        <v>308.732382288</v>
      </c>
      <c r="M93" s="43" t="n">
        <f aca="false">SUM(K93:L93)</f>
        <v>1399.628148248</v>
      </c>
      <c r="N93" s="18"/>
      <c r="O93" s="18"/>
      <c r="P93" s="44"/>
      <c r="Q93" s="45"/>
      <c r="R93" s="44"/>
      <c r="S93" s="44"/>
    </row>
    <row r="94" s="46" customFormat="true" ht="25.5" hidden="false" customHeight="false" outlineLevel="0" collapsed="false">
      <c r="A94" s="39" t="s">
        <v>281</v>
      </c>
      <c r="B94" s="39" t="s">
        <v>282</v>
      </c>
      <c r="C94" s="40" t="s">
        <v>283</v>
      </c>
      <c r="D94" s="41" t="s">
        <v>55</v>
      </c>
      <c r="E94" s="41" t="s">
        <v>30</v>
      </c>
      <c r="F94" s="42" t="n">
        <v>1</v>
      </c>
      <c r="G94" s="37" t="n">
        <f aca="false">VLOOKUP(B94,03_COMPOSIÇÕES!A:G,6,0)</f>
        <v>1463.8</v>
      </c>
      <c r="H94" s="37" t="n">
        <f aca="false">VLOOKUP(B94,03_COMPOSIÇÕES!A:G,7,0)</f>
        <v>5.309784</v>
      </c>
      <c r="I94" s="43" t="n">
        <f aca="false">$F94*$G94</f>
        <v>1463.8</v>
      </c>
      <c r="J94" s="43" t="n">
        <f aca="false">$F94*$H94</f>
        <v>5.309784</v>
      </c>
      <c r="K94" s="43" t="n">
        <f aca="false">$I94*(1+BDI_MAT)</f>
        <v>1783.05478</v>
      </c>
      <c r="L94" s="43" t="n">
        <f aca="false">$J94*(1+BDI_MDO)</f>
        <v>6.8400637488</v>
      </c>
      <c r="M94" s="43" t="n">
        <f aca="false">SUM(K94:L94)</f>
        <v>1789.8948437488</v>
      </c>
      <c r="N94" s="18"/>
      <c r="O94" s="18"/>
      <c r="P94" s="44"/>
      <c r="Q94" s="45"/>
      <c r="R94" s="44"/>
      <c r="S94" s="44"/>
    </row>
    <row r="95" s="46" customFormat="true" ht="25.5" hidden="false" customHeight="false" outlineLevel="0" collapsed="false">
      <c r="A95" s="39" t="s">
        <v>284</v>
      </c>
      <c r="B95" s="39" t="s">
        <v>285</v>
      </c>
      <c r="C95" s="40" t="s">
        <v>286</v>
      </c>
      <c r="D95" s="41" t="s">
        <v>55</v>
      </c>
      <c r="E95" s="41" t="s">
        <v>30</v>
      </c>
      <c r="F95" s="42" t="n">
        <v>1</v>
      </c>
      <c r="G95" s="37" t="n">
        <f aca="false">VLOOKUP(B95,03_COMPOSIÇÕES!A:G,6,0)</f>
        <v>1273.455</v>
      </c>
      <c r="H95" s="37" t="n">
        <f aca="false">VLOOKUP(B95,03_COMPOSIÇÕES!A:G,7,0)</f>
        <v>139.17024</v>
      </c>
      <c r="I95" s="43" t="n">
        <f aca="false">$F95*$G95</f>
        <v>1273.455</v>
      </c>
      <c r="J95" s="43" t="n">
        <f aca="false">$F95*$H95</f>
        <v>139.17024</v>
      </c>
      <c r="K95" s="43" t="n">
        <f aca="false">$I95*(1+BDI_MAT)</f>
        <v>1551.1955355</v>
      </c>
      <c r="L95" s="43" t="n">
        <f aca="false">$J95*(1+BDI_MDO)</f>
        <v>179.279103168</v>
      </c>
      <c r="M95" s="43" t="n">
        <f aca="false">SUM(K95:L95)</f>
        <v>1730.474638668</v>
      </c>
      <c r="N95" s="18"/>
      <c r="O95" s="18"/>
      <c r="P95" s="44"/>
      <c r="Q95" s="45"/>
      <c r="R95" s="44"/>
      <c r="S95" s="44"/>
    </row>
    <row r="96" s="46" customFormat="true" ht="25.5" hidden="false" customHeight="false" outlineLevel="0" collapsed="false">
      <c r="A96" s="39" t="s">
        <v>287</v>
      </c>
      <c r="B96" s="39" t="s">
        <v>288</v>
      </c>
      <c r="C96" s="40" t="s">
        <v>289</v>
      </c>
      <c r="D96" s="41" t="s">
        <v>55</v>
      </c>
      <c r="E96" s="41" t="s">
        <v>30</v>
      </c>
      <c r="F96" s="42" t="n">
        <v>3</v>
      </c>
      <c r="G96" s="37" t="n">
        <f aca="false">VLOOKUP(B96,03_COMPOSIÇÕES!A:G,6,0)</f>
        <v>860.09</v>
      </c>
      <c r="H96" s="37" t="n">
        <f aca="false">VLOOKUP(B96,03_COMPOSIÇÕES!A:G,7,0)</f>
        <v>123.70688</v>
      </c>
      <c r="I96" s="43" t="n">
        <f aca="false">$F96*$G96</f>
        <v>2580.27</v>
      </c>
      <c r="J96" s="43" t="n">
        <f aca="false">$F96*$H96</f>
        <v>371.12064</v>
      </c>
      <c r="K96" s="43" t="n">
        <f aca="false">$I96*(1+BDI_MAT)</f>
        <v>3143.026887</v>
      </c>
      <c r="L96" s="43" t="n">
        <f aca="false">$J96*(1+BDI_MDO)</f>
        <v>478.077608448</v>
      </c>
      <c r="M96" s="43" t="n">
        <f aca="false">SUM(K96:L96)</f>
        <v>3621.104495448</v>
      </c>
      <c r="N96" s="18"/>
      <c r="O96" s="18"/>
      <c r="P96" s="44"/>
      <c r="Q96" s="45"/>
      <c r="R96" s="44"/>
      <c r="S96" s="44"/>
    </row>
    <row r="97" s="46" customFormat="true" ht="25.5" hidden="false" customHeight="false" outlineLevel="0" collapsed="false">
      <c r="A97" s="39" t="s">
        <v>290</v>
      </c>
      <c r="B97" s="39" t="s">
        <v>291</v>
      </c>
      <c r="C97" s="40" t="s">
        <v>292</v>
      </c>
      <c r="D97" s="41" t="s">
        <v>55</v>
      </c>
      <c r="E97" s="41" t="s">
        <v>74</v>
      </c>
      <c r="F97" s="42" t="n">
        <v>2.86</v>
      </c>
      <c r="G97" s="37" t="n">
        <f aca="false">VLOOKUP(B97,03_COMPOSIÇÕES!A:G,6,0)</f>
        <v>3490.041928</v>
      </c>
      <c r="H97" s="37" t="n">
        <f aca="false">VLOOKUP(B97,03_COMPOSIÇÕES!A:G,7,0)</f>
        <v>992.0086216032</v>
      </c>
      <c r="I97" s="43" t="n">
        <f aca="false">$F97*$G97</f>
        <v>9981.51991408</v>
      </c>
      <c r="J97" s="43" t="n">
        <f aca="false">$F97*$H97</f>
        <v>2837.14465778515</v>
      </c>
      <c r="K97" s="43" t="n">
        <f aca="false">$I97*(1+BDI_MAT)</f>
        <v>12158.4894073408</v>
      </c>
      <c r="L97" s="43" t="n">
        <f aca="false">$J97*(1+BDI_MDO)</f>
        <v>3654.80974815883</v>
      </c>
      <c r="M97" s="43" t="n">
        <f aca="false">SUM(K97:L97)</f>
        <v>15813.2991554997</v>
      </c>
      <c r="N97" s="18"/>
      <c r="O97" s="18"/>
      <c r="P97" s="44"/>
      <c r="Q97" s="45"/>
      <c r="R97" s="44"/>
      <c r="S97" s="44"/>
    </row>
    <row r="98" s="46" customFormat="true" ht="15" hidden="false" customHeight="false" outlineLevel="0" collapsed="false">
      <c r="A98" s="39"/>
      <c r="B98" s="39"/>
      <c r="C98" s="40"/>
      <c r="D98" s="41"/>
      <c r="E98" s="41"/>
      <c r="F98" s="42"/>
      <c r="G98" s="43"/>
      <c r="H98" s="43"/>
      <c r="I98" s="43"/>
      <c r="J98" s="43"/>
      <c r="K98" s="43"/>
      <c r="L98" s="43"/>
      <c r="M98" s="43"/>
      <c r="N98" s="18"/>
      <c r="O98" s="18"/>
      <c r="P98" s="44"/>
      <c r="Q98" s="45"/>
      <c r="R98" s="44"/>
      <c r="S98" s="44"/>
    </row>
    <row r="99" s="46" customFormat="true" ht="15" hidden="false" customHeight="false" outlineLevel="0" collapsed="false">
      <c r="A99" s="39" t="n">
        <v>9</v>
      </c>
      <c r="B99" s="39"/>
      <c r="C99" s="40" t="s">
        <v>293</v>
      </c>
      <c r="D99" s="41"/>
      <c r="E99" s="41"/>
      <c r="F99" s="42"/>
      <c r="G99" s="43"/>
      <c r="H99" s="43"/>
      <c r="I99" s="43" t="n">
        <f aca="false">SUBTOTAL(9,I100:I103)</f>
        <v>1088.95529</v>
      </c>
      <c r="J99" s="43" t="n">
        <f aca="false">SUBTOTAL(9,J100:J103)</f>
        <v>82.8021649752</v>
      </c>
      <c r="K99" s="43" t="n">
        <f aca="false">SUBTOTAL(9,K100:K103)</f>
        <v>1326.456438749</v>
      </c>
      <c r="L99" s="43" t="n">
        <f aca="false">SUBTOTAL(9,L100:L103)</f>
        <v>106.665748921053</v>
      </c>
      <c r="M99" s="43" t="n">
        <f aca="false">SUBTOTAL(9,M100:M103)</f>
        <v>1433.12218767005</v>
      </c>
      <c r="N99" s="18"/>
      <c r="O99" s="18"/>
      <c r="P99" s="44"/>
      <c r="Q99" s="45"/>
      <c r="R99" s="44"/>
      <c r="S99" s="44"/>
    </row>
    <row r="100" s="46" customFormat="true" ht="25.5" hidden="false" customHeight="false" outlineLevel="0" collapsed="false">
      <c r="A100" s="39" t="s">
        <v>294</v>
      </c>
      <c r="B100" s="39" t="s">
        <v>295</v>
      </c>
      <c r="C100" s="40" t="s">
        <v>296</v>
      </c>
      <c r="D100" s="41" t="s">
        <v>55</v>
      </c>
      <c r="E100" s="41" t="s">
        <v>74</v>
      </c>
      <c r="F100" s="42" t="n">
        <v>0.1</v>
      </c>
      <c r="G100" s="37" t="n">
        <f aca="false">VLOOKUP(B100,03_COMPOSIÇÕES!A:G,6,0)</f>
        <v>67.92524</v>
      </c>
      <c r="H100" s="37" t="n">
        <f aca="false">VLOOKUP(B100,03_COMPOSIÇÕES!A:G,7,0)</f>
        <v>14.459841</v>
      </c>
      <c r="I100" s="43" t="n">
        <f aca="false">$F100*$G100</f>
        <v>6.792524</v>
      </c>
      <c r="J100" s="43" t="n">
        <f aca="false">$F100*$H100</f>
        <v>1.4459841</v>
      </c>
      <c r="K100" s="43" t="n">
        <f aca="false">$I100*(1+BDI_MAT)</f>
        <v>8.2739734844</v>
      </c>
      <c r="L100" s="43" t="n">
        <f aca="false">$J100*(1+BDI_MDO)</f>
        <v>1.86271671762</v>
      </c>
      <c r="M100" s="43" t="n">
        <f aca="false">SUM(K100:L100)</f>
        <v>10.13669020202</v>
      </c>
      <c r="N100" s="18"/>
      <c r="O100" s="18"/>
      <c r="P100" s="44"/>
      <c r="Q100" s="45"/>
      <c r="R100" s="44"/>
      <c r="S100" s="44"/>
    </row>
    <row r="101" s="46" customFormat="true" ht="25.5" hidden="false" customHeight="false" outlineLevel="0" collapsed="false">
      <c r="A101" s="39" t="s">
        <v>297</v>
      </c>
      <c r="B101" s="39" t="s">
        <v>298</v>
      </c>
      <c r="C101" s="40" t="s">
        <v>299</v>
      </c>
      <c r="D101" s="41" t="s">
        <v>55</v>
      </c>
      <c r="E101" s="41" t="s">
        <v>78</v>
      </c>
      <c r="F101" s="42" t="n">
        <v>2.7</v>
      </c>
      <c r="G101" s="37" t="n">
        <f aca="false">VLOOKUP(B101,03_COMPOSIÇÕES!A:G,6,0)</f>
        <v>35.5305</v>
      </c>
      <c r="H101" s="37" t="n">
        <f aca="false">VLOOKUP(B101,03_COMPOSIÇÕES!A:G,7,0)</f>
        <v>1.0619568</v>
      </c>
      <c r="I101" s="43" t="n">
        <f aca="false">$F101*$G101</f>
        <v>95.93235</v>
      </c>
      <c r="J101" s="43" t="n">
        <f aca="false">$F101*$H101</f>
        <v>2.86728336</v>
      </c>
      <c r="K101" s="43" t="n">
        <f aca="false">$I101*(1+BDI_MAT)</f>
        <v>116.855195535</v>
      </c>
      <c r="L101" s="43" t="n">
        <f aca="false">$J101*(1+BDI_MDO)</f>
        <v>3.693634424352</v>
      </c>
      <c r="M101" s="43" t="n">
        <f aca="false">SUM(K101:L101)</f>
        <v>120.548829959352</v>
      </c>
      <c r="N101" s="18"/>
      <c r="O101" s="18"/>
      <c r="P101" s="44"/>
      <c r="Q101" s="45"/>
      <c r="R101" s="44"/>
      <c r="S101" s="44"/>
    </row>
    <row r="102" s="46" customFormat="true" ht="15" hidden="false" customHeight="false" outlineLevel="0" collapsed="false">
      <c r="A102" s="39" t="s">
        <v>300</v>
      </c>
      <c r="B102" s="39" t="s">
        <v>301</v>
      </c>
      <c r="C102" s="40" t="s">
        <v>302</v>
      </c>
      <c r="D102" s="41" t="s">
        <v>55</v>
      </c>
      <c r="E102" s="41" t="s">
        <v>74</v>
      </c>
      <c r="F102" s="42" t="n">
        <v>49.76</v>
      </c>
      <c r="G102" s="37" t="n">
        <f aca="false">VLOOKUP(B102,03_COMPOSIÇÕES!A:G,6,0)</f>
        <v>1.5816</v>
      </c>
      <c r="H102" s="37" t="n">
        <f aca="false">VLOOKUP(B102,03_COMPOSIÇÕES!A:G,7,0)</f>
        <v>1.48673952</v>
      </c>
      <c r="I102" s="43" t="n">
        <f aca="false">$F102*$G102</f>
        <v>78.700416</v>
      </c>
      <c r="J102" s="43" t="n">
        <f aca="false">$F102*$H102</f>
        <v>73.9801585152</v>
      </c>
      <c r="K102" s="43" t="n">
        <f aca="false">$I102*(1+BDI_MAT)</f>
        <v>95.8649767296</v>
      </c>
      <c r="L102" s="43" t="n">
        <f aca="false">$J102*(1+BDI_MDO)</f>
        <v>95.3012401992806</v>
      </c>
      <c r="M102" s="43" t="n">
        <f aca="false">SUM(K102:L102)</f>
        <v>191.166216928881</v>
      </c>
      <c r="N102" s="18"/>
      <c r="O102" s="18"/>
      <c r="P102" s="44"/>
      <c r="Q102" s="45"/>
      <c r="R102" s="44"/>
      <c r="S102" s="44"/>
    </row>
    <row r="103" s="46" customFormat="true" ht="15" hidden="false" customHeight="false" outlineLevel="0" collapsed="false">
      <c r="A103" s="39" t="s">
        <v>303</v>
      </c>
      <c r="B103" s="39" t="s">
        <v>304</v>
      </c>
      <c r="C103" s="40" t="s">
        <v>305</v>
      </c>
      <c r="D103" s="41" t="s">
        <v>55</v>
      </c>
      <c r="E103" s="41" t="s">
        <v>30</v>
      </c>
      <c r="F103" s="42" t="n">
        <v>1</v>
      </c>
      <c r="G103" s="37" t="n">
        <f aca="false">VLOOKUP(B103,03_COMPOSIÇÕES!A:G,6,0)</f>
        <v>907.53</v>
      </c>
      <c r="H103" s="37" t="n">
        <f aca="false">VLOOKUP(B103,03_COMPOSIÇÕES!A:G,7,0)</f>
        <v>4.508739</v>
      </c>
      <c r="I103" s="43" t="n">
        <f aca="false">$F103*$G103</f>
        <v>907.53</v>
      </c>
      <c r="J103" s="43" t="n">
        <f aca="false">$F103*$H103</f>
        <v>4.508739</v>
      </c>
      <c r="K103" s="43" t="n">
        <f aca="false">$I103*(1+BDI_MAT)</f>
        <v>1105.462293</v>
      </c>
      <c r="L103" s="43" t="n">
        <f aca="false">$J103*(1+BDI_MDO)</f>
        <v>5.8081575798</v>
      </c>
      <c r="M103" s="43" t="n">
        <f aca="false">SUM(K103:L103)</f>
        <v>1111.2704505798</v>
      </c>
      <c r="N103" s="18"/>
      <c r="O103" s="18"/>
      <c r="P103" s="44"/>
      <c r="Q103" s="45"/>
      <c r="R103" s="44"/>
      <c r="S103" s="44"/>
    </row>
    <row r="104" s="46" customFormat="true" ht="15" hidden="false" customHeight="false" outlineLevel="0" collapsed="false">
      <c r="A104" s="53"/>
      <c r="B104" s="54"/>
      <c r="C104" s="55"/>
      <c r="D104" s="56"/>
      <c r="E104" s="56"/>
      <c r="F104" s="57"/>
      <c r="G104" s="58"/>
      <c r="H104" s="59"/>
      <c r="I104" s="37"/>
      <c r="J104" s="37"/>
      <c r="K104" s="37"/>
      <c r="L104" s="37"/>
      <c r="M104" s="37"/>
      <c r="N104" s="18"/>
      <c r="O104" s="18"/>
      <c r="P104" s="44"/>
      <c r="Q104" s="45"/>
      <c r="R104" s="44"/>
      <c r="S104" s="44"/>
    </row>
    <row r="105" s="64" customFormat="true" ht="15" hidden="false" customHeight="false" outlineLevel="0" collapsed="false">
      <c r="A105" s="60"/>
      <c r="B105" s="61"/>
      <c r="C105" s="62"/>
      <c r="D105" s="61"/>
      <c r="E105" s="61"/>
      <c r="F105" s="61"/>
      <c r="G105" s="61"/>
      <c r="H105" s="63" t="s">
        <v>306</v>
      </c>
      <c r="I105" s="31" t="n">
        <f aca="false">SUBTOTAL(9,I7:I103)</f>
        <v>136239.518599592</v>
      </c>
      <c r="J105" s="31" t="n">
        <f aca="false">SUBTOTAL(9,J7:J103)</f>
        <v>53011.6019254099</v>
      </c>
      <c r="K105" s="31" t="n">
        <f aca="false">SUBTOTAL(9,K7:K103)</f>
        <v>165953.357606162</v>
      </c>
      <c r="L105" s="31" t="n">
        <f aca="false">SUBTOTAL(9,L7:L103)</f>
        <v>68289.5456003131</v>
      </c>
      <c r="M105" s="31" t="n">
        <f aca="false">SUBTOTAL(9,M7:M103)</f>
        <v>234242.903206475</v>
      </c>
      <c r="S105" s="65"/>
    </row>
    <row r="106" s="64" customFormat="true" ht="15" hidden="false" customHeight="false" outlineLevel="0" collapsed="false">
      <c r="A106" s="66" t="s">
        <v>307</v>
      </c>
      <c r="B106" s="66"/>
      <c r="C106" s="66"/>
      <c r="D106" s="66"/>
      <c r="E106" s="66"/>
      <c r="F106" s="66"/>
      <c r="G106" s="66"/>
      <c r="H106" s="66"/>
      <c r="I106" s="31" t="n">
        <f aca="false">I105+J105</f>
        <v>189251.120525002</v>
      </c>
      <c r="J106" s="31"/>
      <c r="K106" s="31"/>
      <c r="L106" s="31"/>
      <c r="M106" s="31"/>
    </row>
    <row r="107" s="64" customFormat="true" ht="15" hidden="false" customHeight="false" outlineLevel="0" collapsed="false">
      <c r="A107" s="66" t="s">
        <v>308</v>
      </c>
      <c r="B107" s="66"/>
      <c r="C107" s="66"/>
      <c r="D107" s="66"/>
      <c r="E107" s="66"/>
      <c r="F107" s="66"/>
      <c r="G107" s="66"/>
      <c r="H107" s="66"/>
      <c r="I107" s="67" t="n">
        <f aca="false">05_BDI!C28</f>
        <v>0.2181</v>
      </c>
      <c r="J107" s="67" t="n">
        <f aca="false">05_BDI!D28</f>
        <v>0.2882</v>
      </c>
      <c r="K107" s="31"/>
      <c r="L107" s="31"/>
      <c r="M107" s="31"/>
      <c r="S107" s="68"/>
    </row>
    <row r="108" s="64" customFormat="true" ht="15" hidden="false" customHeight="false" outlineLevel="0" collapsed="false">
      <c r="A108" s="66" t="s">
        <v>309</v>
      </c>
      <c r="B108" s="66"/>
      <c r="C108" s="66"/>
      <c r="D108" s="66"/>
      <c r="E108" s="66"/>
      <c r="F108" s="66"/>
      <c r="G108" s="66"/>
      <c r="H108" s="66"/>
      <c r="I108" s="31" t="n">
        <f aca="false">I105*I107</f>
        <v>29713.8390065709</v>
      </c>
      <c r="J108" s="31" t="n">
        <f aca="false">J105*J107</f>
        <v>15277.9436749031</v>
      </c>
      <c r="K108" s="31"/>
      <c r="L108" s="31"/>
      <c r="M108" s="31"/>
    </row>
    <row r="109" s="64" customFormat="true" ht="15" hidden="false" customHeight="false" outlineLevel="0" collapsed="false">
      <c r="A109" s="66" t="s">
        <v>310</v>
      </c>
      <c r="B109" s="66"/>
      <c r="C109" s="66"/>
      <c r="D109" s="66"/>
      <c r="E109" s="66"/>
      <c r="F109" s="66"/>
      <c r="G109" s="66"/>
      <c r="H109" s="66"/>
      <c r="I109" s="69" t="n">
        <f aca="false">I108+I105</f>
        <v>165953.357606162</v>
      </c>
      <c r="J109" s="69" t="n">
        <f aca="false">J108+J105</f>
        <v>68289.5456003131</v>
      </c>
      <c r="K109" s="31"/>
      <c r="L109" s="31"/>
      <c r="M109" s="31"/>
    </row>
    <row r="110" s="64" customFormat="true" ht="15" hidden="false" customHeight="false" outlineLevel="0" collapsed="false">
      <c r="A110" s="66" t="s">
        <v>35</v>
      </c>
      <c r="B110" s="66"/>
      <c r="C110" s="66"/>
      <c r="D110" s="66"/>
      <c r="E110" s="66"/>
      <c r="F110" s="66"/>
      <c r="G110" s="66"/>
      <c r="H110" s="66"/>
      <c r="I110" s="31" t="n">
        <f aca="false">I109+J109</f>
        <v>234242.903206476</v>
      </c>
      <c r="J110" s="31"/>
      <c r="K110" s="31"/>
      <c r="L110" s="31"/>
      <c r="M110" s="31"/>
    </row>
    <row r="111" s="76" customFormat="true" ht="14.25" hidden="false" customHeight="false" outlineLevel="0" collapsed="false">
      <c r="A111" s="70"/>
      <c r="B111" s="71"/>
      <c r="C111" s="72"/>
      <c r="D111" s="73"/>
      <c r="E111" s="73"/>
      <c r="F111" s="74"/>
      <c r="G111" s="74"/>
      <c r="H111" s="74"/>
      <c r="I111" s="74"/>
      <c r="J111" s="74"/>
      <c r="K111" s="75"/>
      <c r="L111" s="75"/>
      <c r="M111" s="75"/>
    </row>
    <row r="112" s="76" customFormat="true" ht="14.25" hidden="false" customHeight="false" outlineLevel="0" collapsed="false">
      <c r="A112" s="70"/>
      <c r="B112" s="71"/>
      <c r="C112" s="72"/>
      <c r="D112" s="73"/>
      <c r="E112" s="73"/>
      <c r="F112" s="74"/>
      <c r="G112" s="74"/>
      <c r="H112" s="74"/>
      <c r="I112" s="74"/>
      <c r="J112" s="74"/>
      <c r="K112" s="77" t="n">
        <f aca="false">I110/I106-1</f>
        <v>0.237735885297072</v>
      </c>
      <c r="L112" s="75" t="s">
        <v>311</v>
      </c>
      <c r="M112" s="75"/>
    </row>
    <row r="113" s="76" customFormat="true" ht="14.25" hidden="false" customHeight="false" outlineLevel="0" collapsed="false">
      <c r="A113" s="70"/>
      <c r="B113" s="71"/>
      <c r="C113" s="72"/>
      <c r="D113" s="73"/>
      <c r="E113" s="73"/>
      <c r="F113" s="74"/>
      <c r="G113" s="74"/>
      <c r="H113" s="74"/>
      <c r="I113" s="74"/>
      <c r="J113" s="74"/>
      <c r="K113" s="75"/>
      <c r="L113" s="75"/>
      <c r="M113" s="75"/>
    </row>
    <row r="114" s="76" customFormat="true" ht="14.25" hidden="false" customHeight="false" outlineLevel="0" collapsed="false">
      <c r="A114" s="70"/>
      <c r="B114" s="71"/>
      <c r="C114" s="72"/>
      <c r="D114" s="73"/>
      <c r="E114" s="73"/>
      <c r="F114" s="74"/>
      <c r="G114" s="74"/>
      <c r="H114" s="74"/>
      <c r="I114" s="74"/>
      <c r="J114" s="74"/>
      <c r="K114" s="75"/>
      <c r="L114" s="75"/>
      <c r="M114" s="75"/>
    </row>
    <row r="115" s="76" customFormat="true" ht="14.25" hidden="false" customHeight="false" outlineLevel="0" collapsed="false">
      <c r="A115" s="70"/>
      <c r="B115" s="71"/>
      <c r="C115" s="72"/>
      <c r="D115" s="73"/>
      <c r="E115" s="73"/>
      <c r="F115" s="74"/>
      <c r="G115" s="74"/>
      <c r="H115" s="74"/>
      <c r="I115" s="74"/>
      <c r="J115" s="74"/>
      <c r="K115" s="75"/>
      <c r="L115" s="75"/>
      <c r="M115" s="75"/>
    </row>
    <row r="116" s="76" customFormat="true" ht="14.25" hidden="false" customHeight="false" outlineLevel="0" collapsed="false">
      <c r="A116" s="70"/>
      <c r="B116" s="71"/>
      <c r="C116" s="72"/>
      <c r="D116" s="73"/>
      <c r="E116" s="73"/>
      <c r="F116" s="74"/>
      <c r="G116" s="74"/>
      <c r="H116" s="74"/>
      <c r="I116" s="74"/>
      <c r="J116" s="74"/>
      <c r="K116" s="75"/>
      <c r="L116" s="75"/>
      <c r="M116" s="75"/>
    </row>
    <row r="117" s="76" customFormat="true" ht="14.25" hidden="false" customHeight="false" outlineLevel="0" collapsed="false">
      <c r="A117" s="70"/>
      <c r="B117" s="71"/>
      <c r="C117" s="72"/>
      <c r="D117" s="73"/>
      <c r="E117" s="73"/>
      <c r="F117" s="74"/>
      <c r="G117" s="74"/>
      <c r="H117" s="74"/>
      <c r="I117" s="74"/>
      <c r="J117" s="74"/>
      <c r="K117" s="75"/>
      <c r="L117" s="75"/>
      <c r="M117" s="75"/>
    </row>
    <row r="118" s="76" customFormat="true" ht="14.25" hidden="false" customHeight="false" outlineLevel="0" collapsed="false">
      <c r="A118" s="70"/>
      <c r="B118" s="71"/>
      <c r="C118" s="72"/>
      <c r="D118" s="73"/>
      <c r="E118" s="73"/>
      <c r="F118" s="74"/>
      <c r="G118" s="74"/>
      <c r="H118" s="74"/>
      <c r="I118" s="74"/>
      <c r="J118" s="74"/>
      <c r="K118" s="75"/>
      <c r="L118" s="75"/>
      <c r="M118" s="75"/>
    </row>
    <row r="119" s="76" customFormat="true" ht="15" hidden="false" customHeight="false" outlineLevel="0" collapsed="false">
      <c r="A119" s="70"/>
      <c r="B119" s="71"/>
      <c r="C119" s="72"/>
      <c r="D119" s="73"/>
      <c r="E119" s="73"/>
      <c r="F119" s="74"/>
      <c r="G119" s="74"/>
      <c r="H119" s="74"/>
      <c r="I119" s="74"/>
      <c r="J119" s="74"/>
      <c r="K119" s="75"/>
      <c r="L119" s="78" t="s">
        <v>312</v>
      </c>
      <c r="M119" s="75"/>
    </row>
    <row r="120" s="76" customFormat="true" ht="15" hidden="false" customHeight="false" outlineLevel="0" collapsed="false">
      <c r="A120" s="70"/>
      <c r="B120" s="71"/>
      <c r="C120" s="72"/>
      <c r="D120" s="73"/>
      <c r="E120" s="73"/>
      <c r="F120" s="74"/>
      <c r="G120" s="74"/>
      <c r="H120" s="74"/>
      <c r="I120" s="74"/>
      <c r="J120" s="74"/>
      <c r="K120" s="75"/>
      <c r="L120" s="78" t="n">
        <f aca="false">I110/F18</f>
        <v>8724.13047323931</v>
      </c>
      <c r="M120" s="75"/>
    </row>
  </sheetData>
  <autoFilter ref="A6:S103"/>
  <mergeCells count="21">
    <mergeCell ref="A1:C3"/>
    <mergeCell ref="D1:J1"/>
    <mergeCell ref="D2:I3"/>
    <mergeCell ref="A4:A5"/>
    <mergeCell ref="B4:B5"/>
    <mergeCell ref="C4:C5"/>
    <mergeCell ref="D4:D5"/>
    <mergeCell ref="E4:E5"/>
    <mergeCell ref="F4:F5"/>
    <mergeCell ref="G4:H4"/>
    <mergeCell ref="I4:J4"/>
    <mergeCell ref="K4:L4"/>
    <mergeCell ref="M4:M5"/>
    <mergeCell ref="P5:S5"/>
    <mergeCell ref="A106:H106"/>
    <mergeCell ref="I106:J106"/>
    <mergeCell ref="A107:H107"/>
    <mergeCell ref="A108:H108"/>
    <mergeCell ref="A109:H109"/>
    <mergeCell ref="A110:H110"/>
    <mergeCell ref="I110:J110"/>
  </mergeCells>
  <conditionalFormatting sqref="A7:AMJ22 A35:AMJ38 A42:AMJ45 B47:AMJ48 B24:AMJ24 A29:AMJ31 B26:AMJ28 A23:A28 B32:AMJ32 B34:AMJ34 A32:A34 B40:AMJ41 A39:A41 B50:AMJ51 A46:A51 A52:AMJ104">
    <cfRule type="expression" priority="2" aboveAverage="0" equalAverage="0" bottom="0" percent="0" rank="0" text="" dxfId="4">
      <formula>IF(AND($A7&lt;&gt;"",$B7=""),1,0)</formula>
    </cfRule>
  </conditionalFormatting>
  <conditionalFormatting sqref="B33:C33 G33:AMJ33">
    <cfRule type="expression" priority="3" aboveAverage="0" equalAverage="0" bottom="0" percent="0" rank="0" text="" dxfId="5">
      <formula>IF(AND($A33&lt;&gt;"",$B33=""),1,0)</formula>
    </cfRule>
  </conditionalFormatting>
  <conditionalFormatting sqref="B39 G39:AMJ39">
    <cfRule type="expression" priority="4" aboveAverage="0" equalAverage="0" bottom="0" percent="0" rank="0" text="" dxfId="6">
      <formula>IF(AND($A39&lt;&gt;"",$B39=""),1,0)</formula>
    </cfRule>
  </conditionalFormatting>
  <conditionalFormatting sqref="G46:AMJ46">
    <cfRule type="expression" priority="5" aboveAverage="0" equalAverage="0" bottom="0" percent="0" rank="0" text="" dxfId="7">
      <formula>IF(AND($A46&lt;&gt;"",$B46=""),1,0)</formula>
    </cfRule>
  </conditionalFormatting>
  <conditionalFormatting sqref="G49:AMJ49">
    <cfRule type="expression" priority="6" aboveAverage="0" equalAverage="0" bottom="0" percent="0" rank="0" text="" dxfId="8">
      <formula>IF(AND($A49&lt;&gt;"",$B49=""),1,0)</formula>
    </cfRule>
  </conditionalFormatting>
  <conditionalFormatting sqref="B23:AMJ23">
    <cfRule type="expression" priority="7" aboveAverage="0" equalAverage="0" bottom="0" percent="0" rank="0" text="" dxfId="9">
      <formula>IF(AND($A23&lt;&gt;"",$B23=""),1,0)</formula>
    </cfRule>
  </conditionalFormatting>
  <conditionalFormatting sqref="B25:C25 G25:AMJ25">
    <cfRule type="expression" priority="8" aboveAverage="0" equalAverage="0" bottom="0" percent="0" rank="0" text="" dxfId="10">
      <formula>IF(AND($A25&lt;&gt;"",$B25=""),1,0)</formula>
    </cfRule>
  </conditionalFormatting>
  <conditionalFormatting sqref="D25:F25">
    <cfRule type="expression" priority="9" aboveAverage="0" equalAverage="0" bottom="0" percent="0" rank="0" text="" dxfId="11">
      <formula>IF(AND($A25&lt;&gt;"",$B25=""),1,0)</formula>
    </cfRule>
  </conditionalFormatting>
  <conditionalFormatting sqref="D33:F33">
    <cfRule type="expression" priority="10" aboveAverage="0" equalAverage="0" bottom="0" percent="0" rank="0" text="" dxfId="12">
      <formula>IF(AND($A33&lt;&gt;"",$B33=""),1,0)</formula>
    </cfRule>
  </conditionalFormatting>
  <conditionalFormatting sqref="C39">
    <cfRule type="expression" priority="11" aboveAverage="0" equalAverage="0" bottom="0" percent="0" rank="0" text="" dxfId="13">
      <formula>IF(AND($A39&lt;&gt;"",$B39=""),1,0)</formula>
    </cfRule>
  </conditionalFormatting>
  <conditionalFormatting sqref="D39:F39">
    <cfRule type="expression" priority="12" aboveAverage="0" equalAverage="0" bottom="0" percent="0" rank="0" text="" dxfId="14">
      <formula>IF(AND($A39&lt;&gt;"",$B39=""),1,0)</formula>
    </cfRule>
  </conditionalFormatting>
  <conditionalFormatting sqref="B46">
    <cfRule type="expression" priority="13" aboveAverage="0" equalAverage="0" bottom="0" percent="0" rank="0" text="" dxfId="15">
      <formula>IF(AND($A46&lt;&gt;"",$B46=""),1,0)</formula>
    </cfRule>
  </conditionalFormatting>
  <conditionalFormatting sqref="C46">
    <cfRule type="expression" priority="14" aboveAverage="0" equalAverage="0" bottom="0" percent="0" rank="0" text="" dxfId="16">
      <formula>IF(AND($A46&lt;&gt;"",$B46=""),1,0)</formula>
    </cfRule>
  </conditionalFormatting>
  <conditionalFormatting sqref="D46:F46">
    <cfRule type="expression" priority="15" aboveAverage="0" equalAverage="0" bottom="0" percent="0" rank="0" text="" dxfId="17">
      <formula>IF(AND($A46&lt;&gt;"",$B46=""),1,0)</formula>
    </cfRule>
  </conditionalFormatting>
  <conditionalFormatting sqref="B49">
    <cfRule type="expression" priority="16" aboveAverage="0" equalAverage="0" bottom="0" percent="0" rank="0" text="" dxfId="18">
      <formula>IF(AND($A49&lt;&gt;"",$B49=""),1,0)</formula>
    </cfRule>
  </conditionalFormatting>
  <conditionalFormatting sqref="C49">
    <cfRule type="expression" priority="17" aboveAverage="0" equalAverage="0" bottom="0" percent="0" rank="0" text="" dxfId="19">
      <formula>IF(AND($A49&lt;&gt;"",$B49=""),1,0)</formula>
    </cfRule>
  </conditionalFormatting>
  <conditionalFormatting sqref="D49:F49">
    <cfRule type="expression" priority="18" aboveAverage="0" equalAverage="0" bottom="0" percent="0" rank="0" text="" dxfId="20">
      <formula>IF(AND($A49&lt;&gt;"",$B49=""),1,0)</formula>
    </cfRule>
  </conditionalFormatting>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2:M90"/>
  <sheetViews>
    <sheetView showFormulas="false" showGridLines="true" showRowColHeaders="true" showZeros="true" rightToLeft="false" tabSelected="false" showOutlineSymbols="true" defaultGridColor="true" view="pageBreakPreview" topLeftCell="A1" colorId="64" zoomScale="70" zoomScaleNormal="70" zoomScalePageLayoutView="70" workbookViewId="0">
      <selection pane="topLeft" activeCell="R19" activeCellId="0" sqref="R19"/>
    </sheetView>
  </sheetViews>
  <sheetFormatPr defaultColWidth="8.72265625" defaultRowHeight="15" zeroHeight="false" outlineLevelRow="0" outlineLevelCol="0"/>
  <cols>
    <col collapsed="false" customWidth="true" hidden="false" outlineLevel="0" max="1" min="1" style="79" width="2.57"/>
    <col collapsed="false" customWidth="false" hidden="false" outlineLevel="0" max="2" min="2" style="80" width="8.71"/>
    <col collapsed="false" customWidth="true" hidden="false" outlineLevel="0" max="3" min="3" style="79" width="70.29"/>
    <col collapsed="false" customWidth="true" hidden="false" outlineLevel="0" max="4" min="4" style="79" width="22.01"/>
    <col collapsed="false" customWidth="true" hidden="false" outlineLevel="0" max="5" min="5" style="79" width="15.86"/>
    <col collapsed="false" customWidth="true" hidden="false" outlineLevel="0" max="6" min="6" style="79" width="6.86"/>
    <col collapsed="false" customWidth="true" hidden="false" outlineLevel="0" max="9" min="7" style="79" width="34.71"/>
    <col collapsed="false" customWidth="true" hidden="false" outlineLevel="0" max="10" min="10" style="79" width="18.29"/>
    <col collapsed="false" customWidth="true" hidden="false" outlineLevel="0" max="12" min="11" style="79" width="25.57"/>
    <col collapsed="false" customWidth="true" hidden="false" outlineLevel="0" max="13" min="13" style="79" width="15.86"/>
    <col collapsed="false" customWidth="true" hidden="false" outlineLevel="0" max="14" min="14" style="79" width="14.43"/>
    <col collapsed="false" customWidth="false" hidden="false" outlineLevel="0" max="1024" min="15" style="79" width="8.71"/>
  </cols>
  <sheetData>
    <row r="2" customFormat="false" ht="15.75" hidden="false" customHeight="true" outlineLevel="0" collapsed="false">
      <c r="B2" s="81" t="s">
        <v>24</v>
      </c>
      <c r="C2" s="81"/>
      <c r="D2" s="81"/>
      <c r="E2" s="81"/>
      <c r="F2" s="81"/>
      <c r="G2" s="82" t="s">
        <v>313</v>
      </c>
      <c r="H2" s="82"/>
      <c r="I2" s="82"/>
    </row>
    <row r="3" customFormat="false" ht="15" hidden="false" customHeight="true" outlineLevel="0" collapsed="false">
      <c r="B3" s="81"/>
      <c r="C3" s="81"/>
      <c r="D3" s="81"/>
      <c r="E3" s="81"/>
      <c r="F3" s="81"/>
      <c r="G3" s="83" t="str">
        <f aca="false">01_SINTETICO!D2</f>
        <v>OBRA: EXECUÇÃO DE ESTUDIO DE TV</v>
      </c>
      <c r="H3" s="83"/>
      <c r="I3" s="84" t="n">
        <f aca="false">'CAPA-DADOS'!E13</f>
        <v>44852</v>
      </c>
      <c r="K3" s="85"/>
      <c r="L3" s="85"/>
    </row>
    <row r="4" customFormat="false" ht="33" hidden="false" customHeight="true" outlineLevel="0" collapsed="false">
      <c r="B4" s="81"/>
      <c r="C4" s="81"/>
      <c r="D4" s="81"/>
      <c r="E4" s="81"/>
      <c r="F4" s="81"/>
      <c r="G4" s="83"/>
      <c r="H4" s="83"/>
      <c r="I4" s="86" t="str">
        <f aca="false">01_SINTETICO!J3</f>
        <v>SINAPI-JULHO/2022</v>
      </c>
    </row>
    <row r="5" s="87" customFormat="true" ht="15" hidden="false" customHeight="false" outlineLevel="0" collapsed="false">
      <c r="B5" s="88"/>
      <c r="C5" s="88"/>
      <c r="D5" s="89"/>
      <c r="E5" s="89"/>
      <c r="F5" s="90"/>
      <c r="G5" s="91"/>
      <c r="H5" s="91"/>
      <c r="I5" s="91"/>
      <c r="J5" s="89"/>
      <c r="K5" s="92"/>
    </row>
    <row r="6" s="87" customFormat="true" ht="15" hidden="false" customHeight="true" outlineLevel="0" collapsed="false">
      <c r="B6" s="93" t="s">
        <v>26</v>
      </c>
      <c r="C6" s="94" t="s">
        <v>314</v>
      </c>
      <c r="D6" s="94"/>
      <c r="E6" s="94"/>
      <c r="F6" s="94"/>
      <c r="G6" s="95" t="s">
        <v>315</v>
      </c>
      <c r="H6" s="95"/>
      <c r="I6" s="95"/>
      <c r="J6" s="96"/>
      <c r="K6" s="97"/>
    </row>
    <row r="7" s="87" customFormat="true" ht="15" hidden="false" customHeight="false" outlineLevel="0" collapsed="false">
      <c r="A7" s="98"/>
      <c r="B7" s="93"/>
      <c r="C7" s="94"/>
      <c r="D7" s="94"/>
      <c r="E7" s="94"/>
      <c r="F7" s="94"/>
      <c r="G7" s="99" t="n">
        <v>1</v>
      </c>
      <c r="H7" s="99" t="n">
        <v>2</v>
      </c>
      <c r="I7" s="99" t="n">
        <v>3</v>
      </c>
      <c r="J7" s="100"/>
      <c r="K7" s="98"/>
      <c r="L7" s="98"/>
    </row>
    <row r="8" s="87" customFormat="true" ht="15" hidden="false" customHeight="true" outlineLevel="0" collapsed="false">
      <c r="A8" s="98"/>
      <c r="B8" s="93"/>
      <c r="C8" s="94"/>
      <c r="D8" s="94"/>
      <c r="E8" s="94"/>
      <c r="F8" s="94"/>
      <c r="G8" s="101" t="n">
        <f aca="false">30</f>
        <v>30</v>
      </c>
      <c r="H8" s="101" t="n">
        <f aca="false">G8+30</f>
        <v>60</v>
      </c>
      <c r="I8" s="101" t="n">
        <f aca="false">H8+30</f>
        <v>90</v>
      </c>
      <c r="J8" s="100" t="s">
        <v>316</v>
      </c>
      <c r="K8" s="100"/>
      <c r="L8" s="98"/>
    </row>
    <row r="9" s="87" customFormat="true" ht="15" hidden="false" customHeight="false" outlineLevel="0" collapsed="false">
      <c r="A9" s="98"/>
      <c r="B9" s="102"/>
      <c r="C9" s="103"/>
      <c r="D9" s="104"/>
      <c r="E9" s="104"/>
      <c r="F9" s="105"/>
      <c r="G9" s="106"/>
      <c r="H9" s="106"/>
      <c r="I9" s="106"/>
      <c r="J9" s="107"/>
      <c r="K9" s="108"/>
      <c r="L9" s="98"/>
    </row>
    <row r="10" s="87" customFormat="true" ht="15" hidden="false" customHeight="false" outlineLevel="0" collapsed="false">
      <c r="B10" s="109" t="n">
        <v>1</v>
      </c>
      <c r="C10" s="110" t="str">
        <f aca="false">VLOOKUP($B10,01_SINTETICO!A:M,3,0)</f>
        <v>ADMINISTRAÇÃO LOCAL</v>
      </c>
      <c r="D10" s="111" t="n">
        <f aca="false">VLOOKUP($B10,01_SINTETICO!A:M,13,0)</f>
        <v>50379.8903401812</v>
      </c>
      <c r="E10" s="112" t="n">
        <f aca="false">D10/$D$28</f>
        <v>0.215075418083311</v>
      </c>
      <c r="F10" s="113" t="s">
        <v>317</v>
      </c>
      <c r="G10" s="114" t="n">
        <f aca="false">(G15+G17+G19+G21+G23+G25+G27)/($D$28-$D$10-$D$12)</f>
        <v>0.339277542318935</v>
      </c>
      <c r="H10" s="114" t="n">
        <f aca="false">(H15+H17+H19+H21+H23+H25+H27)/($D$28-$D$10-$D$12)</f>
        <v>0.428309419294801</v>
      </c>
      <c r="I10" s="114" t="n">
        <f aca="false">(I15+I17+I19+I21+I23+I25+I27)/($D$28-$D$10-$D$12)</f>
        <v>0.232413038386264</v>
      </c>
      <c r="J10" s="90" t="n">
        <f aca="false">SUM(G10:I10)</f>
        <v>1</v>
      </c>
      <c r="K10" s="115" t="n">
        <f aca="false">J10=1</f>
        <v>1</v>
      </c>
    </row>
    <row r="11" s="87" customFormat="true" ht="15" hidden="false" customHeight="false" outlineLevel="0" collapsed="false">
      <c r="B11" s="116"/>
      <c r="C11" s="117" t="s">
        <v>318</v>
      </c>
      <c r="D11" s="118"/>
      <c r="E11" s="118"/>
      <c r="F11" s="119" t="s">
        <v>319</v>
      </c>
      <c r="G11" s="120" t="n">
        <f aca="false">G10*$D10</f>
        <v>17092.7653769141</v>
      </c>
      <c r="H11" s="120" t="n">
        <f aca="false">H10*$D10</f>
        <v>21578.1815757388</v>
      </c>
      <c r="I11" s="120" t="n">
        <f aca="false">I10*$D10</f>
        <v>11708.9433875283</v>
      </c>
      <c r="J11" s="89" t="n">
        <f aca="false">SUM(G11:I11)</f>
        <v>50379.8903401812</v>
      </c>
      <c r="K11" s="92" t="n">
        <f aca="false">J11-D10&lt;0.00001</f>
        <v>1</v>
      </c>
    </row>
    <row r="12" s="87" customFormat="true" ht="15" hidden="false" customHeight="false" outlineLevel="0" collapsed="false">
      <c r="B12" s="109" t="n">
        <v>2</v>
      </c>
      <c r="C12" s="110" t="str">
        <f aca="false">VLOOKUP($B12,01_SINTETICO!A:M,3,0)</f>
        <v>CANTEIRO DE OBRAS</v>
      </c>
      <c r="D12" s="111" t="n">
        <f aca="false">VLOOKUP($B12,01_SINTETICO!A:M,13,0)</f>
        <v>2986.06352493061</v>
      </c>
      <c r="E12" s="112" t="n">
        <f aca="false">D12/$D$28</f>
        <v>0.0127477224883032</v>
      </c>
      <c r="F12" s="113" t="s">
        <v>317</v>
      </c>
      <c r="G12" s="114" t="n">
        <f aca="false">(G15+G17+G19+G21+G23+G25+G27)/($D$28-$D$10-$D$12)</f>
        <v>0.339277542318935</v>
      </c>
      <c r="H12" s="114" t="n">
        <f aca="false">(H15+H17+H19+H21+H23+H25+H27)/($D$28-$D$10-$D$12)</f>
        <v>0.428309419294801</v>
      </c>
      <c r="I12" s="114" t="n">
        <f aca="false">(I15+I17+I19+I21+I23+I25+I27)/($D$28-$D$10-$D$12)</f>
        <v>0.232413038386264</v>
      </c>
      <c r="J12" s="90" t="n">
        <f aca="false">SUM(G12:I12)</f>
        <v>1</v>
      </c>
      <c r="K12" s="115" t="n">
        <f aca="false">J12=1</f>
        <v>1</v>
      </c>
    </row>
    <row r="13" s="87" customFormat="true" ht="15" hidden="false" customHeight="false" outlineLevel="0" collapsed="false">
      <c r="B13" s="116"/>
      <c r="C13" s="117" t="s">
        <v>318</v>
      </c>
      <c r="D13" s="118"/>
      <c r="E13" s="118"/>
      <c r="F13" s="119" t="s">
        <v>319</v>
      </c>
      <c r="G13" s="120" t="n">
        <f aca="false">G12*$D12</f>
        <v>1013.10429394667</v>
      </c>
      <c r="H13" s="120" t="n">
        <f aca="false">H12*$D12</f>
        <v>1278.95913434042</v>
      </c>
      <c r="I13" s="120" t="n">
        <f aca="false">I12*$D12</f>
        <v>694.00009664352</v>
      </c>
      <c r="J13" s="89" t="n">
        <f aca="false">SUM(G13:I13)</f>
        <v>2986.06352493061</v>
      </c>
      <c r="K13" s="92" t="n">
        <f aca="false">J13=D12</f>
        <v>1</v>
      </c>
    </row>
    <row r="14" s="87" customFormat="true" ht="15" hidden="false" customHeight="false" outlineLevel="0" collapsed="false">
      <c r="B14" s="109" t="n">
        <v>3</v>
      </c>
      <c r="C14" s="121" t="str">
        <f aca="false">VLOOKUP($B14,01_SINTETICO!A:M,3,0)</f>
        <v>RETIRADAS E DEMOLIÇÕES</v>
      </c>
      <c r="D14" s="111" t="n">
        <f aca="false">VLOOKUP($B14,01_SINTETICO!A:M,13,0)</f>
        <v>2802.92152665428</v>
      </c>
      <c r="E14" s="112" t="n">
        <f aca="false">D14/$D$28</f>
        <v>0.0119658759701404</v>
      </c>
      <c r="F14" s="113" t="s">
        <v>317</v>
      </c>
      <c r="G14" s="122" t="n">
        <v>1</v>
      </c>
      <c r="H14" s="123"/>
      <c r="I14" s="123"/>
      <c r="J14" s="90" t="n">
        <f aca="false">SUM(G14:I14)</f>
        <v>1</v>
      </c>
      <c r="K14" s="115" t="n">
        <f aca="false">J14=1</f>
        <v>1</v>
      </c>
    </row>
    <row r="15" s="87" customFormat="true" ht="15" hidden="false" customHeight="false" outlineLevel="0" collapsed="false">
      <c r="B15" s="116"/>
      <c r="C15" s="117"/>
      <c r="D15" s="118"/>
      <c r="E15" s="118"/>
      <c r="F15" s="119" t="s">
        <v>319</v>
      </c>
      <c r="G15" s="120" t="n">
        <f aca="false">G14*$D14</f>
        <v>2802.92152665428</v>
      </c>
      <c r="H15" s="120"/>
      <c r="I15" s="120"/>
      <c r="J15" s="89" t="n">
        <f aca="false">SUM(G15:I15)</f>
        <v>2802.92152665428</v>
      </c>
      <c r="K15" s="92" t="n">
        <f aca="false">J15=D14</f>
        <v>1</v>
      </c>
    </row>
    <row r="16" s="87" customFormat="true" ht="15" hidden="false" customHeight="false" outlineLevel="0" collapsed="false">
      <c r="B16" s="109" t="n">
        <v>4</v>
      </c>
      <c r="C16" s="121" t="str">
        <f aca="false">VLOOKUP($B16,01_SINTETICO!A:M,3,0)</f>
        <v>ESQUADRIAS E DIVISÓRIAS</v>
      </c>
      <c r="D16" s="111" t="n">
        <f aca="false">VLOOKUP($B16,01_SINTETICO!A:M,13,0)</f>
        <v>12262.1068173642</v>
      </c>
      <c r="E16" s="112" t="n">
        <f aca="false">D16/$D$28</f>
        <v>0.05234782633545</v>
      </c>
      <c r="F16" s="113" t="s">
        <v>317</v>
      </c>
      <c r="G16" s="122" t="n">
        <v>0.4</v>
      </c>
      <c r="H16" s="122" t="n">
        <v>0.4</v>
      </c>
      <c r="I16" s="122" t="n">
        <v>0.2</v>
      </c>
      <c r="J16" s="90" t="n">
        <f aca="false">SUM(G16:I16)</f>
        <v>1</v>
      </c>
      <c r="K16" s="115" t="n">
        <f aca="false">J16=1</f>
        <v>1</v>
      </c>
    </row>
    <row r="17" s="87" customFormat="true" ht="15" hidden="false" customHeight="false" outlineLevel="0" collapsed="false">
      <c r="B17" s="116"/>
      <c r="C17" s="117"/>
      <c r="D17" s="118"/>
      <c r="E17" s="118"/>
      <c r="F17" s="119" t="s">
        <v>319</v>
      </c>
      <c r="G17" s="120" t="n">
        <f aca="false">G16*$D16</f>
        <v>4904.84272694568</v>
      </c>
      <c r="H17" s="120" t="n">
        <f aca="false">H16*$D16</f>
        <v>4904.84272694568</v>
      </c>
      <c r="I17" s="120" t="n">
        <f aca="false">I16*$D16</f>
        <v>2452.42136347284</v>
      </c>
      <c r="J17" s="89" t="n">
        <f aca="false">SUM(G17:I17)</f>
        <v>12262.1068173642</v>
      </c>
      <c r="K17" s="92" t="n">
        <f aca="false">J17=D16</f>
        <v>1</v>
      </c>
    </row>
    <row r="18" s="87" customFormat="true" ht="15" hidden="false" customHeight="false" outlineLevel="0" collapsed="false">
      <c r="B18" s="109" t="n">
        <v>5</v>
      </c>
      <c r="C18" s="121" t="str">
        <f aca="false">VLOOKUP($B18,01_SINTETICO!A:M,3,0)</f>
        <v>PINTURA</v>
      </c>
      <c r="D18" s="111" t="n">
        <f aca="false">VLOOKUP($B18,01_SINTETICO!A:M,13,0)</f>
        <v>5516.81264182915</v>
      </c>
      <c r="E18" s="112" t="n">
        <f aca="false">D18/$D$28</f>
        <v>0.0235516746347969</v>
      </c>
      <c r="F18" s="113" t="s">
        <v>317</v>
      </c>
      <c r="G18" s="123"/>
      <c r="H18" s="122" t="n">
        <v>0.8</v>
      </c>
      <c r="I18" s="122" t="n">
        <v>0.2</v>
      </c>
      <c r="J18" s="90" t="n">
        <f aca="false">SUM(G18:I18)</f>
        <v>1</v>
      </c>
      <c r="K18" s="115" t="n">
        <f aca="false">J18=1</f>
        <v>1</v>
      </c>
    </row>
    <row r="19" s="87" customFormat="true" ht="15" hidden="false" customHeight="false" outlineLevel="0" collapsed="false">
      <c r="B19" s="116"/>
      <c r="C19" s="117"/>
      <c r="D19" s="118"/>
      <c r="E19" s="118"/>
      <c r="F19" s="119" t="s">
        <v>319</v>
      </c>
      <c r="G19" s="120"/>
      <c r="H19" s="120" t="n">
        <f aca="false">H18*$D18</f>
        <v>4413.45011346332</v>
      </c>
      <c r="I19" s="120" t="n">
        <f aca="false">I18*$D18</f>
        <v>1103.36252836583</v>
      </c>
      <c r="J19" s="89" t="n">
        <f aca="false">SUM(G19:I19)</f>
        <v>5516.81264182915</v>
      </c>
      <c r="K19" s="92" t="n">
        <f aca="false">J19=D18</f>
        <v>1</v>
      </c>
    </row>
    <row r="20" s="87" customFormat="true" ht="15" hidden="false" customHeight="false" outlineLevel="0" collapsed="false">
      <c r="B20" s="109" t="n">
        <v>6</v>
      </c>
      <c r="C20" s="121" t="str">
        <f aca="false">VLOOKUP($B20,01_SINTETICO!A:M,3,0)</f>
        <v>PISO, REVESTIMENTO E FORRO</v>
      </c>
      <c r="D20" s="111" t="n">
        <f aca="false">VLOOKUP($B20,01_SINTETICO!A:M,13,0)</f>
        <v>78339.8541741562</v>
      </c>
      <c r="E20" s="112" t="n">
        <f aca="false">D20/$D$28</f>
        <v>0.334438538379551</v>
      </c>
      <c r="F20" s="113" t="s">
        <v>317</v>
      </c>
      <c r="G20" s="122" t="n">
        <v>0.5</v>
      </c>
      <c r="H20" s="122" t="n">
        <v>0.5</v>
      </c>
      <c r="I20" s="124"/>
      <c r="J20" s="90" t="n">
        <f aca="false">SUM(G20:I20)</f>
        <v>1</v>
      </c>
      <c r="K20" s="115" t="n">
        <f aca="false">J20=1</f>
        <v>1</v>
      </c>
    </row>
    <row r="21" s="87" customFormat="true" ht="15" hidden="false" customHeight="false" outlineLevel="0" collapsed="false">
      <c r="B21" s="116"/>
      <c r="C21" s="117"/>
      <c r="D21" s="118"/>
      <c r="E21" s="118"/>
      <c r="F21" s="119" t="s">
        <v>319</v>
      </c>
      <c r="G21" s="120" t="n">
        <f aca="false">G20*$D20</f>
        <v>39169.9270870781</v>
      </c>
      <c r="H21" s="120" t="n">
        <f aca="false">H20*$D20</f>
        <v>39169.9270870781</v>
      </c>
      <c r="I21" s="120"/>
      <c r="J21" s="89" t="n">
        <f aca="false">SUM(G21:I21)</f>
        <v>78339.8541741562</v>
      </c>
      <c r="K21" s="92" t="n">
        <f aca="false">J21=D20</f>
        <v>1</v>
      </c>
    </row>
    <row r="22" s="87" customFormat="true" ht="15" hidden="false" customHeight="false" outlineLevel="0" collapsed="false">
      <c r="B22" s="109" t="n">
        <v>7</v>
      </c>
      <c r="C22" s="121" t="str">
        <f aca="false">VLOOKUP($B22,01_SINTETICO!A:M,3,0)</f>
        <v>INSTALACOES ELETRICAS / LÓGICA/ ILUMINAÇÃO</v>
      </c>
      <c r="D22" s="111" t="n">
        <f aca="false">VLOOKUP($B22,01_SINTETICO!A:M,13,0)</f>
        <v>48299.3183133544</v>
      </c>
      <c r="E22" s="112" t="n">
        <f aca="false">D22/$D$28</f>
        <v>0.206193304694403</v>
      </c>
      <c r="F22" s="113" t="s">
        <v>317</v>
      </c>
      <c r="G22" s="122" t="n">
        <v>0.3</v>
      </c>
      <c r="H22" s="122" t="n">
        <v>0.5</v>
      </c>
      <c r="I22" s="122" t="n">
        <v>0.2</v>
      </c>
      <c r="J22" s="90" t="n">
        <f aca="false">SUM(G22:I22)</f>
        <v>1</v>
      </c>
      <c r="K22" s="115" t="n">
        <f aca="false">J22=1</f>
        <v>1</v>
      </c>
    </row>
    <row r="23" s="87" customFormat="true" ht="15" hidden="false" customHeight="false" outlineLevel="0" collapsed="false">
      <c r="B23" s="116"/>
      <c r="C23" s="117"/>
      <c r="D23" s="118"/>
      <c r="E23" s="118"/>
      <c r="F23" s="119" t="s">
        <v>319</v>
      </c>
      <c r="G23" s="120" t="n">
        <f aca="false">G22*$D22</f>
        <v>14489.7954940063</v>
      </c>
      <c r="H23" s="120" t="n">
        <f aca="false">H22*$D22</f>
        <v>24149.6591566772</v>
      </c>
      <c r="I23" s="120" t="n">
        <f aca="false">I22*$D22</f>
        <v>9659.86366267088</v>
      </c>
      <c r="J23" s="89" t="n">
        <f aca="false">SUM(G23:I23)</f>
        <v>48299.3183133544</v>
      </c>
      <c r="K23" s="92" t="n">
        <f aca="false">J23=D22</f>
        <v>1</v>
      </c>
    </row>
    <row r="24" s="87" customFormat="true" ht="15" hidden="false" customHeight="false" outlineLevel="0" collapsed="false">
      <c r="B24" s="109" t="n">
        <v>8</v>
      </c>
      <c r="C24" s="121" t="str">
        <f aca="false">VLOOKUP($B24,01_SINTETICO!A:M,3,0)</f>
        <v>MOBILIÁRIOS E ACESSÓRIOS</v>
      </c>
      <c r="D24" s="111" t="n">
        <f aca="false">VLOOKUP($B24,01_SINTETICO!A:M,13,0)</f>
        <v>32222.8136803354</v>
      </c>
      <c r="E24" s="112" t="n">
        <f aca="false">D24/$D$28</f>
        <v>0.137561536504405</v>
      </c>
      <c r="F24" s="113" t="s">
        <v>317</v>
      </c>
      <c r="G24" s="123"/>
      <c r="H24" s="122" t="n">
        <v>0.15</v>
      </c>
      <c r="I24" s="122" t="n">
        <v>0.85</v>
      </c>
      <c r="J24" s="90" t="n">
        <f aca="false">SUM(G24:I24)</f>
        <v>1</v>
      </c>
      <c r="K24" s="115" t="n">
        <f aca="false">J24=1</f>
        <v>1</v>
      </c>
    </row>
    <row r="25" s="87" customFormat="true" ht="15" hidden="false" customHeight="false" outlineLevel="0" collapsed="false">
      <c r="B25" s="116"/>
      <c r="C25" s="117"/>
      <c r="D25" s="118"/>
      <c r="E25" s="118"/>
      <c r="F25" s="119" t="s">
        <v>319</v>
      </c>
      <c r="G25" s="120"/>
      <c r="H25" s="120" t="n">
        <f aca="false">H24*$D24</f>
        <v>4833.4220520503</v>
      </c>
      <c r="I25" s="120" t="n">
        <f aca="false">I24*$D24</f>
        <v>27389.3916282851</v>
      </c>
      <c r="J25" s="89" t="n">
        <f aca="false">SUM(G25:I25)</f>
        <v>32222.8136803354</v>
      </c>
      <c r="K25" s="92" t="n">
        <f aca="false">J25=D24</f>
        <v>1</v>
      </c>
    </row>
    <row r="26" s="87" customFormat="true" ht="15" hidden="false" customHeight="false" outlineLevel="0" collapsed="false">
      <c r="B26" s="109" t="n">
        <v>9</v>
      </c>
      <c r="C26" s="121" t="str">
        <f aca="false">VLOOKUP($B26,01_SINTETICO!A:M,3,0)</f>
        <v>SERVIÇOS FINAIS</v>
      </c>
      <c r="D26" s="111" t="n">
        <f aca="false">VLOOKUP($B26,01_SINTETICO!A:M,13,0)</f>
        <v>1433.12218767005</v>
      </c>
      <c r="E26" s="112" t="n">
        <f aca="false">D26/$D$28</f>
        <v>0.00611810290963997</v>
      </c>
      <c r="F26" s="113" t="s">
        <v>317</v>
      </c>
      <c r="G26" s="123"/>
      <c r="H26" s="123"/>
      <c r="I26" s="122" t="n">
        <v>1</v>
      </c>
      <c r="J26" s="90" t="n">
        <f aca="false">SUM(G26:I26)</f>
        <v>1</v>
      </c>
      <c r="K26" s="115" t="n">
        <f aca="false">J26=1</f>
        <v>1</v>
      </c>
    </row>
    <row r="27" s="87" customFormat="true" ht="15" hidden="false" customHeight="false" outlineLevel="0" collapsed="false">
      <c r="B27" s="116"/>
      <c r="C27" s="117"/>
      <c r="D27" s="118"/>
      <c r="E27" s="118"/>
      <c r="F27" s="119" t="s">
        <v>319</v>
      </c>
      <c r="G27" s="120"/>
      <c r="H27" s="120"/>
      <c r="I27" s="120" t="n">
        <f aca="false">I26*$D26</f>
        <v>1433.12218767005</v>
      </c>
      <c r="J27" s="89" t="n">
        <f aca="false">SUM(G27:I27)</f>
        <v>1433.12218767005</v>
      </c>
      <c r="K27" s="92" t="n">
        <f aca="false">J27=D26</f>
        <v>1</v>
      </c>
    </row>
    <row r="28" s="87" customFormat="true" ht="15" hidden="false" customHeight="false" outlineLevel="0" collapsed="false">
      <c r="B28" s="125" t="s">
        <v>320</v>
      </c>
      <c r="C28" s="125"/>
      <c r="D28" s="126" t="n">
        <f aca="false">SUM(D10:D27)</f>
        <v>234242.903206475</v>
      </c>
      <c r="E28" s="127" t="n">
        <f aca="false">SUBTOTAL(9,E10:E27)</f>
        <v>1</v>
      </c>
      <c r="F28" s="128" t="s">
        <v>317</v>
      </c>
      <c r="G28" s="129" t="n">
        <f aca="false">G29/$D$28</f>
        <v>0.339277542318935</v>
      </c>
      <c r="H28" s="129" t="n">
        <f aca="false">H29/$D$28</f>
        <v>0.428309419294801</v>
      </c>
      <c r="I28" s="129" t="n">
        <f aca="false">I29/$D$28</f>
        <v>0.232413038386264</v>
      </c>
      <c r="J28" s="90" t="n">
        <f aca="false">SUM(G28:I28)</f>
        <v>1</v>
      </c>
      <c r="K28" s="115" t="n">
        <f aca="false">J28=1</f>
        <v>1</v>
      </c>
    </row>
    <row r="29" s="87" customFormat="true" ht="15" hidden="false" customHeight="false" outlineLevel="0" collapsed="false">
      <c r="B29" s="130"/>
      <c r="C29" s="131"/>
      <c r="D29" s="132"/>
      <c r="E29" s="133"/>
      <c r="F29" s="134" t="s">
        <v>319</v>
      </c>
      <c r="G29" s="135" t="n">
        <f aca="false">G11+G13+G15+G17+G19+G21+G23+G25+G27</f>
        <v>79473.3565055452</v>
      </c>
      <c r="H29" s="135" t="n">
        <f aca="false">H11+H13+H15+H17+H19+H21+H23+H25+H27</f>
        <v>100328.441846294</v>
      </c>
      <c r="I29" s="135" t="n">
        <f aca="false">I11+I13+I15+I17+I19+I21+I23+I25+I27</f>
        <v>54441.1048546365</v>
      </c>
      <c r="J29" s="89" t="n">
        <f aca="false">SUM(G29:I29)</f>
        <v>234242.903206475</v>
      </c>
      <c r="K29" s="92" t="n">
        <f aca="false">J29=D28</f>
        <v>1</v>
      </c>
    </row>
    <row r="30" customFormat="false" ht="15" hidden="false" customHeight="false" outlineLevel="0" collapsed="false">
      <c r="B30" s="87"/>
      <c r="C30" s="87"/>
      <c r="D30" s="89"/>
      <c r="E30" s="89"/>
      <c r="F30" s="136"/>
      <c r="G30" s="137"/>
      <c r="H30" s="137"/>
      <c r="I30" s="137"/>
      <c r="J30" s="89"/>
      <c r="K30" s="92"/>
    </row>
    <row r="31" customFormat="false" ht="15" hidden="false" customHeight="false" outlineLevel="0" collapsed="false">
      <c r="B31" s="125" t="s">
        <v>321</v>
      </c>
      <c r="C31" s="125"/>
      <c r="D31" s="126"/>
      <c r="E31" s="127"/>
      <c r="F31" s="128" t="s">
        <v>322</v>
      </c>
      <c r="G31" s="129" t="n">
        <f aca="false">G28</f>
        <v>0.339277542318935</v>
      </c>
      <c r="H31" s="129" t="n">
        <f aca="false">G31+H28</f>
        <v>0.767586961613736</v>
      </c>
      <c r="I31" s="129" t="n">
        <f aca="false">I28+H31</f>
        <v>1</v>
      </c>
      <c r="J31" s="137"/>
      <c r="K31" s="91"/>
    </row>
    <row r="32" customFormat="false" ht="15" hidden="false" customHeight="false" outlineLevel="0" collapsed="false">
      <c r="B32" s="130"/>
      <c r="C32" s="131"/>
      <c r="D32" s="132"/>
      <c r="E32" s="133"/>
      <c r="F32" s="134" t="s">
        <v>319</v>
      </c>
      <c r="G32" s="135" t="n">
        <f aca="false">G29</f>
        <v>79473.3565055452</v>
      </c>
      <c r="H32" s="135" t="n">
        <f aca="false">H29+G32</f>
        <v>179801.798351839</v>
      </c>
      <c r="I32" s="135" t="n">
        <f aca="false">H32+I29</f>
        <v>234242.903206475</v>
      </c>
      <c r="J32" s="137"/>
      <c r="K32" s="91"/>
    </row>
    <row r="34" customFormat="false" ht="15" hidden="false" customHeight="false" outlineLevel="0" collapsed="false">
      <c r="A34" s="138"/>
      <c r="B34" s="139"/>
      <c r="C34" s="138"/>
      <c r="D34" s="138"/>
      <c r="E34" s="138"/>
      <c r="F34" s="138"/>
      <c r="G34" s="138"/>
      <c r="H34" s="138"/>
      <c r="I34" s="138"/>
      <c r="J34" s="138"/>
      <c r="K34" s="138"/>
      <c r="L34" s="138"/>
      <c r="M34" s="138"/>
    </row>
    <row r="35" customFormat="false" ht="15" hidden="false" customHeight="false" outlineLevel="0" collapsed="false">
      <c r="A35" s="138"/>
      <c r="B35" s="139"/>
      <c r="C35" s="138"/>
      <c r="D35" s="138"/>
      <c r="E35" s="138"/>
      <c r="F35" s="138"/>
      <c r="G35" s="138"/>
      <c r="H35" s="138"/>
      <c r="I35" s="138"/>
      <c r="J35" s="138"/>
      <c r="K35" s="138"/>
      <c r="L35" s="138"/>
      <c r="M35" s="138"/>
    </row>
    <row r="36" customFormat="false" ht="15" hidden="false" customHeight="false" outlineLevel="0" collapsed="false">
      <c r="A36" s="138"/>
      <c r="B36" s="139"/>
      <c r="C36" s="138"/>
      <c r="D36" s="138"/>
      <c r="E36" s="138"/>
      <c r="F36" s="138"/>
      <c r="G36" s="138"/>
      <c r="H36" s="138"/>
      <c r="I36" s="138"/>
      <c r="J36" s="138"/>
      <c r="K36" s="138"/>
      <c r="L36" s="138"/>
      <c r="M36" s="138"/>
    </row>
    <row r="37" customFormat="false" ht="15" hidden="false" customHeight="false" outlineLevel="0" collapsed="false">
      <c r="A37" s="138"/>
      <c r="B37" s="139"/>
      <c r="C37" s="138"/>
      <c r="D37" s="138"/>
      <c r="E37" s="138"/>
      <c r="F37" s="138"/>
      <c r="G37" s="138"/>
      <c r="H37" s="138"/>
      <c r="I37" s="138"/>
      <c r="J37" s="138"/>
      <c r="K37" s="138"/>
      <c r="L37" s="138"/>
      <c r="M37" s="138"/>
    </row>
    <row r="38" customFormat="false" ht="15" hidden="false" customHeight="false" outlineLevel="0" collapsed="false">
      <c r="A38" s="138"/>
      <c r="B38" s="139"/>
      <c r="C38" s="138"/>
      <c r="D38" s="138"/>
      <c r="E38" s="138"/>
      <c r="F38" s="138"/>
      <c r="G38" s="138"/>
      <c r="H38" s="138"/>
      <c r="I38" s="138"/>
      <c r="J38" s="138"/>
      <c r="K38" s="138"/>
      <c r="L38" s="138"/>
      <c r="M38" s="138"/>
    </row>
    <row r="39" customFormat="false" ht="15" hidden="false" customHeight="false" outlineLevel="0" collapsed="false">
      <c r="A39" s="138"/>
      <c r="B39" s="139"/>
      <c r="C39" s="138"/>
      <c r="D39" s="138"/>
      <c r="E39" s="138"/>
      <c r="F39" s="138"/>
      <c r="G39" s="138"/>
      <c r="H39" s="138"/>
      <c r="I39" s="138"/>
      <c r="J39" s="138"/>
      <c r="K39" s="138"/>
      <c r="L39" s="138"/>
      <c r="M39" s="138"/>
    </row>
    <row r="40" customFormat="false" ht="15" hidden="false" customHeight="false" outlineLevel="0" collapsed="false">
      <c r="A40" s="138"/>
      <c r="B40" s="139"/>
      <c r="C40" s="138"/>
      <c r="D40" s="138"/>
      <c r="E40" s="138"/>
      <c r="F40" s="138"/>
      <c r="G40" s="138"/>
      <c r="H40" s="138"/>
      <c r="I40" s="138"/>
      <c r="J40" s="138"/>
      <c r="K40" s="138"/>
      <c r="L40" s="138"/>
      <c r="M40" s="138"/>
    </row>
    <row r="41" customFormat="false" ht="15" hidden="false" customHeight="false" outlineLevel="0" collapsed="false">
      <c r="A41" s="138"/>
      <c r="B41" s="139"/>
      <c r="C41" s="138"/>
      <c r="D41" s="138"/>
      <c r="E41" s="138"/>
      <c r="F41" s="138"/>
      <c r="G41" s="138"/>
      <c r="H41" s="138"/>
      <c r="I41" s="138"/>
      <c r="J41" s="138"/>
      <c r="K41" s="138"/>
      <c r="L41" s="138"/>
      <c r="M41" s="138"/>
    </row>
    <row r="42" customFormat="false" ht="15" hidden="false" customHeight="false" outlineLevel="0" collapsed="false">
      <c r="A42" s="138"/>
      <c r="B42" s="139"/>
      <c r="C42" s="138"/>
      <c r="D42" s="138"/>
      <c r="E42" s="138"/>
      <c r="F42" s="138"/>
      <c r="G42" s="138"/>
      <c r="H42" s="138"/>
      <c r="I42" s="138"/>
      <c r="J42" s="138"/>
      <c r="K42" s="138"/>
      <c r="L42" s="138"/>
      <c r="M42" s="138"/>
    </row>
    <row r="43" customFormat="false" ht="15" hidden="false" customHeight="false" outlineLevel="0" collapsed="false">
      <c r="A43" s="138"/>
      <c r="B43" s="139"/>
      <c r="C43" s="138"/>
      <c r="D43" s="138"/>
      <c r="E43" s="138"/>
      <c r="F43" s="138"/>
      <c r="G43" s="138"/>
      <c r="H43" s="138"/>
      <c r="I43" s="138"/>
      <c r="J43" s="138"/>
      <c r="K43" s="138"/>
      <c r="L43" s="138"/>
      <c r="M43" s="138"/>
    </row>
    <row r="44" customFormat="false" ht="15" hidden="false" customHeight="false" outlineLevel="0" collapsed="false">
      <c r="A44" s="138"/>
      <c r="B44" s="139"/>
      <c r="C44" s="138"/>
      <c r="D44" s="138"/>
      <c r="E44" s="138"/>
      <c r="F44" s="138"/>
      <c r="G44" s="138"/>
      <c r="H44" s="138"/>
      <c r="I44" s="138"/>
      <c r="J44" s="138"/>
      <c r="K44" s="138"/>
      <c r="L44" s="138"/>
      <c r="M44" s="138"/>
    </row>
    <row r="45" customFormat="false" ht="15" hidden="false" customHeight="false" outlineLevel="0" collapsed="false">
      <c r="A45" s="138"/>
      <c r="B45" s="139"/>
      <c r="C45" s="138"/>
      <c r="D45" s="138"/>
      <c r="E45" s="138"/>
      <c r="F45" s="138"/>
      <c r="G45" s="138"/>
      <c r="H45" s="138"/>
      <c r="I45" s="138"/>
      <c r="J45" s="138"/>
      <c r="K45" s="138"/>
      <c r="L45" s="138"/>
      <c r="M45" s="138"/>
    </row>
    <row r="46" customFormat="false" ht="15" hidden="false" customHeight="false" outlineLevel="0" collapsed="false">
      <c r="A46" s="138"/>
      <c r="B46" s="139"/>
      <c r="C46" s="138"/>
      <c r="D46" s="138"/>
      <c r="E46" s="138"/>
      <c r="F46" s="138"/>
      <c r="G46" s="138"/>
      <c r="H46" s="138"/>
      <c r="I46" s="138"/>
      <c r="J46" s="138"/>
      <c r="K46" s="138"/>
      <c r="L46" s="138"/>
      <c r="M46" s="138"/>
    </row>
    <row r="47" customFormat="false" ht="15" hidden="false" customHeight="false" outlineLevel="0" collapsed="false">
      <c r="A47" s="138"/>
      <c r="B47" s="139"/>
      <c r="C47" s="138"/>
      <c r="D47" s="138"/>
      <c r="E47" s="138"/>
      <c r="F47" s="138"/>
      <c r="G47" s="138"/>
      <c r="H47" s="138"/>
      <c r="I47" s="138"/>
      <c r="J47" s="138"/>
      <c r="K47" s="138"/>
      <c r="L47" s="138"/>
      <c r="M47" s="138"/>
    </row>
    <row r="48" customFormat="false" ht="15" hidden="false" customHeight="false" outlineLevel="0" collapsed="false">
      <c r="A48" s="138"/>
      <c r="B48" s="139"/>
      <c r="C48" s="138"/>
      <c r="D48" s="138"/>
      <c r="E48" s="138"/>
      <c r="F48" s="138"/>
      <c r="G48" s="138"/>
      <c r="H48" s="138"/>
      <c r="I48" s="138"/>
      <c r="J48" s="138"/>
      <c r="K48" s="138"/>
      <c r="L48" s="138"/>
      <c r="M48" s="138"/>
    </row>
    <row r="49" customFormat="false" ht="15" hidden="false" customHeight="false" outlineLevel="0" collapsed="false">
      <c r="A49" s="138"/>
      <c r="B49" s="139"/>
      <c r="C49" s="138"/>
      <c r="D49" s="138"/>
      <c r="E49" s="138"/>
      <c r="F49" s="138"/>
      <c r="G49" s="138"/>
      <c r="H49" s="138"/>
      <c r="I49" s="138"/>
      <c r="J49" s="138"/>
      <c r="K49" s="138"/>
      <c r="L49" s="138"/>
      <c r="M49" s="138"/>
    </row>
    <row r="50" customFormat="false" ht="15" hidden="false" customHeight="false" outlineLevel="0" collapsed="false">
      <c r="A50" s="138"/>
      <c r="B50" s="139"/>
      <c r="C50" s="138"/>
      <c r="D50" s="138"/>
      <c r="E50" s="138"/>
      <c r="F50" s="138"/>
      <c r="G50" s="138"/>
      <c r="H50" s="138"/>
      <c r="I50" s="138"/>
      <c r="J50" s="138"/>
      <c r="K50" s="138"/>
      <c r="L50" s="138"/>
      <c r="M50" s="138"/>
    </row>
    <row r="51" customFormat="false" ht="15" hidden="false" customHeight="false" outlineLevel="0" collapsed="false">
      <c r="A51" s="138"/>
      <c r="B51" s="139"/>
      <c r="C51" s="138"/>
      <c r="D51" s="138"/>
      <c r="E51" s="138"/>
      <c r="F51" s="138"/>
      <c r="G51" s="138"/>
      <c r="H51" s="138"/>
      <c r="I51" s="138"/>
      <c r="J51" s="138"/>
      <c r="K51" s="138"/>
      <c r="L51" s="138"/>
      <c r="M51" s="138"/>
    </row>
    <row r="52" customFormat="false" ht="15" hidden="false" customHeight="false" outlineLevel="0" collapsed="false">
      <c r="A52" s="138"/>
      <c r="B52" s="139"/>
      <c r="C52" s="138"/>
      <c r="D52" s="138"/>
      <c r="E52" s="138"/>
      <c r="F52" s="138"/>
      <c r="G52" s="138"/>
      <c r="H52" s="138"/>
      <c r="I52" s="138"/>
      <c r="J52" s="138"/>
      <c r="K52" s="138"/>
      <c r="L52" s="138"/>
      <c r="M52" s="138"/>
    </row>
    <row r="53" customFormat="false" ht="15" hidden="false" customHeight="false" outlineLevel="0" collapsed="false">
      <c r="A53" s="138"/>
      <c r="B53" s="139"/>
      <c r="C53" s="138"/>
      <c r="D53" s="138"/>
      <c r="E53" s="138"/>
      <c r="F53" s="138"/>
      <c r="G53" s="138"/>
      <c r="H53" s="138"/>
      <c r="I53" s="138"/>
      <c r="J53" s="138"/>
      <c r="K53" s="138"/>
      <c r="L53" s="138"/>
      <c r="M53" s="138"/>
    </row>
    <row r="54" customFormat="false" ht="15" hidden="false" customHeight="false" outlineLevel="0" collapsed="false">
      <c r="A54" s="138"/>
      <c r="B54" s="139"/>
      <c r="C54" s="138"/>
      <c r="D54" s="138"/>
      <c r="E54" s="138"/>
      <c r="F54" s="138"/>
      <c r="G54" s="138"/>
      <c r="H54" s="138"/>
      <c r="I54" s="138"/>
      <c r="J54" s="138"/>
      <c r="K54" s="138"/>
      <c r="L54" s="138"/>
      <c r="M54" s="138"/>
    </row>
    <row r="55" customFormat="false" ht="15" hidden="false" customHeight="false" outlineLevel="0" collapsed="false">
      <c r="A55" s="138"/>
      <c r="B55" s="139"/>
      <c r="C55" s="138"/>
      <c r="D55" s="138"/>
      <c r="E55" s="138"/>
      <c r="F55" s="138"/>
      <c r="G55" s="138"/>
      <c r="H55" s="138"/>
      <c r="I55" s="138"/>
      <c r="J55" s="138"/>
      <c r="K55" s="138"/>
      <c r="L55" s="138"/>
      <c r="M55" s="138"/>
    </row>
    <row r="56" customFormat="false" ht="15" hidden="false" customHeight="false" outlineLevel="0" collapsed="false">
      <c r="A56" s="138"/>
      <c r="B56" s="139"/>
      <c r="C56" s="138"/>
      <c r="D56" s="138"/>
      <c r="E56" s="138"/>
      <c r="F56" s="138"/>
      <c r="G56" s="138"/>
      <c r="H56" s="138"/>
      <c r="I56" s="138"/>
      <c r="J56" s="138"/>
      <c r="K56" s="138"/>
      <c r="L56" s="138"/>
      <c r="M56" s="138"/>
    </row>
    <row r="57" customFormat="false" ht="15" hidden="false" customHeight="false" outlineLevel="0" collapsed="false">
      <c r="A57" s="138"/>
      <c r="B57" s="139"/>
      <c r="C57" s="138"/>
      <c r="D57" s="138"/>
      <c r="E57" s="138"/>
      <c r="F57" s="138"/>
      <c r="G57" s="138"/>
      <c r="H57" s="138"/>
      <c r="I57" s="138"/>
      <c r="J57" s="138"/>
      <c r="K57" s="138"/>
      <c r="L57" s="138"/>
      <c r="M57" s="138"/>
    </row>
    <row r="58" customFormat="false" ht="15" hidden="false" customHeight="false" outlineLevel="0" collapsed="false">
      <c r="A58" s="138"/>
      <c r="B58" s="139"/>
      <c r="C58" s="138"/>
      <c r="D58" s="138"/>
      <c r="E58" s="138"/>
      <c r="F58" s="138"/>
      <c r="G58" s="138"/>
      <c r="H58" s="138"/>
      <c r="I58" s="138"/>
      <c r="J58" s="138"/>
      <c r="K58" s="138"/>
      <c r="L58" s="138"/>
      <c r="M58" s="138"/>
    </row>
    <row r="59" customFormat="false" ht="15" hidden="false" customHeight="false" outlineLevel="0" collapsed="false">
      <c r="A59" s="138"/>
      <c r="B59" s="139"/>
      <c r="C59" s="138"/>
      <c r="D59" s="138"/>
      <c r="E59" s="138"/>
      <c r="F59" s="138"/>
      <c r="G59" s="138"/>
      <c r="H59" s="138"/>
      <c r="I59" s="138"/>
      <c r="J59" s="138"/>
      <c r="K59" s="138"/>
      <c r="L59" s="138"/>
      <c r="M59" s="138"/>
    </row>
    <row r="60" customFormat="false" ht="15" hidden="false" customHeight="false" outlineLevel="0" collapsed="false">
      <c r="A60" s="138"/>
      <c r="B60" s="139"/>
      <c r="C60" s="138"/>
      <c r="D60" s="138"/>
      <c r="E60" s="138"/>
      <c r="F60" s="138"/>
      <c r="G60" s="138"/>
      <c r="H60" s="138"/>
      <c r="I60" s="138"/>
      <c r="J60" s="138"/>
      <c r="K60" s="138"/>
      <c r="L60" s="138"/>
      <c r="M60" s="138"/>
    </row>
    <row r="61" customFormat="false" ht="15" hidden="false" customHeight="false" outlineLevel="0" collapsed="false">
      <c r="A61" s="138"/>
      <c r="B61" s="139"/>
      <c r="C61" s="138"/>
      <c r="D61" s="138"/>
      <c r="E61" s="138"/>
      <c r="F61" s="138"/>
      <c r="G61" s="138"/>
      <c r="H61" s="138"/>
      <c r="I61" s="138"/>
      <c r="J61" s="138"/>
      <c r="K61" s="138"/>
      <c r="L61" s="138"/>
      <c r="M61" s="138"/>
    </row>
    <row r="62" customFormat="false" ht="15" hidden="false" customHeight="false" outlineLevel="0" collapsed="false">
      <c r="A62" s="138"/>
      <c r="B62" s="139"/>
      <c r="C62" s="138"/>
      <c r="D62" s="138"/>
      <c r="E62" s="138"/>
      <c r="F62" s="138"/>
      <c r="G62" s="138"/>
      <c r="H62" s="138"/>
      <c r="I62" s="138"/>
      <c r="J62" s="138"/>
      <c r="K62" s="138"/>
      <c r="L62" s="138"/>
      <c r="M62" s="138"/>
    </row>
    <row r="63" customFormat="false" ht="15" hidden="false" customHeight="false" outlineLevel="0" collapsed="false">
      <c r="A63" s="138"/>
      <c r="B63" s="139"/>
      <c r="C63" s="138"/>
      <c r="D63" s="138"/>
      <c r="E63" s="138"/>
      <c r="F63" s="138"/>
      <c r="G63" s="138"/>
      <c r="H63" s="138"/>
      <c r="I63" s="138"/>
      <c r="J63" s="138"/>
      <c r="K63" s="138"/>
      <c r="L63" s="138"/>
      <c r="M63" s="138"/>
    </row>
    <row r="64" customFormat="false" ht="15" hidden="false" customHeight="false" outlineLevel="0" collapsed="false">
      <c r="A64" s="138"/>
      <c r="B64" s="139"/>
      <c r="C64" s="138"/>
      <c r="D64" s="138"/>
      <c r="E64" s="138"/>
      <c r="F64" s="138"/>
      <c r="G64" s="138"/>
      <c r="H64" s="138"/>
      <c r="I64" s="138"/>
      <c r="J64" s="138"/>
      <c r="K64" s="138"/>
      <c r="L64" s="138"/>
      <c r="M64" s="138"/>
    </row>
    <row r="65" customFormat="false" ht="15" hidden="false" customHeight="false" outlineLevel="0" collapsed="false">
      <c r="A65" s="138"/>
      <c r="B65" s="139"/>
      <c r="C65" s="138"/>
      <c r="D65" s="138"/>
      <c r="E65" s="138"/>
      <c r="F65" s="138"/>
      <c r="G65" s="138"/>
      <c r="H65" s="138"/>
      <c r="I65" s="138"/>
      <c r="J65" s="138"/>
      <c r="K65" s="138"/>
      <c r="L65" s="138"/>
      <c r="M65" s="138"/>
    </row>
    <row r="66" customFormat="false" ht="15" hidden="false" customHeight="false" outlineLevel="0" collapsed="false">
      <c r="A66" s="138"/>
      <c r="B66" s="139"/>
      <c r="C66" s="138"/>
      <c r="D66" s="138"/>
      <c r="E66" s="138"/>
      <c r="F66" s="138"/>
      <c r="G66" s="138"/>
      <c r="H66" s="138"/>
      <c r="I66" s="138"/>
      <c r="J66" s="138"/>
      <c r="K66" s="138"/>
      <c r="L66" s="138"/>
      <c r="M66" s="138"/>
    </row>
    <row r="67" customFormat="false" ht="15" hidden="false" customHeight="false" outlineLevel="0" collapsed="false">
      <c r="A67" s="138"/>
      <c r="B67" s="139"/>
      <c r="C67" s="138"/>
      <c r="D67" s="138"/>
      <c r="E67" s="138"/>
      <c r="F67" s="138"/>
      <c r="G67" s="138"/>
      <c r="H67" s="138"/>
      <c r="I67" s="138"/>
      <c r="J67" s="138"/>
      <c r="K67" s="138"/>
      <c r="L67" s="138"/>
      <c r="M67" s="138"/>
    </row>
    <row r="68" customFormat="false" ht="15" hidden="false" customHeight="false" outlineLevel="0" collapsed="false">
      <c r="A68" s="138"/>
      <c r="B68" s="139"/>
      <c r="C68" s="138"/>
      <c r="D68" s="138"/>
      <c r="E68" s="138"/>
      <c r="F68" s="138"/>
      <c r="G68" s="138"/>
      <c r="H68" s="138"/>
      <c r="I68" s="138"/>
      <c r="J68" s="138"/>
      <c r="K68" s="138"/>
      <c r="L68" s="138"/>
      <c r="M68" s="138"/>
    </row>
    <row r="69" customFormat="false" ht="15" hidden="false" customHeight="false" outlineLevel="0" collapsed="false">
      <c r="A69" s="138"/>
      <c r="B69" s="139"/>
      <c r="C69" s="138"/>
      <c r="D69" s="138"/>
      <c r="E69" s="138"/>
      <c r="F69" s="138"/>
      <c r="G69" s="138"/>
      <c r="H69" s="138"/>
      <c r="I69" s="138"/>
      <c r="J69" s="138"/>
      <c r="K69" s="138"/>
      <c r="L69" s="138"/>
      <c r="M69" s="138"/>
    </row>
    <row r="70" customFormat="false" ht="15" hidden="false" customHeight="false" outlineLevel="0" collapsed="false">
      <c r="A70" s="138"/>
      <c r="B70" s="139"/>
      <c r="C70" s="138"/>
      <c r="D70" s="138"/>
      <c r="E70" s="138"/>
      <c r="F70" s="138"/>
      <c r="G70" s="138"/>
      <c r="H70" s="138"/>
      <c r="I70" s="138"/>
      <c r="J70" s="138"/>
      <c r="K70" s="138"/>
      <c r="L70" s="138"/>
      <c r="M70" s="138"/>
    </row>
    <row r="71" customFormat="false" ht="15" hidden="false" customHeight="false" outlineLevel="0" collapsed="false">
      <c r="A71" s="138"/>
      <c r="B71" s="139"/>
      <c r="C71" s="138"/>
      <c r="D71" s="138"/>
      <c r="E71" s="138"/>
      <c r="F71" s="138"/>
      <c r="G71" s="138"/>
      <c r="H71" s="138"/>
      <c r="I71" s="138"/>
      <c r="J71" s="138"/>
      <c r="K71" s="138"/>
      <c r="L71" s="138"/>
      <c r="M71" s="138"/>
    </row>
    <row r="72" customFormat="false" ht="15" hidden="false" customHeight="false" outlineLevel="0" collapsed="false">
      <c r="A72" s="138"/>
      <c r="B72" s="139"/>
      <c r="C72" s="138"/>
      <c r="D72" s="138"/>
      <c r="E72" s="138"/>
      <c r="F72" s="138"/>
      <c r="G72" s="138"/>
      <c r="H72" s="138"/>
      <c r="I72" s="138"/>
      <c r="J72" s="138"/>
      <c r="K72" s="138"/>
      <c r="L72" s="138"/>
      <c r="M72" s="138"/>
    </row>
    <row r="73" customFormat="false" ht="15" hidden="false" customHeight="false" outlineLevel="0" collapsed="false">
      <c r="A73" s="138"/>
      <c r="B73" s="139"/>
      <c r="C73" s="138"/>
      <c r="D73" s="138"/>
      <c r="E73" s="138"/>
      <c r="F73" s="138"/>
      <c r="G73" s="138"/>
      <c r="H73" s="138"/>
      <c r="I73" s="138"/>
      <c r="J73" s="138"/>
      <c r="K73" s="138"/>
      <c r="L73" s="138"/>
      <c r="M73" s="138"/>
    </row>
    <row r="74" customFormat="false" ht="15" hidden="false" customHeight="false" outlineLevel="0" collapsed="false">
      <c r="A74" s="138"/>
      <c r="B74" s="139"/>
      <c r="C74" s="138"/>
      <c r="D74" s="138"/>
      <c r="E74" s="138"/>
      <c r="F74" s="138"/>
      <c r="G74" s="138"/>
      <c r="H74" s="138"/>
      <c r="I74" s="138"/>
      <c r="J74" s="138"/>
      <c r="K74" s="138"/>
      <c r="L74" s="138"/>
      <c r="M74" s="138"/>
    </row>
    <row r="75" customFormat="false" ht="15" hidden="false" customHeight="false" outlineLevel="0" collapsed="false">
      <c r="A75" s="138"/>
      <c r="B75" s="139"/>
      <c r="C75" s="138"/>
      <c r="D75" s="138"/>
      <c r="E75" s="138"/>
      <c r="F75" s="138"/>
      <c r="G75" s="138"/>
      <c r="H75" s="138"/>
      <c r="I75" s="138"/>
      <c r="J75" s="138"/>
      <c r="K75" s="138"/>
      <c r="L75" s="138"/>
      <c r="M75" s="138"/>
    </row>
    <row r="76" customFormat="false" ht="15" hidden="false" customHeight="false" outlineLevel="0" collapsed="false">
      <c r="A76" s="138"/>
      <c r="B76" s="139"/>
      <c r="C76" s="138"/>
      <c r="D76" s="138"/>
      <c r="E76" s="138"/>
      <c r="F76" s="138"/>
      <c r="G76" s="138"/>
      <c r="H76" s="138"/>
      <c r="I76" s="138"/>
      <c r="J76" s="138"/>
      <c r="K76" s="138"/>
      <c r="L76" s="138"/>
      <c r="M76" s="138"/>
    </row>
    <row r="77" customFormat="false" ht="15" hidden="false" customHeight="false" outlineLevel="0" collapsed="false">
      <c r="A77" s="138"/>
      <c r="B77" s="139"/>
      <c r="C77" s="138"/>
      <c r="D77" s="138"/>
      <c r="E77" s="138"/>
      <c r="F77" s="138"/>
      <c r="G77" s="138"/>
      <c r="H77" s="138"/>
      <c r="I77" s="138"/>
      <c r="J77" s="138"/>
      <c r="K77" s="138"/>
      <c r="L77" s="138"/>
      <c r="M77" s="138"/>
    </row>
    <row r="78" customFormat="false" ht="15" hidden="false" customHeight="false" outlineLevel="0" collapsed="false">
      <c r="A78" s="138"/>
      <c r="B78" s="139"/>
      <c r="C78" s="138"/>
      <c r="D78" s="138"/>
      <c r="E78" s="138"/>
      <c r="F78" s="138"/>
      <c r="G78" s="138"/>
      <c r="H78" s="138"/>
      <c r="I78" s="138"/>
      <c r="J78" s="138"/>
      <c r="K78" s="138"/>
      <c r="L78" s="138"/>
      <c r="M78" s="138"/>
    </row>
    <row r="79" customFormat="false" ht="15" hidden="false" customHeight="false" outlineLevel="0" collapsed="false">
      <c r="A79" s="138"/>
      <c r="B79" s="139"/>
      <c r="C79" s="138"/>
      <c r="D79" s="138"/>
      <c r="E79" s="138"/>
      <c r="F79" s="138"/>
      <c r="G79" s="138"/>
      <c r="H79" s="138"/>
      <c r="I79" s="138"/>
      <c r="J79" s="138"/>
      <c r="K79" s="138"/>
      <c r="L79" s="138"/>
      <c r="M79" s="138"/>
    </row>
    <row r="80" customFormat="false" ht="15" hidden="false" customHeight="false" outlineLevel="0" collapsed="false">
      <c r="A80" s="138"/>
      <c r="B80" s="139"/>
      <c r="C80" s="138"/>
      <c r="D80" s="138"/>
      <c r="E80" s="138"/>
      <c r="F80" s="138"/>
      <c r="G80" s="138"/>
      <c r="H80" s="138"/>
      <c r="I80" s="138"/>
      <c r="J80" s="138"/>
      <c r="K80" s="138"/>
      <c r="L80" s="138"/>
      <c r="M80" s="138"/>
    </row>
    <row r="81" customFormat="false" ht="15" hidden="false" customHeight="false" outlineLevel="0" collapsed="false">
      <c r="A81" s="138"/>
      <c r="B81" s="139"/>
      <c r="C81" s="138"/>
      <c r="D81" s="138"/>
      <c r="E81" s="138"/>
      <c r="F81" s="138"/>
      <c r="G81" s="138"/>
      <c r="H81" s="138"/>
      <c r="I81" s="138"/>
      <c r="J81" s="138"/>
      <c r="K81" s="138"/>
      <c r="L81" s="138"/>
      <c r="M81" s="138"/>
    </row>
    <row r="82" customFormat="false" ht="15" hidden="false" customHeight="false" outlineLevel="0" collapsed="false">
      <c r="A82" s="138"/>
      <c r="B82" s="139"/>
      <c r="C82" s="138"/>
      <c r="D82" s="138"/>
      <c r="E82" s="138"/>
      <c r="F82" s="138"/>
      <c r="G82" s="138"/>
      <c r="H82" s="138"/>
      <c r="I82" s="138"/>
      <c r="J82" s="138"/>
      <c r="K82" s="138"/>
      <c r="L82" s="138"/>
      <c r="M82" s="138"/>
    </row>
    <row r="83" customFormat="false" ht="15" hidden="false" customHeight="false" outlineLevel="0" collapsed="false">
      <c r="A83" s="138"/>
      <c r="B83" s="139"/>
      <c r="C83" s="138"/>
      <c r="D83" s="138"/>
      <c r="E83" s="138"/>
      <c r="F83" s="138"/>
      <c r="G83" s="138"/>
      <c r="H83" s="138"/>
      <c r="I83" s="138"/>
      <c r="J83" s="138"/>
      <c r="K83" s="138"/>
      <c r="L83" s="138"/>
      <c r="M83" s="138"/>
    </row>
    <row r="84" customFormat="false" ht="15" hidden="false" customHeight="false" outlineLevel="0" collapsed="false">
      <c r="A84" s="138"/>
      <c r="B84" s="139"/>
      <c r="C84" s="138"/>
      <c r="D84" s="138"/>
      <c r="E84" s="138"/>
      <c r="F84" s="138"/>
      <c r="G84" s="138"/>
      <c r="H84" s="138"/>
      <c r="I84" s="138"/>
      <c r="J84" s="138"/>
      <c r="K84" s="138"/>
      <c r="L84" s="138"/>
      <c r="M84" s="138"/>
    </row>
    <row r="85" customFormat="false" ht="15" hidden="false" customHeight="false" outlineLevel="0" collapsed="false">
      <c r="A85" s="138"/>
      <c r="B85" s="139"/>
      <c r="C85" s="138"/>
      <c r="D85" s="138"/>
      <c r="E85" s="138"/>
      <c r="F85" s="138"/>
      <c r="G85" s="138"/>
      <c r="H85" s="138"/>
      <c r="I85" s="138"/>
      <c r="J85" s="138"/>
      <c r="K85" s="138"/>
      <c r="L85" s="138"/>
      <c r="M85" s="138"/>
    </row>
    <row r="86" customFormat="false" ht="15" hidden="false" customHeight="false" outlineLevel="0" collapsed="false">
      <c r="A86" s="138"/>
      <c r="B86" s="139"/>
      <c r="C86" s="138"/>
      <c r="D86" s="138"/>
      <c r="E86" s="138"/>
      <c r="F86" s="138"/>
      <c r="G86" s="138"/>
      <c r="H86" s="138"/>
      <c r="I86" s="138"/>
      <c r="J86" s="138"/>
      <c r="K86" s="138"/>
      <c r="L86" s="138"/>
      <c r="M86" s="138"/>
    </row>
    <row r="87" customFormat="false" ht="15" hidden="false" customHeight="false" outlineLevel="0" collapsed="false">
      <c r="A87" s="138"/>
      <c r="B87" s="139"/>
      <c r="C87" s="138"/>
      <c r="D87" s="138"/>
      <c r="E87" s="138"/>
      <c r="F87" s="138"/>
      <c r="G87" s="138"/>
      <c r="H87" s="138"/>
      <c r="I87" s="138"/>
      <c r="J87" s="138"/>
      <c r="K87" s="138"/>
      <c r="L87" s="138"/>
      <c r="M87" s="138"/>
    </row>
    <row r="88" customFormat="false" ht="15" hidden="false" customHeight="false" outlineLevel="0" collapsed="false">
      <c r="A88" s="138"/>
      <c r="B88" s="139"/>
      <c r="C88" s="138"/>
      <c r="D88" s="138"/>
      <c r="E88" s="138"/>
      <c r="F88" s="138"/>
      <c r="G88" s="138"/>
      <c r="H88" s="138"/>
      <c r="I88" s="138"/>
      <c r="J88" s="138"/>
      <c r="K88" s="138"/>
      <c r="L88" s="138"/>
      <c r="M88" s="138"/>
    </row>
    <row r="89" customFormat="false" ht="15" hidden="false" customHeight="false" outlineLevel="0" collapsed="false">
      <c r="A89" s="138"/>
      <c r="B89" s="139"/>
      <c r="C89" s="138"/>
      <c r="D89" s="138"/>
      <c r="E89" s="138"/>
      <c r="F89" s="138"/>
      <c r="G89" s="138"/>
      <c r="H89" s="138"/>
      <c r="I89" s="138"/>
      <c r="J89" s="138"/>
      <c r="K89" s="138"/>
      <c r="L89" s="138"/>
      <c r="M89" s="138"/>
    </row>
    <row r="90" customFormat="false" ht="15" hidden="false" customHeight="false" outlineLevel="0" collapsed="false">
      <c r="A90" s="138"/>
      <c r="B90" s="139"/>
      <c r="C90" s="138"/>
      <c r="D90" s="138"/>
      <c r="E90" s="138"/>
      <c r="F90" s="138" t="n">
        <f aca="false">E91*F91</f>
        <v>0</v>
      </c>
      <c r="G90" s="138"/>
      <c r="H90" s="138"/>
      <c r="I90" s="138"/>
      <c r="J90" s="138"/>
      <c r="K90" s="138"/>
      <c r="L90" s="138"/>
      <c r="M90" s="138"/>
    </row>
  </sheetData>
  <mergeCells count="9">
    <mergeCell ref="B2:F4"/>
    <mergeCell ref="G2:I2"/>
    <mergeCell ref="G3:H4"/>
    <mergeCell ref="B6:B8"/>
    <mergeCell ref="C6:F8"/>
    <mergeCell ref="G6:I6"/>
    <mergeCell ref="J8:K8"/>
    <mergeCell ref="B28:C28"/>
    <mergeCell ref="B31:C31"/>
  </mergeCells>
  <printOptions headings="false" gridLines="false" gridLinesSet="true" horizontalCentered="true" verticalCentered="true"/>
  <pageMargins left="0.39375" right="0.39375" top="0.39375" bottom="0.240277777777778"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G1041"/>
  <sheetViews>
    <sheetView showFormulas="false" showGridLines="true" showRowColHeaders="true" showZeros="true" rightToLeft="false" tabSelected="false" showOutlineSymbols="true" defaultGridColor="true" view="pageBreakPreview" topLeftCell="A1008" colorId="64" zoomScale="70" zoomScaleNormal="85" zoomScalePageLayoutView="70" workbookViewId="0">
      <selection pane="topLeft" activeCell="R19" activeCellId="0" sqref="R19"/>
    </sheetView>
  </sheetViews>
  <sheetFormatPr defaultColWidth="8.6875" defaultRowHeight="15" zeroHeight="false" outlineLevelRow="0" outlineLevelCol="0"/>
  <cols>
    <col collapsed="false" customWidth="true" hidden="false" outlineLevel="0" max="1" min="1" style="0" width="27.42"/>
    <col collapsed="false" customWidth="true" hidden="false" outlineLevel="0" max="2" min="2" style="140" width="60.29"/>
    <col collapsed="false" customWidth="true" hidden="false" outlineLevel="0" max="5" min="5" style="0" width="13.7"/>
    <col collapsed="false" customWidth="true" hidden="false" outlineLevel="0" max="6" min="6" style="0" width="22.28"/>
    <col collapsed="false" customWidth="true" hidden="false" outlineLevel="0" max="7" min="7" style="0" width="23.01"/>
  </cols>
  <sheetData>
    <row r="1" customFormat="false" ht="15" hidden="false" customHeight="true" outlineLevel="0" collapsed="false">
      <c r="A1" s="141" t="s">
        <v>24</v>
      </c>
      <c r="B1" s="141"/>
      <c r="C1" s="142" t="s">
        <v>323</v>
      </c>
      <c r="D1" s="142"/>
      <c r="E1" s="142"/>
      <c r="F1" s="142"/>
      <c r="G1" s="142"/>
    </row>
    <row r="2" customFormat="false" ht="15" hidden="false" customHeight="false" outlineLevel="0" collapsed="false">
      <c r="A2" s="141"/>
      <c r="B2" s="141"/>
      <c r="C2" s="143" t="str">
        <f aca="false">01_SINTETICO!D2</f>
        <v>OBRA: EXECUÇÃO DE ESTUDIO DE TV</v>
      </c>
      <c r="D2" s="143"/>
      <c r="E2" s="143"/>
      <c r="F2" s="143"/>
      <c r="G2" s="144" t="n">
        <f aca="false">'CAPA-DADOS'!E13</f>
        <v>44852</v>
      </c>
    </row>
    <row r="3" customFormat="false" ht="15" hidden="false" customHeight="false" outlineLevel="0" collapsed="false">
      <c r="A3" s="141"/>
      <c r="B3" s="141"/>
      <c r="C3" s="143"/>
      <c r="D3" s="143"/>
      <c r="E3" s="143"/>
      <c r="F3" s="143"/>
      <c r="G3" s="144" t="str">
        <f aca="false">'CAPA-DADOS'!E16</f>
        <v>SINAPI-JULHO/2022</v>
      </c>
    </row>
    <row r="5" customFormat="false" ht="21" hidden="false" customHeight="false" outlineLevel="0" collapsed="false">
      <c r="A5" s="145" t="s">
        <v>27</v>
      </c>
      <c r="B5" s="145" t="s">
        <v>324</v>
      </c>
      <c r="C5" s="146" t="s">
        <v>29</v>
      </c>
      <c r="D5" s="146" t="s">
        <v>325</v>
      </c>
      <c r="E5" s="147" t="s">
        <v>326</v>
      </c>
      <c r="F5" s="147" t="s">
        <v>327</v>
      </c>
      <c r="G5" s="147" t="s">
        <v>328</v>
      </c>
    </row>
    <row r="6" customFormat="false" ht="15" hidden="false" customHeight="false" outlineLevel="0" collapsed="false">
      <c r="A6" s="148"/>
      <c r="B6" s="149"/>
      <c r="C6" s="150"/>
      <c r="D6" s="150"/>
      <c r="E6" s="150"/>
      <c r="F6" s="150"/>
      <c r="G6" s="150"/>
    </row>
    <row r="7" customFormat="false" ht="15" hidden="false" customHeight="false" outlineLevel="0" collapsed="false">
      <c r="A7" s="151" t="n">
        <v>1</v>
      </c>
      <c r="B7" s="152" t="s">
        <v>51</v>
      </c>
      <c r="C7" s="153"/>
      <c r="D7" s="153"/>
      <c r="E7" s="153"/>
      <c r="F7" s="153"/>
      <c r="G7" s="153"/>
    </row>
    <row r="8" customFormat="false" ht="15" hidden="false" customHeight="false" outlineLevel="0" collapsed="false">
      <c r="A8" s="148"/>
      <c r="B8" s="149"/>
      <c r="C8" s="150"/>
      <c r="D8" s="150"/>
      <c r="E8" s="150"/>
      <c r="F8" s="150"/>
      <c r="G8" s="150"/>
    </row>
    <row r="9" customFormat="false" ht="15" hidden="false" customHeight="false" outlineLevel="0" collapsed="false">
      <c r="A9" s="154" t="s">
        <v>53</v>
      </c>
      <c r="B9" s="155" t="s">
        <v>54</v>
      </c>
      <c r="C9" s="156" t="s">
        <v>55</v>
      </c>
      <c r="D9" s="156" t="s">
        <v>329</v>
      </c>
      <c r="E9" s="157" t="n">
        <v>1</v>
      </c>
      <c r="F9" s="157" t="n">
        <f aca="false">SUMPRODUCT($E10:$E14,F10:F14)</f>
        <v>289.59</v>
      </c>
      <c r="G9" s="158" t="n">
        <f aca="false">SUMPRODUCT($E10:$E14,G10:G14)</f>
        <v>18745.444359</v>
      </c>
    </row>
    <row r="10" customFormat="false" ht="15" hidden="false" customHeight="false" outlineLevel="0" collapsed="false">
      <c r="A10" s="159" t="n">
        <v>40863</v>
      </c>
      <c r="B10" s="160" t="s">
        <v>330</v>
      </c>
      <c r="C10" s="161" t="s">
        <v>69</v>
      </c>
      <c r="D10" s="161" t="s">
        <v>329</v>
      </c>
      <c r="E10" s="159" t="n">
        <v>1</v>
      </c>
      <c r="F10" s="162" t="n">
        <f aca="false">IF(C10="MAT.",VLOOKUP(A10,INSUMOS_AUX!A:F,6,0),0)</f>
        <v>152.35</v>
      </c>
      <c r="G10" s="163" t="n">
        <f aca="false">IF(C10="M.O.",VLOOKUP(A10,INSUMOS_AUX!A:F,6,0),0)</f>
        <v>0</v>
      </c>
    </row>
    <row r="11" customFormat="false" ht="15" hidden="false" customHeight="false" outlineLevel="0" collapsed="false">
      <c r="A11" s="159" t="n">
        <v>40864</v>
      </c>
      <c r="B11" s="160" t="s">
        <v>331</v>
      </c>
      <c r="C11" s="161" t="s">
        <v>69</v>
      </c>
      <c r="D11" s="161" t="s">
        <v>329</v>
      </c>
      <c r="E11" s="159" t="n">
        <v>1</v>
      </c>
      <c r="F11" s="162" t="n">
        <f aca="false">IF(C11="MAT.",VLOOKUP(A11,INSUMOS_AUX!A:F,6,0),0)</f>
        <v>11.8</v>
      </c>
      <c r="G11" s="163" t="n">
        <f aca="false">IF(C11="M.O.",VLOOKUP(A11,INSUMOS_AUX!A:F,6,0),0)</f>
        <v>0</v>
      </c>
    </row>
    <row r="12" customFormat="false" ht="15" hidden="false" customHeight="false" outlineLevel="0" collapsed="false">
      <c r="A12" s="159" t="n">
        <v>40937</v>
      </c>
      <c r="B12" s="160" t="s">
        <v>332</v>
      </c>
      <c r="C12" s="161" t="s">
        <v>333</v>
      </c>
      <c r="D12" s="161" t="s">
        <v>329</v>
      </c>
      <c r="E12" s="159" t="n">
        <v>1.0071</v>
      </c>
      <c r="F12" s="162" t="n">
        <f aca="false">IF(C12="MAT.",VLOOKUP(A12,INSUMOS_AUX!A:F,6,0),0)</f>
        <v>0</v>
      </c>
      <c r="G12" s="163" t="n">
        <f aca="false">IF(C12="M.O.",VLOOKUP(A12,INSUMOS_AUX!A:F,6,0),0)</f>
        <v>18613.29</v>
      </c>
    </row>
    <row r="13" customFormat="false" ht="21" hidden="false" customHeight="false" outlineLevel="0" collapsed="false">
      <c r="A13" s="159" t="n">
        <v>43474</v>
      </c>
      <c r="B13" s="160" t="s">
        <v>334</v>
      </c>
      <c r="C13" s="161" t="s">
        <v>69</v>
      </c>
      <c r="D13" s="161" t="s">
        <v>329</v>
      </c>
      <c r="E13" s="159" t="n">
        <v>1</v>
      </c>
      <c r="F13" s="162" t="n">
        <f aca="false">IF(C13="MAT.",VLOOKUP(A13,INSUMOS_AUX!A:F,6,0),0)</f>
        <v>1.9</v>
      </c>
      <c r="G13" s="163" t="n">
        <f aca="false">IF(C13="M.O.",VLOOKUP(A13,INSUMOS_AUX!A:F,6,0),0)</f>
        <v>0</v>
      </c>
    </row>
    <row r="14" customFormat="false" ht="21" hidden="false" customHeight="false" outlineLevel="0" collapsed="false">
      <c r="A14" s="159" t="n">
        <v>43498</v>
      </c>
      <c r="B14" s="160" t="s">
        <v>335</v>
      </c>
      <c r="C14" s="161" t="s">
        <v>69</v>
      </c>
      <c r="D14" s="161" t="s">
        <v>329</v>
      </c>
      <c r="E14" s="159" t="n">
        <v>1</v>
      </c>
      <c r="F14" s="162" t="n">
        <f aca="false">IF(C14="MAT.",VLOOKUP(A14,INSUMOS_AUX!A:F,6,0),0)</f>
        <v>123.54</v>
      </c>
      <c r="G14" s="163" t="n">
        <f aca="false">IF(C14="M.O.",VLOOKUP(A14,INSUMOS_AUX!A:F,6,0),0)</f>
        <v>0</v>
      </c>
    </row>
    <row r="15" customFormat="false" ht="15" hidden="false" customHeight="false" outlineLevel="0" collapsed="false">
      <c r="A15" s="148"/>
      <c r="B15" s="149"/>
      <c r="C15" s="150"/>
      <c r="D15" s="150"/>
      <c r="E15" s="150"/>
      <c r="F15" s="150"/>
      <c r="G15" s="150"/>
    </row>
    <row r="16" customFormat="false" ht="21" hidden="false" customHeight="false" outlineLevel="0" collapsed="false">
      <c r="A16" s="164" t="s">
        <v>58</v>
      </c>
      <c r="B16" s="165" t="s">
        <v>59</v>
      </c>
      <c r="C16" s="166" t="s">
        <v>55</v>
      </c>
      <c r="D16" s="166" t="s">
        <v>329</v>
      </c>
      <c r="E16" s="167" t="n">
        <v>3</v>
      </c>
      <c r="F16" s="167" t="n">
        <f aca="false">SUMPRODUCT($E17:$E21,F17:F21)</f>
        <v>385.67</v>
      </c>
      <c r="G16" s="168" t="n">
        <f aca="false">SUMPRODUCT($E17:$E21,G17:G21)</f>
        <v>6223.463169</v>
      </c>
    </row>
    <row r="17" customFormat="false" ht="15" hidden="false" customHeight="false" outlineLevel="0" collapsed="false">
      <c r="A17" s="159" t="n">
        <v>40818</v>
      </c>
      <c r="B17" s="160" t="s">
        <v>336</v>
      </c>
      <c r="C17" s="161" t="s">
        <v>333</v>
      </c>
      <c r="D17" s="161" t="s">
        <v>329</v>
      </c>
      <c r="E17" s="159" t="n">
        <v>1.0131</v>
      </c>
      <c r="F17" s="162" t="n">
        <f aca="false">IF(C17="MAT.",VLOOKUP(A17,INSUMOS_AUX!A:F,6,0),0)</f>
        <v>0</v>
      </c>
      <c r="G17" s="163" t="n">
        <f aca="false">IF(C17="M.O.",VLOOKUP(A17,INSUMOS_AUX!A:F,6,0),0)</f>
        <v>6142.99</v>
      </c>
    </row>
    <row r="18" customFormat="false" ht="15" hidden="false" customHeight="false" outlineLevel="0" collapsed="false">
      <c r="A18" s="159" t="n">
        <v>40863</v>
      </c>
      <c r="B18" s="160" t="s">
        <v>330</v>
      </c>
      <c r="C18" s="161" t="s">
        <v>69</v>
      </c>
      <c r="D18" s="161" t="s">
        <v>329</v>
      </c>
      <c r="E18" s="159" t="n">
        <v>1</v>
      </c>
      <c r="F18" s="162" t="n">
        <f aca="false">IF(C18="MAT.",VLOOKUP(A18,INSUMOS_AUX!A:F,6,0),0)</f>
        <v>152.35</v>
      </c>
      <c r="G18" s="163" t="n">
        <f aca="false">IF(C18="M.O.",VLOOKUP(A18,INSUMOS_AUX!A:F,6,0),0)</f>
        <v>0</v>
      </c>
    </row>
    <row r="19" customFormat="false" ht="15" hidden="false" customHeight="false" outlineLevel="0" collapsed="false">
      <c r="A19" s="159" t="n">
        <v>40864</v>
      </c>
      <c r="B19" s="160" t="s">
        <v>331</v>
      </c>
      <c r="C19" s="161" t="s">
        <v>69</v>
      </c>
      <c r="D19" s="161" t="s">
        <v>329</v>
      </c>
      <c r="E19" s="159" t="n">
        <v>1</v>
      </c>
      <c r="F19" s="162" t="n">
        <f aca="false">IF(C19="MAT.",VLOOKUP(A19,INSUMOS_AUX!A:F,6,0),0)</f>
        <v>11.8</v>
      </c>
      <c r="G19" s="163" t="n">
        <f aca="false">IF(C19="M.O.",VLOOKUP(A19,INSUMOS_AUX!A:F,6,0),0)</f>
        <v>0</v>
      </c>
    </row>
    <row r="20" customFormat="false" ht="21" hidden="false" customHeight="false" outlineLevel="0" collapsed="false">
      <c r="A20" s="159" t="n">
        <v>43475</v>
      </c>
      <c r="B20" s="160" t="s">
        <v>337</v>
      </c>
      <c r="C20" s="161" t="s">
        <v>69</v>
      </c>
      <c r="D20" s="161" t="s">
        <v>329</v>
      </c>
      <c r="E20" s="159" t="n">
        <v>1</v>
      </c>
      <c r="F20" s="162" t="n">
        <f aca="false">IF(C20="MAT.",VLOOKUP(A20,INSUMOS_AUX!A:F,6,0),0)</f>
        <v>18.58</v>
      </c>
      <c r="G20" s="163" t="n">
        <f aca="false">IF(C20="M.O.",VLOOKUP(A20,INSUMOS_AUX!A:F,6,0),0)</f>
        <v>0</v>
      </c>
    </row>
    <row r="21" customFormat="false" ht="21" hidden="false" customHeight="false" outlineLevel="0" collapsed="false">
      <c r="A21" s="159" t="n">
        <v>43499</v>
      </c>
      <c r="B21" s="160" t="s">
        <v>338</v>
      </c>
      <c r="C21" s="161" t="s">
        <v>69</v>
      </c>
      <c r="D21" s="161" t="s">
        <v>329</v>
      </c>
      <c r="E21" s="159" t="n">
        <v>1</v>
      </c>
      <c r="F21" s="162" t="n">
        <f aca="false">IF(C21="MAT.",VLOOKUP(A21,INSUMOS_AUX!A:F,6,0),0)</f>
        <v>202.94</v>
      </c>
      <c r="G21" s="163" t="n">
        <f aca="false">IF(C21="M.O.",VLOOKUP(A21,INSUMOS_AUX!A:F,6,0),0)</f>
        <v>0</v>
      </c>
    </row>
    <row r="22" customFormat="false" ht="15" hidden="false" customHeight="false" outlineLevel="0" collapsed="false">
      <c r="A22" s="148"/>
      <c r="B22" s="149"/>
      <c r="C22" s="150"/>
      <c r="D22" s="150"/>
      <c r="E22" s="150"/>
      <c r="F22" s="150"/>
      <c r="G22" s="150"/>
    </row>
    <row r="23" customFormat="false" ht="21" hidden="false" customHeight="false" outlineLevel="0" collapsed="false">
      <c r="A23" s="154" t="s">
        <v>61</v>
      </c>
      <c r="B23" s="155" t="s">
        <v>62</v>
      </c>
      <c r="C23" s="156" t="s">
        <v>55</v>
      </c>
      <c r="D23" s="156" t="s">
        <v>339</v>
      </c>
      <c r="E23" s="157" t="n">
        <v>1</v>
      </c>
      <c r="F23" s="157" t="n">
        <f aca="false">SUMPRODUCT($E24:$E24,F24:F24)</f>
        <v>233.94</v>
      </c>
      <c r="G23" s="157" t="n">
        <f aca="false">SUMPRODUCT($E24:$E24,G24:G24)</f>
        <v>0</v>
      </c>
    </row>
    <row r="24" customFormat="false" ht="21" hidden="false" customHeight="false" outlineLevel="0" collapsed="false">
      <c r="A24" s="159" t="s">
        <v>340</v>
      </c>
      <c r="B24" s="160" t="s">
        <v>62</v>
      </c>
      <c r="C24" s="161" t="s">
        <v>69</v>
      </c>
      <c r="D24" s="161" t="s">
        <v>339</v>
      </c>
      <c r="E24" s="159" t="n">
        <v>1</v>
      </c>
      <c r="F24" s="162" t="n">
        <f aca="false">IF(C24="MAT.",VLOOKUP(A24,INSUMOS_AUX!A:F,6,0),0)</f>
        <v>233.94</v>
      </c>
      <c r="G24" s="163" t="n">
        <f aca="false">IF(C24="M.O.",VLOOKUP(A24,INSUMOS_AUX!A:F,6,0),0)</f>
        <v>0</v>
      </c>
    </row>
    <row r="25" customFormat="false" ht="15" hidden="false" customHeight="false" outlineLevel="0" collapsed="false">
      <c r="A25" s="148"/>
      <c r="B25" s="149"/>
      <c r="C25" s="150"/>
      <c r="D25" s="150"/>
      <c r="E25" s="150"/>
      <c r="F25" s="150"/>
      <c r="G25" s="150"/>
    </row>
    <row r="26" customFormat="false" ht="21" hidden="false" customHeight="false" outlineLevel="0" collapsed="false">
      <c r="A26" s="154" t="s">
        <v>64</v>
      </c>
      <c r="B26" s="155" t="s">
        <v>65</v>
      </c>
      <c r="C26" s="156" t="s">
        <v>55</v>
      </c>
      <c r="D26" s="156" t="s">
        <v>339</v>
      </c>
      <c r="E26" s="157" t="n">
        <v>3</v>
      </c>
      <c r="F26" s="157" t="n">
        <f aca="false">SUMPRODUCT($E27:$E27,F27:F27)</f>
        <v>36.6</v>
      </c>
      <c r="G26" s="157" t="n">
        <f aca="false">SUMPRODUCT($E27:$E27,G27:G27)</f>
        <v>0</v>
      </c>
    </row>
    <row r="27" customFormat="false" ht="21" hidden="false" customHeight="false" outlineLevel="0" collapsed="false">
      <c r="A27" s="159" t="s">
        <v>341</v>
      </c>
      <c r="B27" s="160" t="s">
        <v>342</v>
      </c>
      <c r="C27" s="161" t="s">
        <v>69</v>
      </c>
      <c r="D27" s="161" t="s">
        <v>339</v>
      </c>
      <c r="E27" s="159" t="n">
        <v>1</v>
      </c>
      <c r="F27" s="162" t="n">
        <f aca="false">IF(C27="MAT.",VLOOKUP(A27,INSUMOS_AUX!A:F,6,0),0)</f>
        <v>36.6</v>
      </c>
      <c r="G27" s="163" t="n">
        <f aca="false">IF(C27="M.O.",VLOOKUP(A27,INSUMOS_AUX!A:F,6,0),0)</f>
        <v>0</v>
      </c>
    </row>
    <row r="28" customFormat="false" ht="15" hidden="false" customHeight="false" outlineLevel="0" collapsed="false">
      <c r="A28" s="148"/>
      <c r="B28" s="149"/>
      <c r="C28" s="150"/>
      <c r="D28" s="150"/>
      <c r="E28" s="150"/>
      <c r="F28" s="150"/>
      <c r="G28" s="150"/>
    </row>
    <row r="29" customFormat="false" ht="15" hidden="false" customHeight="false" outlineLevel="0" collapsed="false">
      <c r="A29" s="151" t="n">
        <v>2</v>
      </c>
      <c r="B29" s="152" t="s">
        <v>66</v>
      </c>
      <c r="C29" s="153"/>
      <c r="D29" s="153"/>
      <c r="E29" s="153"/>
      <c r="F29" s="153"/>
      <c r="G29" s="153"/>
    </row>
    <row r="30" customFormat="false" ht="15" hidden="false" customHeight="false" outlineLevel="0" collapsed="false">
      <c r="A30" s="148"/>
      <c r="B30" s="149"/>
      <c r="C30" s="150"/>
      <c r="D30" s="150"/>
      <c r="E30" s="150"/>
      <c r="F30" s="150"/>
      <c r="G30" s="150"/>
    </row>
    <row r="31" customFormat="false" ht="31.5" hidden="false" customHeight="false" outlineLevel="0" collapsed="false">
      <c r="A31" s="154" t="n">
        <v>10527</v>
      </c>
      <c r="B31" s="155" t="s">
        <v>68</v>
      </c>
      <c r="C31" s="156" t="s">
        <v>69</v>
      </c>
      <c r="D31" s="156" t="s">
        <v>343</v>
      </c>
      <c r="E31" s="157" t="n">
        <v>45.9</v>
      </c>
      <c r="F31" s="157" t="n">
        <f aca="false">IF(C31="MAT.",VLOOKUP(A31,INSUMOS_AUX!A:F,6,0),0)</f>
        <v>23</v>
      </c>
      <c r="G31" s="157" t="n">
        <f aca="false">IF(C31="M.O.",VLOOKUP(A31,INSUMOS_AUX!A:F,6,0),0)</f>
        <v>0</v>
      </c>
    </row>
    <row r="32" customFormat="false" ht="15" hidden="false" customHeight="false" outlineLevel="0" collapsed="false">
      <c r="A32" s="148"/>
      <c r="B32" s="149"/>
      <c r="C32" s="150"/>
      <c r="D32" s="150"/>
      <c r="E32" s="150"/>
      <c r="F32" s="150"/>
      <c r="G32" s="150"/>
    </row>
    <row r="33" customFormat="false" ht="15" hidden="false" customHeight="false" outlineLevel="0" collapsed="false">
      <c r="A33" s="154" t="s">
        <v>72</v>
      </c>
      <c r="B33" s="155" t="s">
        <v>73</v>
      </c>
      <c r="C33" s="156" t="s">
        <v>55</v>
      </c>
      <c r="D33" s="156" t="s">
        <v>344</v>
      </c>
      <c r="E33" s="157" t="n">
        <v>1</v>
      </c>
      <c r="F33" s="157" t="n">
        <f aca="false">SUMPRODUCT($E34:$E55,F34:F55)</f>
        <v>361.2943154575</v>
      </c>
      <c r="G33" s="157" t="n">
        <f aca="false">SUMPRODUCT($E34:$E55,G34:G55)</f>
        <v>39.64766286888</v>
      </c>
    </row>
    <row r="34" customFormat="false" ht="31.5" hidden="false" customHeight="false" outlineLevel="0" collapsed="false">
      <c r="A34" s="159" t="n">
        <v>10535</v>
      </c>
      <c r="B34" s="160" t="s">
        <v>345</v>
      </c>
      <c r="C34" s="161" t="s">
        <v>69</v>
      </c>
      <c r="D34" s="161" t="s">
        <v>339</v>
      </c>
      <c r="E34" s="159" t="n">
        <v>1.595E-006</v>
      </c>
      <c r="F34" s="162" t="n">
        <f aca="false">IF(C34="MAT.",VLOOKUP(A34,INSUMOS_AUX!A:F,6,0),0)</f>
        <v>5000</v>
      </c>
      <c r="G34" s="163" t="n">
        <f aca="false">IF(C34="M.O.",VLOOKUP(A34,INSUMOS_AUX!A:F,6,0),0)</f>
        <v>0</v>
      </c>
    </row>
    <row r="35" customFormat="false" ht="15" hidden="false" customHeight="false" outlineLevel="0" collapsed="false">
      <c r="A35" s="159" t="n">
        <v>1213</v>
      </c>
      <c r="B35" s="160" t="s">
        <v>346</v>
      </c>
      <c r="C35" s="161" t="s">
        <v>333</v>
      </c>
      <c r="D35" s="161" t="s">
        <v>347</v>
      </c>
      <c r="E35" s="159" t="n">
        <v>1.0094</v>
      </c>
      <c r="F35" s="162" t="n">
        <f aca="false">IF(C35="MAT.",VLOOKUP(A35,INSUMOS_AUX!A:F,6,0),0)</f>
        <v>0</v>
      </c>
      <c r="G35" s="163" t="n">
        <f aca="false">IF(C35="M.O.",VLOOKUP(A35,INSUMOS_AUX!A:F,6,0),0)</f>
        <v>17.73</v>
      </c>
    </row>
    <row r="36" customFormat="false" ht="15" hidden="false" customHeight="false" outlineLevel="0" collapsed="false">
      <c r="A36" s="159" t="n">
        <v>1379</v>
      </c>
      <c r="B36" s="160" t="s">
        <v>348</v>
      </c>
      <c r="C36" s="161" t="s">
        <v>69</v>
      </c>
      <c r="D36" s="161" t="s">
        <v>349</v>
      </c>
      <c r="E36" s="159" t="n">
        <v>2.120194</v>
      </c>
      <c r="F36" s="162" t="n">
        <f aca="false">IF(C36="MAT.",VLOOKUP(A36,INSUMOS_AUX!A:F,6,0),0)</f>
        <v>0.68</v>
      </c>
      <c r="G36" s="163" t="n">
        <f aca="false">IF(C36="M.O.",VLOOKUP(A36,INSUMOS_AUX!A:F,6,0),0)</f>
        <v>0</v>
      </c>
    </row>
    <row r="37" customFormat="false" ht="15" hidden="false" customHeight="false" outlineLevel="0" collapsed="false">
      <c r="A37" s="159" t="n">
        <v>2705</v>
      </c>
      <c r="B37" s="160" t="s">
        <v>350</v>
      </c>
      <c r="C37" s="161" t="s">
        <v>69</v>
      </c>
      <c r="D37" s="161" t="s">
        <v>351</v>
      </c>
      <c r="E37" s="159" t="n">
        <v>0.00952875</v>
      </c>
      <c r="F37" s="162" t="n">
        <f aca="false">IF(C37="MAT.",VLOOKUP(A37,INSUMOS_AUX!A:F,6,0),0)</f>
        <v>0.93</v>
      </c>
      <c r="G37" s="163" t="n">
        <f aca="false">IF(C37="M.O.",VLOOKUP(A37,INSUMOS_AUX!A:F,6,0),0)</f>
        <v>0</v>
      </c>
    </row>
    <row r="38" customFormat="false" ht="21" hidden="false" customHeight="false" outlineLevel="0" collapsed="false">
      <c r="A38" s="159" t="n">
        <v>370</v>
      </c>
      <c r="B38" s="160" t="s">
        <v>352</v>
      </c>
      <c r="C38" s="161" t="s">
        <v>69</v>
      </c>
      <c r="D38" s="161" t="s">
        <v>353</v>
      </c>
      <c r="E38" s="159" t="n">
        <v>0.008269</v>
      </c>
      <c r="F38" s="162" t="n">
        <f aca="false">IF(C38="MAT.",VLOOKUP(A38,INSUMOS_AUX!A:F,6,0),0)</f>
        <v>156.04</v>
      </c>
      <c r="G38" s="163" t="n">
        <f aca="false">IF(C38="M.O.",VLOOKUP(A38,INSUMOS_AUX!A:F,6,0),0)</f>
        <v>0</v>
      </c>
    </row>
    <row r="39" customFormat="false" ht="15" hidden="false" customHeight="false" outlineLevel="0" collapsed="false">
      <c r="A39" s="159" t="n">
        <v>37370</v>
      </c>
      <c r="B39" s="160" t="s">
        <v>354</v>
      </c>
      <c r="C39" s="161" t="s">
        <v>69</v>
      </c>
      <c r="D39" s="161" t="s">
        <v>347</v>
      </c>
      <c r="E39" s="159" t="n">
        <v>3.038244</v>
      </c>
      <c r="F39" s="162" t="n">
        <f aca="false">IF(C39="MAT.",VLOOKUP(A39,INSUMOS_AUX!A:F,6,0),0)</f>
        <v>2.11</v>
      </c>
      <c r="G39" s="163" t="n">
        <f aca="false">IF(C39="M.O.",VLOOKUP(A39,INSUMOS_AUX!A:F,6,0),0)</f>
        <v>0</v>
      </c>
    </row>
    <row r="40" customFormat="false" ht="15" hidden="false" customHeight="false" outlineLevel="0" collapsed="false">
      <c r="A40" s="159" t="n">
        <v>37371</v>
      </c>
      <c r="B40" s="160" t="s">
        <v>355</v>
      </c>
      <c r="C40" s="161" t="s">
        <v>69</v>
      </c>
      <c r="D40" s="161" t="s">
        <v>347</v>
      </c>
      <c r="E40" s="159" t="n">
        <v>3.038244</v>
      </c>
      <c r="F40" s="162" t="n">
        <f aca="false">IF(C40="MAT.",VLOOKUP(A40,INSUMOS_AUX!A:F,6,0),0)</f>
        <v>0.75</v>
      </c>
      <c r="G40" s="163" t="n">
        <f aca="false">IF(C40="M.O.",VLOOKUP(A40,INSUMOS_AUX!A:F,6,0),0)</f>
        <v>0</v>
      </c>
    </row>
    <row r="41" customFormat="false" ht="15" hidden="false" customHeight="false" outlineLevel="0" collapsed="false">
      <c r="A41" s="159" t="n">
        <v>37372</v>
      </c>
      <c r="B41" s="160" t="s">
        <v>356</v>
      </c>
      <c r="C41" s="161" t="s">
        <v>69</v>
      </c>
      <c r="D41" s="161" t="s">
        <v>347</v>
      </c>
      <c r="E41" s="159" t="n">
        <v>3.038244</v>
      </c>
      <c r="F41" s="162" t="n">
        <f aca="false">IF(C41="MAT.",VLOOKUP(A41,INSUMOS_AUX!A:F,6,0),0)</f>
        <v>0.81</v>
      </c>
      <c r="G41" s="163" t="n">
        <f aca="false">IF(C41="M.O.",VLOOKUP(A41,INSUMOS_AUX!A:F,6,0),0)</f>
        <v>0</v>
      </c>
    </row>
    <row r="42" customFormat="false" ht="15" hidden="false" customHeight="false" outlineLevel="0" collapsed="false">
      <c r="A42" s="159" t="n">
        <v>37373</v>
      </c>
      <c r="B42" s="160" t="s">
        <v>357</v>
      </c>
      <c r="C42" s="161" t="s">
        <v>69</v>
      </c>
      <c r="D42" s="161" t="s">
        <v>347</v>
      </c>
      <c r="E42" s="159" t="n">
        <v>3.038244</v>
      </c>
      <c r="F42" s="162" t="n">
        <f aca="false">IF(C42="MAT.",VLOOKUP(A42,INSUMOS_AUX!A:F,6,0),0)</f>
        <v>0.06</v>
      </c>
      <c r="G42" s="163" t="n">
        <f aca="false">IF(C42="M.O.",VLOOKUP(A42,INSUMOS_AUX!A:F,6,0),0)</f>
        <v>0</v>
      </c>
    </row>
    <row r="43" customFormat="false" ht="15" hidden="false" customHeight="false" outlineLevel="0" collapsed="false">
      <c r="A43" s="159" t="n">
        <v>37666</v>
      </c>
      <c r="B43" s="160" t="s">
        <v>358</v>
      </c>
      <c r="C43" s="161" t="s">
        <v>333</v>
      </c>
      <c r="D43" s="161" t="s">
        <v>347</v>
      </c>
      <c r="E43" s="159" t="n">
        <v>0.014910234</v>
      </c>
      <c r="F43" s="162" t="n">
        <f aca="false">IF(C43="MAT.",VLOOKUP(A43,INSUMOS_AUX!A:F,6,0),0)</f>
        <v>0</v>
      </c>
      <c r="G43" s="163" t="n">
        <f aca="false">IF(C43="M.O.",VLOOKUP(A43,INSUMOS_AUX!A:F,6,0),0)</f>
        <v>17.64</v>
      </c>
    </row>
    <row r="44" customFormat="false" ht="21" hidden="false" customHeight="false" outlineLevel="0" collapsed="false">
      <c r="A44" s="159" t="n">
        <v>43459</v>
      </c>
      <c r="B44" s="160" t="s">
        <v>359</v>
      </c>
      <c r="C44" s="161" t="s">
        <v>69</v>
      </c>
      <c r="D44" s="161" t="s">
        <v>347</v>
      </c>
      <c r="E44" s="159" t="n">
        <v>1</v>
      </c>
      <c r="F44" s="162" t="n">
        <f aca="false">IF(C44="MAT.",VLOOKUP(A44,INSUMOS_AUX!A:F,6,0),0)</f>
        <v>0.45</v>
      </c>
      <c r="G44" s="163" t="n">
        <f aca="false">IF(C44="M.O.",VLOOKUP(A44,INSUMOS_AUX!A:F,6,0),0)</f>
        <v>0</v>
      </c>
    </row>
    <row r="45" customFormat="false" ht="21" hidden="false" customHeight="false" outlineLevel="0" collapsed="false">
      <c r="A45" s="159" t="n">
        <v>43464</v>
      </c>
      <c r="B45" s="160" t="s">
        <v>360</v>
      </c>
      <c r="C45" s="161" t="s">
        <v>69</v>
      </c>
      <c r="D45" s="161" t="s">
        <v>347</v>
      </c>
      <c r="E45" s="159" t="n">
        <v>0.014811</v>
      </c>
      <c r="F45" s="162" t="n">
        <f aca="false">IF(C45="MAT.",VLOOKUP(A45,INSUMOS_AUX!A:F,6,0),0)</f>
        <v>0.01</v>
      </c>
      <c r="G45" s="163" t="n">
        <f aca="false">IF(C45="M.O.",VLOOKUP(A45,INSUMOS_AUX!A:F,6,0),0)</f>
        <v>0</v>
      </c>
    </row>
    <row r="46" customFormat="false" ht="21" hidden="false" customHeight="false" outlineLevel="0" collapsed="false">
      <c r="A46" s="159" t="n">
        <v>43467</v>
      </c>
      <c r="B46" s="160" t="s">
        <v>361</v>
      </c>
      <c r="C46" s="161" t="s">
        <v>69</v>
      </c>
      <c r="D46" s="161" t="s">
        <v>347</v>
      </c>
      <c r="E46" s="159" t="n">
        <v>2.023433</v>
      </c>
      <c r="F46" s="162" t="n">
        <f aca="false">IF(C46="MAT.",VLOOKUP(A46,INSUMOS_AUX!A:F,6,0),0)</f>
        <v>0.56</v>
      </c>
      <c r="G46" s="163" t="n">
        <f aca="false">IF(C46="M.O.",VLOOKUP(A46,INSUMOS_AUX!A:F,6,0),0)</f>
        <v>0</v>
      </c>
    </row>
    <row r="47" customFormat="false" ht="21" hidden="false" customHeight="false" outlineLevel="0" collapsed="false">
      <c r="A47" s="159" t="n">
        <v>43483</v>
      </c>
      <c r="B47" s="160" t="s">
        <v>362</v>
      </c>
      <c r="C47" s="161" t="s">
        <v>69</v>
      </c>
      <c r="D47" s="161" t="s">
        <v>347</v>
      </c>
      <c r="E47" s="159" t="n">
        <v>1</v>
      </c>
      <c r="F47" s="162" t="n">
        <f aca="false">IF(C47="MAT.",VLOOKUP(A47,INSUMOS_AUX!A:F,6,0),0)</f>
        <v>1.26</v>
      </c>
      <c r="G47" s="163" t="n">
        <f aca="false">IF(C47="M.O.",VLOOKUP(A47,INSUMOS_AUX!A:F,6,0),0)</f>
        <v>0</v>
      </c>
    </row>
    <row r="48" customFormat="false" ht="21" hidden="false" customHeight="false" outlineLevel="0" collapsed="false">
      <c r="A48" s="159" t="n">
        <v>43488</v>
      </c>
      <c r="B48" s="160" t="s">
        <v>363</v>
      </c>
      <c r="C48" s="161" t="s">
        <v>69</v>
      </c>
      <c r="D48" s="161" t="s">
        <v>347</v>
      </c>
      <c r="E48" s="159" t="n">
        <v>0.014811</v>
      </c>
      <c r="F48" s="162" t="n">
        <f aca="false">IF(C48="MAT.",VLOOKUP(A48,INSUMOS_AUX!A:F,6,0),0)</f>
        <v>0.76</v>
      </c>
      <c r="G48" s="163" t="n">
        <f aca="false">IF(C48="M.O.",VLOOKUP(A48,INSUMOS_AUX!A:F,6,0),0)</f>
        <v>0</v>
      </c>
    </row>
    <row r="49" customFormat="false" ht="21" hidden="false" customHeight="false" outlineLevel="0" collapsed="false">
      <c r="A49" s="159" t="n">
        <v>43491</v>
      </c>
      <c r="B49" s="160" t="s">
        <v>364</v>
      </c>
      <c r="C49" s="161" t="s">
        <v>69</v>
      </c>
      <c r="D49" s="161" t="s">
        <v>347</v>
      </c>
      <c r="E49" s="159" t="n">
        <v>2.023433</v>
      </c>
      <c r="F49" s="162" t="n">
        <f aca="false">IF(C49="MAT.",VLOOKUP(A49,INSUMOS_AUX!A:F,6,0),0)</f>
        <v>1.15</v>
      </c>
      <c r="G49" s="163" t="n">
        <f aca="false">IF(C49="M.O.",VLOOKUP(A49,INSUMOS_AUX!A:F,6,0),0)</f>
        <v>0</v>
      </c>
    </row>
    <row r="50" customFormat="false" ht="21" hidden="false" customHeight="false" outlineLevel="0" collapsed="false">
      <c r="A50" s="159" t="n">
        <v>4417</v>
      </c>
      <c r="B50" s="160" t="s">
        <v>365</v>
      </c>
      <c r="C50" s="161" t="s">
        <v>69</v>
      </c>
      <c r="D50" s="161" t="s">
        <v>366</v>
      </c>
      <c r="E50" s="159" t="n">
        <v>1</v>
      </c>
      <c r="F50" s="162" t="n">
        <f aca="false">IF(C50="MAT.",VLOOKUP(A50,INSUMOS_AUX!A:F,6,0),0)</f>
        <v>7.45</v>
      </c>
      <c r="G50" s="163" t="n">
        <f aca="false">IF(C50="M.O.",VLOOKUP(A50,INSUMOS_AUX!A:F,6,0),0)</f>
        <v>0</v>
      </c>
    </row>
    <row r="51" customFormat="false" ht="21" hidden="false" customHeight="false" outlineLevel="0" collapsed="false">
      <c r="A51" s="159" t="n">
        <v>4491</v>
      </c>
      <c r="B51" s="160" t="s">
        <v>367</v>
      </c>
      <c r="C51" s="161" t="s">
        <v>69</v>
      </c>
      <c r="D51" s="161" t="s">
        <v>366</v>
      </c>
      <c r="E51" s="159" t="n">
        <v>4</v>
      </c>
      <c r="F51" s="162" t="n">
        <f aca="false">IF(C51="MAT.",VLOOKUP(A51,INSUMOS_AUX!A:F,6,0),0)</f>
        <v>7.83</v>
      </c>
      <c r="G51" s="163" t="n">
        <f aca="false">IF(C51="M.O.",VLOOKUP(A51,INSUMOS_AUX!A:F,6,0),0)</f>
        <v>0</v>
      </c>
    </row>
    <row r="52" customFormat="false" ht="21" hidden="false" customHeight="false" outlineLevel="0" collapsed="false">
      <c r="A52" s="159" t="n">
        <v>4721</v>
      </c>
      <c r="B52" s="160" t="s">
        <v>368</v>
      </c>
      <c r="C52" s="161" t="s">
        <v>69</v>
      </c>
      <c r="D52" s="161" t="s">
        <v>353</v>
      </c>
      <c r="E52" s="159" t="n">
        <v>0.005782</v>
      </c>
      <c r="F52" s="162" t="n">
        <f aca="false">IF(C52="MAT.",VLOOKUP(A52,INSUMOS_AUX!A:F,6,0),0)</f>
        <v>100.61</v>
      </c>
      <c r="G52" s="163" t="n">
        <f aca="false">IF(C52="M.O.",VLOOKUP(A52,INSUMOS_AUX!A:F,6,0),0)</f>
        <v>0</v>
      </c>
    </row>
    <row r="53" customFormat="false" ht="31.5" hidden="false" customHeight="false" outlineLevel="0" collapsed="false">
      <c r="A53" s="159" t="n">
        <v>4813</v>
      </c>
      <c r="B53" s="160" t="s">
        <v>369</v>
      </c>
      <c r="C53" s="161" t="s">
        <v>69</v>
      </c>
      <c r="D53" s="161" t="s">
        <v>344</v>
      </c>
      <c r="E53" s="159" t="n">
        <v>1</v>
      </c>
      <c r="F53" s="162" t="n">
        <f aca="false">IF(C53="MAT.",VLOOKUP(A53,INSUMOS_AUX!A:F,6,0),0)</f>
        <v>300</v>
      </c>
      <c r="G53" s="163" t="n">
        <f aca="false">IF(C53="M.O.",VLOOKUP(A53,INSUMOS_AUX!A:F,6,0),0)</f>
        <v>0</v>
      </c>
    </row>
    <row r="54" customFormat="false" ht="15" hidden="false" customHeight="false" outlineLevel="0" collapsed="false">
      <c r="A54" s="159" t="n">
        <v>5075</v>
      </c>
      <c r="B54" s="160" t="s">
        <v>370</v>
      </c>
      <c r="C54" s="161" t="s">
        <v>69</v>
      </c>
      <c r="D54" s="161" t="s">
        <v>349</v>
      </c>
      <c r="E54" s="159" t="n">
        <v>0.11</v>
      </c>
      <c r="F54" s="162" t="n">
        <f aca="false">IF(C54="MAT.",VLOOKUP(A54,INSUMOS_AUX!A:F,6,0),0)</f>
        <v>24.36</v>
      </c>
      <c r="G54" s="163" t="n">
        <f aca="false">IF(C54="M.O.",VLOOKUP(A54,INSUMOS_AUX!A:F,6,0),0)</f>
        <v>0</v>
      </c>
    </row>
    <row r="55" customFormat="false" ht="15" hidden="false" customHeight="false" outlineLevel="0" collapsed="false">
      <c r="A55" s="159" t="n">
        <v>6111</v>
      </c>
      <c r="B55" s="160" t="s">
        <v>371</v>
      </c>
      <c r="C55" s="161" t="s">
        <v>333</v>
      </c>
      <c r="D55" s="161" t="s">
        <v>347</v>
      </c>
      <c r="E55" s="159" t="n">
        <v>2.058236048</v>
      </c>
      <c r="F55" s="162" t="n">
        <f aca="false">IF(C55="MAT.",VLOOKUP(A55,INSUMOS_AUX!A:F,6,0),0)</f>
        <v>0</v>
      </c>
      <c r="G55" s="163" t="n">
        <f aca="false">IF(C55="M.O.",VLOOKUP(A55,INSUMOS_AUX!A:F,6,0),0)</f>
        <v>10.44</v>
      </c>
    </row>
    <row r="56" customFormat="false" ht="15" hidden="false" customHeight="false" outlineLevel="0" collapsed="false">
      <c r="A56" s="148"/>
      <c r="B56" s="149"/>
      <c r="C56" s="150"/>
      <c r="D56" s="150"/>
      <c r="E56" s="150"/>
      <c r="F56" s="150"/>
      <c r="G56" s="150"/>
    </row>
    <row r="57" customFormat="false" ht="21" hidden="false" customHeight="false" outlineLevel="0" collapsed="false">
      <c r="A57" s="154" t="s">
        <v>76</v>
      </c>
      <c r="B57" s="155" t="s">
        <v>77</v>
      </c>
      <c r="C57" s="156" t="s">
        <v>55</v>
      </c>
      <c r="D57" s="156" t="s">
        <v>366</v>
      </c>
      <c r="E57" s="157" t="n">
        <v>45.9</v>
      </c>
      <c r="F57" s="157" t="n">
        <f aca="false">SUMPRODUCT($E58:$E67,F58:F67)</f>
        <v>4.131933184</v>
      </c>
      <c r="G57" s="157" t="n">
        <f aca="false">SUMPRODUCT($E58:$E67,G58:G67)</f>
        <v>13.5255155852</v>
      </c>
    </row>
    <row r="58" customFormat="false" ht="15" hidden="false" customHeight="false" outlineLevel="0" collapsed="false">
      <c r="A58" s="159" t="n">
        <v>37370</v>
      </c>
      <c r="B58" s="160" t="s">
        <v>354</v>
      </c>
      <c r="C58" s="161" t="s">
        <v>69</v>
      </c>
      <c r="D58" s="161" t="s">
        <v>347</v>
      </c>
      <c r="E58" s="159" t="n">
        <v>0.8459436</v>
      </c>
      <c r="F58" s="162" t="n">
        <f aca="false">IF(C58="MAT.",VLOOKUP(A58,INSUMOS_AUX!A:F,6,0),0)</f>
        <v>2.11</v>
      </c>
      <c r="G58" s="163" t="n">
        <f aca="false">IF(C58="M.O.",VLOOKUP(A58,INSUMOS_AUX!A:F,6,0),0)</f>
        <v>0</v>
      </c>
    </row>
    <row r="59" customFormat="false" ht="15" hidden="false" customHeight="false" outlineLevel="0" collapsed="false">
      <c r="A59" s="159" t="n">
        <v>37371</v>
      </c>
      <c r="B59" s="160" t="s">
        <v>355</v>
      </c>
      <c r="C59" s="161" t="s">
        <v>69</v>
      </c>
      <c r="D59" s="161" t="s">
        <v>347</v>
      </c>
      <c r="E59" s="159" t="n">
        <v>0.8459436</v>
      </c>
      <c r="F59" s="162" t="n">
        <f aca="false">IF(C59="MAT.",VLOOKUP(A59,INSUMOS_AUX!A:F,6,0),0)</f>
        <v>0.75</v>
      </c>
      <c r="G59" s="163" t="n">
        <f aca="false">IF(C59="M.O.",VLOOKUP(A59,INSUMOS_AUX!A:F,6,0),0)</f>
        <v>0</v>
      </c>
    </row>
    <row r="60" customFormat="false" ht="15" hidden="false" customHeight="false" outlineLevel="0" collapsed="false">
      <c r="A60" s="159" t="n">
        <v>37372</v>
      </c>
      <c r="B60" s="160" t="s">
        <v>356</v>
      </c>
      <c r="C60" s="161" t="s">
        <v>69</v>
      </c>
      <c r="D60" s="161" t="s">
        <v>347</v>
      </c>
      <c r="E60" s="159" t="n">
        <v>0.8459436</v>
      </c>
      <c r="F60" s="162" t="n">
        <f aca="false">IF(C60="MAT.",VLOOKUP(A60,INSUMOS_AUX!A:F,6,0),0)</f>
        <v>0.81</v>
      </c>
      <c r="G60" s="163" t="n">
        <f aca="false">IF(C60="M.O.",VLOOKUP(A60,INSUMOS_AUX!A:F,6,0),0)</f>
        <v>0</v>
      </c>
    </row>
    <row r="61" customFormat="false" ht="15" hidden="false" customHeight="false" outlineLevel="0" collapsed="false">
      <c r="A61" s="159" t="n">
        <v>37373</v>
      </c>
      <c r="B61" s="160" t="s">
        <v>357</v>
      </c>
      <c r="C61" s="161" t="s">
        <v>69</v>
      </c>
      <c r="D61" s="161" t="s">
        <v>347</v>
      </c>
      <c r="E61" s="159" t="n">
        <v>0.8459436</v>
      </c>
      <c r="F61" s="162" t="n">
        <f aca="false">IF(C61="MAT.",VLOOKUP(A61,INSUMOS_AUX!A:F,6,0),0)</f>
        <v>0.06</v>
      </c>
      <c r="G61" s="163" t="n">
        <f aca="false">IF(C61="M.O.",VLOOKUP(A61,INSUMOS_AUX!A:F,6,0),0)</f>
        <v>0</v>
      </c>
    </row>
    <row r="62" customFormat="false" ht="21" hidden="false" customHeight="false" outlineLevel="0" collapsed="false">
      <c r="A62" s="159" t="n">
        <v>43464</v>
      </c>
      <c r="B62" s="160" t="s">
        <v>360</v>
      </c>
      <c r="C62" s="161" t="s">
        <v>69</v>
      </c>
      <c r="D62" s="161" t="s">
        <v>347</v>
      </c>
      <c r="E62" s="159" t="n">
        <v>0.5</v>
      </c>
      <c r="F62" s="162" t="n">
        <f aca="false">IF(C62="MAT.",VLOOKUP(A62,INSUMOS_AUX!A:F,6,0),0)</f>
        <v>0.01</v>
      </c>
      <c r="G62" s="163" t="n">
        <f aca="false">IF(C62="M.O.",VLOOKUP(A62,INSUMOS_AUX!A:F,6,0),0)</f>
        <v>0</v>
      </c>
    </row>
    <row r="63" customFormat="false" ht="21" hidden="false" customHeight="false" outlineLevel="0" collapsed="false">
      <c r="A63" s="159" t="n">
        <v>43467</v>
      </c>
      <c r="B63" s="160" t="s">
        <v>361</v>
      </c>
      <c r="C63" s="161" t="s">
        <v>69</v>
      </c>
      <c r="D63" s="161" t="s">
        <v>347</v>
      </c>
      <c r="E63" s="159" t="n">
        <v>0.3459436</v>
      </c>
      <c r="F63" s="162" t="n">
        <f aca="false">IF(C63="MAT.",VLOOKUP(A63,INSUMOS_AUX!A:F,6,0),0)</f>
        <v>0.56</v>
      </c>
      <c r="G63" s="163" t="n">
        <f aca="false">IF(C63="M.O.",VLOOKUP(A63,INSUMOS_AUX!A:F,6,0),0)</f>
        <v>0</v>
      </c>
    </row>
    <row r="64" customFormat="false" ht="21" hidden="false" customHeight="false" outlineLevel="0" collapsed="false">
      <c r="A64" s="159" t="n">
        <v>43488</v>
      </c>
      <c r="B64" s="160" t="s">
        <v>363</v>
      </c>
      <c r="C64" s="161" t="s">
        <v>69</v>
      </c>
      <c r="D64" s="161" t="s">
        <v>347</v>
      </c>
      <c r="E64" s="159" t="n">
        <v>0.5</v>
      </c>
      <c r="F64" s="162" t="n">
        <f aca="false">IF(C64="MAT.",VLOOKUP(A64,INSUMOS_AUX!A:F,6,0),0)</f>
        <v>0.76</v>
      </c>
      <c r="G64" s="163" t="n">
        <f aca="false">IF(C64="M.O.",VLOOKUP(A64,INSUMOS_AUX!A:F,6,0),0)</f>
        <v>0</v>
      </c>
    </row>
    <row r="65" customFormat="false" ht="21" hidden="false" customHeight="false" outlineLevel="0" collapsed="false">
      <c r="A65" s="159" t="n">
        <v>43491</v>
      </c>
      <c r="B65" s="160" t="s">
        <v>364</v>
      </c>
      <c r="C65" s="161" t="s">
        <v>69</v>
      </c>
      <c r="D65" s="161" t="s">
        <v>347</v>
      </c>
      <c r="E65" s="159" t="n">
        <v>0.3459436</v>
      </c>
      <c r="F65" s="162" t="n">
        <f aca="false">IF(C65="MAT.",VLOOKUP(A65,INSUMOS_AUX!A:F,6,0),0)</f>
        <v>1.15</v>
      </c>
      <c r="G65" s="163" t="n">
        <f aca="false">IF(C65="M.O.",VLOOKUP(A65,INSUMOS_AUX!A:F,6,0),0)</f>
        <v>0</v>
      </c>
    </row>
    <row r="66" customFormat="false" ht="15" hidden="false" customHeight="false" outlineLevel="0" collapsed="false">
      <c r="A66" s="159" t="n">
        <v>44497</v>
      </c>
      <c r="B66" s="160" t="s">
        <v>372</v>
      </c>
      <c r="C66" s="161" t="s">
        <v>333</v>
      </c>
      <c r="D66" s="161" t="s">
        <v>347</v>
      </c>
      <c r="E66" s="159" t="n">
        <v>0.5047</v>
      </c>
      <c r="F66" s="162" t="n">
        <f aca="false">IF(C66="MAT.",VLOOKUP(A66,INSUMOS_AUX!A:F,6,0),0)</f>
        <v>0</v>
      </c>
      <c r="G66" s="163" t="n">
        <f aca="false">IF(C66="M.O.",VLOOKUP(A66,INSUMOS_AUX!A:F,6,0),0)</f>
        <v>19.52</v>
      </c>
    </row>
    <row r="67" customFormat="false" ht="15" hidden="false" customHeight="false" outlineLevel="0" collapsed="false">
      <c r="A67" s="159" t="n">
        <v>6111</v>
      </c>
      <c r="B67" s="160" t="s">
        <v>371</v>
      </c>
      <c r="C67" s="161" t="s">
        <v>333</v>
      </c>
      <c r="D67" s="161" t="s">
        <v>347</v>
      </c>
      <c r="E67" s="159" t="n">
        <v>0.35189383</v>
      </c>
      <c r="F67" s="162" t="n">
        <f aca="false">IF(C67="MAT.",VLOOKUP(A67,INSUMOS_AUX!A:F,6,0),0)</f>
        <v>0</v>
      </c>
      <c r="G67" s="163" t="n">
        <f aca="false">IF(C67="M.O.",VLOOKUP(A67,INSUMOS_AUX!A:F,6,0),0)</f>
        <v>10.44</v>
      </c>
    </row>
    <row r="68" customFormat="false" ht="15" hidden="false" customHeight="false" outlineLevel="0" collapsed="false">
      <c r="A68" s="148"/>
      <c r="B68" s="149"/>
      <c r="C68" s="150"/>
      <c r="D68" s="150"/>
      <c r="E68" s="150"/>
      <c r="F68" s="150"/>
      <c r="G68" s="150"/>
    </row>
    <row r="69" customFormat="false" ht="15" hidden="false" customHeight="false" outlineLevel="0" collapsed="false">
      <c r="A69" s="154" t="s">
        <v>80</v>
      </c>
      <c r="B69" s="155" t="s">
        <v>81</v>
      </c>
      <c r="C69" s="156" t="s">
        <v>55</v>
      </c>
      <c r="D69" s="156" t="s">
        <v>344</v>
      </c>
      <c r="E69" s="157" t="n">
        <v>15.3</v>
      </c>
      <c r="F69" s="157" t="n">
        <f aca="false">SUMPRODUCT($E70:$E77,F70:F77)</f>
        <v>4.7815</v>
      </c>
      <c r="G69" s="157" t="n">
        <f aca="false">SUMPRODUCT($E70:$E77,G70:G77)</f>
        <v>1.0619568</v>
      </c>
    </row>
    <row r="70" customFormat="false" ht="15" hidden="false" customHeight="false" outlineLevel="0" collapsed="false">
      <c r="A70" s="159" t="n">
        <v>37370</v>
      </c>
      <c r="B70" s="160" t="s">
        <v>354</v>
      </c>
      <c r="C70" s="161" t="s">
        <v>69</v>
      </c>
      <c r="D70" s="161" t="s">
        <v>347</v>
      </c>
      <c r="E70" s="159" t="n">
        <v>0.1</v>
      </c>
      <c r="F70" s="162" t="n">
        <f aca="false">IF(C70="MAT.",VLOOKUP(A70,INSUMOS_AUX!A:F,6,0),0)</f>
        <v>2.11</v>
      </c>
      <c r="G70" s="163" t="n">
        <f aca="false">IF(C70="M.O.",VLOOKUP(A70,INSUMOS_AUX!A:F,6,0),0)</f>
        <v>0</v>
      </c>
    </row>
    <row r="71" customFormat="false" ht="15" hidden="false" customHeight="false" outlineLevel="0" collapsed="false">
      <c r="A71" s="159" t="n">
        <v>37371</v>
      </c>
      <c r="B71" s="160" t="s">
        <v>355</v>
      </c>
      <c r="C71" s="161" t="s">
        <v>69</v>
      </c>
      <c r="D71" s="161" t="s">
        <v>347</v>
      </c>
      <c r="E71" s="159" t="n">
        <v>0.1</v>
      </c>
      <c r="F71" s="162" t="n">
        <f aca="false">IF(C71="MAT.",VLOOKUP(A71,INSUMOS_AUX!A:F,6,0),0)</f>
        <v>0.75</v>
      </c>
      <c r="G71" s="163" t="n">
        <f aca="false">IF(C71="M.O.",VLOOKUP(A71,INSUMOS_AUX!A:F,6,0),0)</f>
        <v>0</v>
      </c>
    </row>
    <row r="72" customFormat="false" ht="15" hidden="false" customHeight="false" outlineLevel="0" collapsed="false">
      <c r="A72" s="159" t="n">
        <v>37372</v>
      </c>
      <c r="B72" s="160" t="s">
        <v>356</v>
      </c>
      <c r="C72" s="161" t="s">
        <v>69</v>
      </c>
      <c r="D72" s="161" t="s">
        <v>347</v>
      </c>
      <c r="E72" s="159" t="n">
        <v>0.1</v>
      </c>
      <c r="F72" s="162" t="n">
        <f aca="false">IF(C72="MAT.",VLOOKUP(A72,INSUMOS_AUX!A:F,6,0),0)</f>
        <v>0.81</v>
      </c>
      <c r="G72" s="163" t="n">
        <f aca="false">IF(C72="M.O.",VLOOKUP(A72,INSUMOS_AUX!A:F,6,0),0)</f>
        <v>0</v>
      </c>
    </row>
    <row r="73" customFormat="false" ht="15" hidden="false" customHeight="false" outlineLevel="0" collapsed="false">
      <c r="A73" s="159" t="n">
        <v>37373</v>
      </c>
      <c r="B73" s="160" t="s">
        <v>357</v>
      </c>
      <c r="C73" s="161" t="s">
        <v>69</v>
      </c>
      <c r="D73" s="161" t="s">
        <v>347</v>
      </c>
      <c r="E73" s="159" t="n">
        <v>0.1</v>
      </c>
      <c r="F73" s="162" t="n">
        <f aca="false">IF(C73="MAT.",VLOOKUP(A73,INSUMOS_AUX!A:F,6,0),0)</f>
        <v>0.06</v>
      </c>
      <c r="G73" s="163" t="n">
        <f aca="false">IF(C73="M.O.",VLOOKUP(A73,INSUMOS_AUX!A:F,6,0),0)</f>
        <v>0</v>
      </c>
    </row>
    <row r="74" customFormat="false" ht="21" hidden="false" customHeight="false" outlineLevel="0" collapsed="false">
      <c r="A74" s="159" t="n">
        <v>43467</v>
      </c>
      <c r="B74" s="160" t="s">
        <v>361</v>
      </c>
      <c r="C74" s="161" t="s">
        <v>69</v>
      </c>
      <c r="D74" s="161" t="s">
        <v>347</v>
      </c>
      <c r="E74" s="159" t="n">
        <v>0.1</v>
      </c>
      <c r="F74" s="162" t="n">
        <f aca="false">IF(C74="MAT.",VLOOKUP(A74,INSUMOS_AUX!A:F,6,0),0)</f>
        <v>0.56</v>
      </c>
      <c r="G74" s="163" t="n">
        <f aca="false">IF(C74="M.O.",VLOOKUP(A74,INSUMOS_AUX!A:F,6,0),0)</f>
        <v>0</v>
      </c>
    </row>
    <row r="75" customFormat="false" ht="21" hidden="false" customHeight="false" outlineLevel="0" collapsed="false">
      <c r="A75" s="159" t="n">
        <v>43491</v>
      </c>
      <c r="B75" s="160" t="s">
        <v>364</v>
      </c>
      <c r="C75" s="161" t="s">
        <v>69</v>
      </c>
      <c r="D75" s="161" t="s">
        <v>347</v>
      </c>
      <c r="E75" s="159" t="n">
        <v>0.1</v>
      </c>
      <c r="F75" s="162" t="n">
        <f aca="false">IF(C75="MAT.",VLOOKUP(A75,INSUMOS_AUX!A:F,6,0),0)</f>
        <v>1.15</v>
      </c>
      <c r="G75" s="163" t="n">
        <f aca="false">IF(C75="M.O.",VLOOKUP(A75,INSUMOS_AUX!A:F,6,0),0)</f>
        <v>0</v>
      </c>
    </row>
    <row r="76" customFormat="false" ht="15" hidden="false" customHeight="false" outlineLevel="0" collapsed="false">
      <c r="A76" s="159" t="n">
        <v>6111</v>
      </c>
      <c r="B76" s="160" t="s">
        <v>371</v>
      </c>
      <c r="C76" s="161" t="s">
        <v>333</v>
      </c>
      <c r="D76" s="161" t="s">
        <v>347</v>
      </c>
      <c r="E76" s="159" t="n">
        <v>0.10172</v>
      </c>
      <c r="F76" s="162" t="n">
        <f aca="false">IF(C76="MAT.",VLOOKUP(A76,INSUMOS_AUX!A:F,6,0),0)</f>
        <v>0</v>
      </c>
      <c r="G76" s="163" t="n">
        <f aca="false">IF(C76="M.O.",VLOOKUP(A76,INSUMOS_AUX!A:F,6,0),0)</f>
        <v>10.44</v>
      </c>
    </row>
    <row r="77" customFormat="false" ht="21" hidden="false" customHeight="false" outlineLevel="0" collapsed="false">
      <c r="A77" s="159" t="n">
        <v>6189</v>
      </c>
      <c r="B77" s="160" t="s">
        <v>373</v>
      </c>
      <c r="C77" s="161" t="s">
        <v>69</v>
      </c>
      <c r="D77" s="161" t="s">
        <v>366</v>
      </c>
      <c r="E77" s="159" t="n">
        <v>0.15</v>
      </c>
      <c r="F77" s="162" t="n">
        <f aca="false">IF(C77="MAT.",VLOOKUP(A77,INSUMOS_AUX!A:F,6,0),0)</f>
        <v>28.25</v>
      </c>
      <c r="G77" s="163" t="n">
        <f aca="false">IF(C77="M.O.",VLOOKUP(A77,INSUMOS_AUX!A:F,6,0),0)</f>
        <v>0</v>
      </c>
    </row>
    <row r="78" customFormat="false" ht="15" hidden="false" customHeight="false" outlineLevel="0" collapsed="false">
      <c r="A78" s="148"/>
      <c r="B78" s="149"/>
      <c r="C78" s="150"/>
      <c r="D78" s="150"/>
      <c r="E78" s="150"/>
      <c r="F78" s="150"/>
      <c r="G78" s="150"/>
    </row>
    <row r="79" customFormat="false" ht="21" hidden="false" customHeight="false" outlineLevel="0" collapsed="false">
      <c r="A79" s="154" t="s">
        <v>83</v>
      </c>
      <c r="B79" s="155" t="s">
        <v>84</v>
      </c>
      <c r="C79" s="156" t="s">
        <v>55</v>
      </c>
      <c r="D79" s="156" t="s">
        <v>344</v>
      </c>
      <c r="E79" s="157" t="n">
        <v>26.85</v>
      </c>
      <c r="F79" s="157" t="n">
        <f aca="false">SUMPRODUCT($E80:$E87,F80:F87)</f>
        <v>1.522</v>
      </c>
      <c r="G79" s="157" t="n">
        <f aca="false">SUMPRODUCT($E80:$E87,G80:G87)</f>
        <v>0.5309784</v>
      </c>
    </row>
    <row r="80" customFormat="false" ht="15" hidden="false" customHeight="false" outlineLevel="0" collapsed="false">
      <c r="A80" s="159" t="n">
        <v>37370</v>
      </c>
      <c r="B80" s="160" t="s">
        <v>354</v>
      </c>
      <c r="C80" s="161" t="s">
        <v>69</v>
      </c>
      <c r="D80" s="161" t="s">
        <v>347</v>
      </c>
      <c r="E80" s="159" t="n">
        <v>0.05</v>
      </c>
      <c r="F80" s="162" t="n">
        <f aca="false">IF(C80="MAT.",VLOOKUP(A80,INSUMOS_AUX!A:F,6,0),0)</f>
        <v>2.11</v>
      </c>
      <c r="G80" s="163" t="n">
        <f aca="false">IF(C80="M.O.",VLOOKUP(A80,INSUMOS_AUX!A:F,6,0),0)</f>
        <v>0</v>
      </c>
    </row>
    <row r="81" customFormat="false" ht="15" hidden="false" customHeight="false" outlineLevel="0" collapsed="false">
      <c r="A81" s="159" t="n">
        <v>37371</v>
      </c>
      <c r="B81" s="160" t="s">
        <v>355</v>
      </c>
      <c r="C81" s="161" t="s">
        <v>69</v>
      </c>
      <c r="D81" s="161" t="s">
        <v>347</v>
      </c>
      <c r="E81" s="159" t="n">
        <v>0.05</v>
      </c>
      <c r="F81" s="162" t="n">
        <f aca="false">IF(C81="MAT.",VLOOKUP(A81,INSUMOS_AUX!A:F,6,0),0)</f>
        <v>0.75</v>
      </c>
      <c r="G81" s="163" t="n">
        <f aca="false">IF(C81="M.O.",VLOOKUP(A81,INSUMOS_AUX!A:F,6,0),0)</f>
        <v>0</v>
      </c>
    </row>
    <row r="82" customFormat="false" ht="15" hidden="false" customHeight="false" outlineLevel="0" collapsed="false">
      <c r="A82" s="159" t="n">
        <v>37372</v>
      </c>
      <c r="B82" s="160" t="s">
        <v>356</v>
      </c>
      <c r="C82" s="161" t="s">
        <v>69</v>
      </c>
      <c r="D82" s="161" t="s">
        <v>347</v>
      </c>
      <c r="E82" s="159" t="n">
        <v>0.05</v>
      </c>
      <c r="F82" s="162" t="n">
        <f aca="false">IF(C82="MAT.",VLOOKUP(A82,INSUMOS_AUX!A:F,6,0),0)</f>
        <v>0.81</v>
      </c>
      <c r="G82" s="163" t="n">
        <f aca="false">IF(C82="M.O.",VLOOKUP(A82,INSUMOS_AUX!A:F,6,0),0)</f>
        <v>0</v>
      </c>
    </row>
    <row r="83" customFormat="false" ht="15" hidden="false" customHeight="false" outlineLevel="0" collapsed="false">
      <c r="A83" s="159" t="n">
        <v>37373</v>
      </c>
      <c r="B83" s="160" t="s">
        <v>357</v>
      </c>
      <c r="C83" s="161" t="s">
        <v>69</v>
      </c>
      <c r="D83" s="161" t="s">
        <v>347</v>
      </c>
      <c r="E83" s="159" t="n">
        <v>0.05</v>
      </c>
      <c r="F83" s="162" t="n">
        <f aca="false">IF(C83="MAT.",VLOOKUP(A83,INSUMOS_AUX!A:F,6,0),0)</f>
        <v>0.06</v>
      </c>
      <c r="G83" s="163" t="n">
        <f aca="false">IF(C83="M.O.",VLOOKUP(A83,INSUMOS_AUX!A:F,6,0),0)</f>
        <v>0</v>
      </c>
    </row>
    <row r="84" customFormat="false" ht="15" hidden="false" customHeight="false" outlineLevel="0" collapsed="false">
      <c r="A84" s="159" t="n">
        <v>3777</v>
      </c>
      <c r="B84" s="160" t="s">
        <v>374</v>
      </c>
      <c r="C84" s="161" t="s">
        <v>69</v>
      </c>
      <c r="D84" s="161" t="s">
        <v>344</v>
      </c>
      <c r="E84" s="159" t="n">
        <v>1</v>
      </c>
      <c r="F84" s="162" t="n">
        <f aca="false">IF(C84="MAT.",VLOOKUP(A84,INSUMOS_AUX!A:F,6,0),0)</f>
        <v>1.25</v>
      </c>
      <c r="G84" s="163" t="n">
        <f aca="false">IF(C84="M.O.",VLOOKUP(A84,INSUMOS_AUX!A:F,6,0),0)</f>
        <v>0</v>
      </c>
    </row>
    <row r="85" customFormat="false" ht="21" hidden="false" customHeight="false" outlineLevel="0" collapsed="false">
      <c r="A85" s="159" t="n">
        <v>43467</v>
      </c>
      <c r="B85" s="160" t="s">
        <v>361</v>
      </c>
      <c r="C85" s="161" t="s">
        <v>69</v>
      </c>
      <c r="D85" s="161" t="s">
        <v>347</v>
      </c>
      <c r="E85" s="159" t="n">
        <v>0.05</v>
      </c>
      <c r="F85" s="162" t="n">
        <f aca="false">IF(C85="MAT.",VLOOKUP(A85,INSUMOS_AUX!A:F,6,0),0)</f>
        <v>0.56</v>
      </c>
      <c r="G85" s="163" t="n">
        <f aca="false">IF(C85="M.O.",VLOOKUP(A85,INSUMOS_AUX!A:F,6,0),0)</f>
        <v>0</v>
      </c>
    </row>
    <row r="86" customFormat="false" ht="21" hidden="false" customHeight="false" outlineLevel="0" collapsed="false">
      <c r="A86" s="159" t="n">
        <v>43491</v>
      </c>
      <c r="B86" s="160" t="s">
        <v>364</v>
      </c>
      <c r="C86" s="161" t="s">
        <v>69</v>
      </c>
      <c r="D86" s="161" t="s">
        <v>347</v>
      </c>
      <c r="E86" s="159" t="n">
        <v>0.05</v>
      </c>
      <c r="F86" s="162" t="n">
        <f aca="false">IF(C86="MAT.",VLOOKUP(A86,INSUMOS_AUX!A:F,6,0),0)</f>
        <v>1.15</v>
      </c>
      <c r="G86" s="163" t="n">
        <f aca="false">IF(C86="M.O.",VLOOKUP(A86,INSUMOS_AUX!A:F,6,0),0)</f>
        <v>0</v>
      </c>
    </row>
    <row r="87" customFormat="false" ht="15" hidden="false" customHeight="false" outlineLevel="0" collapsed="false">
      <c r="A87" s="159" t="n">
        <v>6111</v>
      </c>
      <c r="B87" s="160" t="s">
        <v>371</v>
      </c>
      <c r="C87" s="161" t="s">
        <v>333</v>
      </c>
      <c r="D87" s="161" t="s">
        <v>347</v>
      </c>
      <c r="E87" s="159" t="n">
        <v>0.05086</v>
      </c>
      <c r="F87" s="162" t="n">
        <f aca="false">IF(C87="MAT.",VLOOKUP(A87,INSUMOS_AUX!A:F,6,0),0)</f>
        <v>0</v>
      </c>
      <c r="G87" s="163" t="n">
        <f aca="false">IF(C87="M.O.",VLOOKUP(A87,INSUMOS_AUX!A:F,6,0),0)</f>
        <v>10.44</v>
      </c>
    </row>
    <row r="88" customFormat="false" ht="15" hidden="false" customHeight="false" outlineLevel="0" collapsed="false">
      <c r="A88" s="148"/>
      <c r="B88" s="149"/>
      <c r="C88" s="150"/>
      <c r="D88" s="150"/>
      <c r="E88" s="150"/>
      <c r="F88" s="150"/>
      <c r="G88" s="150"/>
    </row>
    <row r="89" customFormat="false" ht="15" hidden="false" customHeight="false" outlineLevel="0" collapsed="false">
      <c r="A89" s="151" t="n">
        <v>3</v>
      </c>
      <c r="B89" s="152" t="s">
        <v>85</v>
      </c>
      <c r="C89" s="153"/>
      <c r="D89" s="153"/>
      <c r="E89" s="153"/>
      <c r="F89" s="153"/>
      <c r="G89" s="153"/>
    </row>
    <row r="90" customFormat="false" ht="15" hidden="false" customHeight="false" outlineLevel="0" collapsed="false">
      <c r="A90" s="148"/>
      <c r="B90" s="149"/>
      <c r="C90" s="150"/>
      <c r="D90" s="150"/>
      <c r="E90" s="150"/>
      <c r="F90" s="150"/>
      <c r="G90" s="150"/>
    </row>
    <row r="91" customFormat="false" ht="21" hidden="false" customHeight="false" outlineLevel="0" collapsed="false">
      <c r="A91" s="154" t="s">
        <v>87</v>
      </c>
      <c r="B91" s="155" t="s">
        <v>88</v>
      </c>
      <c r="C91" s="156" t="s">
        <v>55</v>
      </c>
      <c r="D91" s="156" t="s">
        <v>344</v>
      </c>
      <c r="E91" s="157" t="n">
        <v>5.99</v>
      </c>
      <c r="F91" s="157" t="n">
        <f aca="false">SUMPRODUCT($E92:$E101,F92:F101)</f>
        <v>5.28628</v>
      </c>
      <c r="G91" s="157" t="n">
        <f aca="false">SUMPRODUCT($E92:$E101,G92:G101)</f>
        <v>12.564331552</v>
      </c>
    </row>
    <row r="92" customFormat="false" ht="15" hidden="false" customHeight="false" outlineLevel="0" collapsed="false">
      <c r="A92" s="159" t="n">
        <v>10489</v>
      </c>
      <c r="B92" s="160" t="s">
        <v>375</v>
      </c>
      <c r="C92" s="161" t="s">
        <v>333</v>
      </c>
      <c r="D92" s="161" t="s">
        <v>347</v>
      </c>
      <c r="E92" s="159" t="n">
        <v>0.492844</v>
      </c>
      <c r="F92" s="162" t="n">
        <f aca="false">IF(C92="MAT.",VLOOKUP(A92,INSUMOS_AUX!A:F,6,0),0)</f>
        <v>0</v>
      </c>
      <c r="G92" s="163" t="n">
        <f aca="false">IF(C92="M.O.",VLOOKUP(A92,INSUMOS_AUX!A:F,6,0),0)</f>
        <v>15.28</v>
      </c>
    </row>
    <row r="93" customFormat="false" ht="15" hidden="false" customHeight="false" outlineLevel="0" collapsed="false">
      <c r="A93" s="159" t="n">
        <v>37370</v>
      </c>
      <c r="B93" s="160" t="s">
        <v>354</v>
      </c>
      <c r="C93" s="161" t="s">
        <v>69</v>
      </c>
      <c r="D93" s="161" t="s">
        <v>347</v>
      </c>
      <c r="E93" s="159" t="n">
        <v>0.961</v>
      </c>
      <c r="F93" s="162" t="n">
        <f aca="false">IF(C93="MAT.",VLOOKUP(A93,INSUMOS_AUX!A:F,6,0),0)</f>
        <v>2.11</v>
      </c>
      <c r="G93" s="163" t="n">
        <f aca="false">IF(C93="M.O.",VLOOKUP(A93,INSUMOS_AUX!A:F,6,0),0)</f>
        <v>0</v>
      </c>
    </row>
    <row r="94" customFormat="false" ht="15" hidden="false" customHeight="false" outlineLevel="0" collapsed="false">
      <c r="A94" s="159" t="n">
        <v>37371</v>
      </c>
      <c r="B94" s="160" t="s">
        <v>355</v>
      </c>
      <c r="C94" s="161" t="s">
        <v>69</v>
      </c>
      <c r="D94" s="161" t="s">
        <v>347</v>
      </c>
      <c r="E94" s="159" t="n">
        <v>0.961</v>
      </c>
      <c r="F94" s="162" t="n">
        <f aca="false">IF(C94="MAT.",VLOOKUP(A94,INSUMOS_AUX!A:F,6,0),0)</f>
        <v>0.75</v>
      </c>
      <c r="G94" s="163" t="n">
        <f aca="false">IF(C94="M.O.",VLOOKUP(A94,INSUMOS_AUX!A:F,6,0),0)</f>
        <v>0</v>
      </c>
    </row>
    <row r="95" customFormat="false" ht="15" hidden="false" customHeight="false" outlineLevel="0" collapsed="false">
      <c r="A95" s="159" t="n">
        <v>37372</v>
      </c>
      <c r="B95" s="160" t="s">
        <v>356</v>
      </c>
      <c r="C95" s="161" t="s">
        <v>69</v>
      </c>
      <c r="D95" s="161" t="s">
        <v>347</v>
      </c>
      <c r="E95" s="159" t="n">
        <v>0.961</v>
      </c>
      <c r="F95" s="162" t="n">
        <f aca="false">IF(C95="MAT.",VLOOKUP(A95,INSUMOS_AUX!A:F,6,0),0)</f>
        <v>0.81</v>
      </c>
      <c r="G95" s="163" t="n">
        <f aca="false">IF(C95="M.O.",VLOOKUP(A95,INSUMOS_AUX!A:F,6,0),0)</f>
        <v>0</v>
      </c>
    </row>
    <row r="96" customFormat="false" ht="15" hidden="false" customHeight="false" outlineLevel="0" collapsed="false">
      <c r="A96" s="159" t="n">
        <v>37373</v>
      </c>
      <c r="B96" s="160" t="s">
        <v>357</v>
      </c>
      <c r="C96" s="161" t="s">
        <v>69</v>
      </c>
      <c r="D96" s="161" t="s">
        <v>347</v>
      </c>
      <c r="E96" s="159" t="n">
        <v>0.961</v>
      </c>
      <c r="F96" s="162" t="n">
        <f aca="false">IF(C96="MAT.",VLOOKUP(A96,INSUMOS_AUX!A:F,6,0),0)</f>
        <v>0.06</v>
      </c>
      <c r="G96" s="163" t="n">
        <f aca="false">IF(C96="M.O.",VLOOKUP(A96,INSUMOS_AUX!A:F,6,0),0)</f>
        <v>0</v>
      </c>
    </row>
    <row r="97" customFormat="false" ht="21" hidden="false" customHeight="false" outlineLevel="0" collapsed="false">
      <c r="A97" s="159" t="n">
        <v>43465</v>
      </c>
      <c r="B97" s="160" t="s">
        <v>376</v>
      </c>
      <c r="C97" s="161" t="s">
        <v>69</v>
      </c>
      <c r="D97" s="161" t="s">
        <v>347</v>
      </c>
      <c r="E97" s="159" t="n">
        <v>0.487</v>
      </c>
      <c r="F97" s="162" t="n">
        <f aca="false">IF(C97="MAT.",VLOOKUP(A97,INSUMOS_AUX!A:F,6,0),0)</f>
        <v>0.74</v>
      </c>
      <c r="G97" s="163" t="n">
        <f aca="false">IF(C97="M.O.",VLOOKUP(A97,INSUMOS_AUX!A:F,6,0),0)</f>
        <v>0</v>
      </c>
    </row>
    <row r="98" customFormat="false" ht="21" hidden="false" customHeight="false" outlineLevel="0" collapsed="false">
      <c r="A98" s="159" t="n">
        <v>43467</v>
      </c>
      <c r="B98" s="160" t="s">
        <v>361</v>
      </c>
      <c r="C98" s="161" t="s">
        <v>69</v>
      </c>
      <c r="D98" s="161" t="s">
        <v>347</v>
      </c>
      <c r="E98" s="159" t="n">
        <v>0.474</v>
      </c>
      <c r="F98" s="162" t="n">
        <f aca="false">IF(C98="MAT.",VLOOKUP(A98,INSUMOS_AUX!A:F,6,0),0)</f>
        <v>0.56</v>
      </c>
      <c r="G98" s="163" t="n">
        <f aca="false">IF(C98="M.O.",VLOOKUP(A98,INSUMOS_AUX!A:F,6,0),0)</f>
        <v>0</v>
      </c>
    </row>
    <row r="99" customFormat="false" ht="21" hidden="false" customHeight="false" outlineLevel="0" collapsed="false">
      <c r="A99" s="159" t="n">
        <v>43489</v>
      </c>
      <c r="B99" s="160" t="s">
        <v>377</v>
      </c>
      <c r="C99" s="161" t="s">
        <v>69</v>
      </c>
      <c r="D99" s="161" t="s">
        <v>347</v>
      </c>
      <c r="E99" s="159" t="n">
        <v>0.487</v>
      </c>
      <c r="F99" s="162" t="n">
        <f aca="false">IF(C99="MAT.",VLOOKUP(A99,INSUMOS_AUX!A:F,6,0),0)</f>
        <v>1.09</v>
      </c>
      <c r="G99" s="163" t="n">
        <f aca="false">IF(C99="M.O.",VLOOKUP(A99,INSUMOS_AUX!A:F,6,0),0)</f>
        <v>0</v>
      </c>
    </row>
    <row r="100" customFormat="false" ht="21" hidden="false" customHeight="false" outlineLevel="0" collapsed="false">
      <c r="A100" s="159" t="n">
        <v>43491</v>
      </c>
      <c r="B100" s="160" t="s">
        <v>364</v>
      </c>
      <c r="C100" s="161" t="s">
        <v>69</v>
      </c>
      <c r="D100" s="161" t="s">
        <v>347</v>
      </c>
      <c r="E100" s="159" t="n">
        <v>0.474</v>
      </c>
      <c r="F100" s="162" t="n">
        <f aca="false">IF(C100="MAT.",VLOOKUP(A100,INSUMOS_AUX!A:F,6,0),0)</f>
        <v>1.15</v>
      </c>
      <c r="G100" s="163" t="n">
        <f aca="false">IF(C100="M.O.",VLOOKUP(A100,INSUMOS_AUX!A:F,6,0),0)</f>
        <v>0</v>
      </c>
    </row>
    <row r="101" customFormat="false" ht="15" hidden="false" customHeight="false" outlineLevel="0" collapsed="false">
      <c r="A101" s="159" t="n">
        <v>6111</v>
      </c>
      <c r="B101" s="160" t="s">
        <v>371</v>
      </c>
      <c r="C101" s="161" t="s">
        <v>333</v>
      </c>
      <c r="D101" s="161" t="s">
        <v>347</v>
      </c>
      <c r="E101" s="159" t="n">
        <v>0.4821528</v>
      </c>
      <c r="F101" s="162" t="n">
        <f aca="false">IF(C101="MAT.",VLOOKUP(A101,INSUMOS_AUX!A:F,6,0),0)</f>
        <v>0</v>
      </c>
      <c r="G101" s="163" t="n">
        <f aca="false">IF(C101="M.O.",VLOOKUP(A101,INSUMOS_AUX!A:F,6,0),0)</f>
        <v>10.44</v>
      </c>
    </row>
    <row r="102" customFormat="false" ht="15" hidden="false" customHeight="false" outlineLevel="0" collapsed="false">
      <c r="A102" s="148"/>
      <c r="B102" s="149"/>
      <c r="C102" s="150"/>
      <c r="D102" s="150"/>
      <c r="E102" s="150"/>
      <c r="F102" s="150"/>
      <c r="G102" s="150"/>
    </row>
    <row r="103" customFormat="false" ht="21" hidden="false" customHeight="false" outlineLevel="0" collapsed="false">
      <c r="A103" s="154" t="s">
        <v>90</v>
      </c>
      <c r="B103" s="155" t="s">
        <v>91</v>
      </c>
      <c r="C103" s="156" t="s">
        <v>55</v>
      </c>
      <c r="D103" s="156" t="s">
        <v>344</v>
      </c>
      <c r="E103" s="157" t="n">
        <v>10.63</v>
      </c>
      <c r="F103" s="157" t="n">
        <f aca="false">SUMPRODUCT($E104:$E113,F104:F113)</f>
        <v>1.800676</v>
      </c>
      <c r="G103" s="157" t="n">
        <f aca="false">SUMPRODUCT($E104:$E113,G104:G113)</f>
        <v>4.810131064</v>
      </c>
    </row>
    <row r="104" customFormat="false" ht="15" hidden="false" customHeight="false" outlineLevel="0" collapsed="false">
      <c r="A104" s="159" t="n">
        <v>37370</v>
      </c>
      <c r="B104" s="160" t="s">
        <v>354</v>
      </c>
      <c r="C104" s="161" t="s">
        <v>69</v>
      </c>
      <c r="D104" s="161" t="s">
        <v>347</v>
      </c>
      <c r="E104" s="159" t="n">
        <v>0.3515</v>
      </c>
      <c r="F104" s="162" t="n">
        <f aca="false">IF(C104="MAT.",VLOOKUP(A104,INSUMOS_AUX!A:F,6,0),0)</f>
        <v>2.11</v>
      </c>
      <c r="G104" s="163" t="n">
        <f aca="false">IF(C104="M.O.",VLOOKUP(A104,INSUMOS_AUX!A:F,6,0),0)</f>
        <v>0</v>
      </c>
    </row>
    <row r="105" customFormat="false" ht="15" hidden="false" customHeight="false" outlineLevel="0" collapsed="false">
      <c r="A105" s="159" t="n">
        <v>37371</v>
      </c>
      <c r="B105" s="160" t="s">
        <v>355</v>
      </c>
      <c r="C105" s="161" t="s">
        <v>69</v>
      </c>
      <c r="D105" s="161" t="s">
        <v>347</v>
      </c>
      <c r="E105" s="159" t="n">
        <v>0.3515</v>
      </c>
      <c r="F105" s="162" t="n">
        <f aca="false">IF(C105="MAT.",VLOOKUP(A105,INSUMOS_AUX!A:F,6,0),0)</f>
        <v>0.75</v>
      </c>
      <c r="G105" s="163" t="n">
        <f aca="false">IF(C105="M.O.",VLOOKUP(A105,INSUMOS_AUX!A:F,6,0),0)</f>
        <v>0</v>
      </c>
    </row>
    <row r="106" customFormat="false" ht="15" hidden="false" customHeight="false" outlineLevel="0" collapsed="false">
      <c r="A106" s="159" t="n">
        <v>37372</v>
      </c>
      <c r="B106" s="160" t="s">
        <v>356</v>
      </c>
      <c r="C106" s="161" t="s">
        <v>69</v>
      </c>
      <c r="D106" s="161" t="s">
        <v>347</v>
      </c>
      <c r="E106" s="159" t="n">
        <v>0.3515</v>
      </c>
      <c r="F106" s="162" t="n">
        <f aca="false">IF(C106="MAT.",VLOOKUP(A106,INSUMOS_AUX!A:F,6,0),0)</f>
        <v>0.81</v>
      </c>
      <c r="G106" s="163" t="n">
        <f aca="false">IF(C106="M.O.",VLOOKUP(A106,INSUMOS_AUX!A:F,6,0),0)</f>
        <v>0</v>
      </c>
    </row>
    <row r="107" customFormat="false" ht="15" hidden="false" customHeight="false" outlineLevel="0" collapsed="false">
      <c r="A107" s="159" t="n">
        <v>37373</v>
      </c>
      <c r="B107" s="160" t="s">
        <v>357</v>
      </c>
      <c r="C107" s="161" t="s">
        <v>69</v>
      </c>
      <c r="D107" s="161" t="s">
        <v>347</v>
      </c>
      <c r="E107" s="159" t="n">
        <v>0.3515</v>
      </c>
      <c r="F107" s="162" t="n">
        <f aca="false">IF(C107="MAT.",VLOOKUP(A107,INSUMOS_AUX!A:F,6,0),0)</f>
        <v>0.06</v>
      </c>
      <c r="G107" s="163" t="n">
        <f aca="false">IF(C107="M.O.",VLOOKUP(A107,INSUMOS_AUX!A:F,6,0),0)</f>
        <v>0</v>
      </c>
    </row>
    <row r="108" customFormat="false" ht="21" hidden="false" customHeight="false" outlineLevel="0" collapsed="false">
      <c r="A108" s="159" t="n">
        <v>43464</v>
      </c>
      <c r="B108" s="160" t="s">
        <v>360</v>
      </c>
      <c r="C108" s="161" t="s">
        <v>69</v>
      </c>
      <c r="D108" s="161" t="s">
        <v>347</v>
      </c>
      <c r="E108" s="159" t="n">
        <v>0.1186</v>
      </c>
      <c r="F108" s="162" t="n">
        <f aca="false">IF(C108="MAT.",VLOOKUP(A108,INSUMOS_AUX!A:F,6,0),0)</f>
        <v>0.01</v>
      </c>
      <c r="G108" s="163" t="n">
        <f aca="false">IF(C108="M.O.",VLOOKUP(A108,INSUMOS_AUX!A:F,6,0),0)</f>
        <v>0</v>
      </c>
    </row>
    <row r="109" customFormat="false" ht="21" hidden="false" customHeight="false" outlineLevel="0" collapsed="false">
      <c r="A109" s="159" t="n">
        <v>43467</v>
      </c>
      <c r="B109" s="160" t="s">
        <v>361</v>
      </c>
      <c r="C109" s="161" t="s">
        <v>69</v>
      </c>
      <c r="D109" s="161" t="s">
        <v>347</v>
      </c>
      <c r="E109" s="159" t="n">
        <v>0.2329</v>
      </c>
      <c r="F109" s="162" t="n">
        <f aca="false">IF(C109="MAT.",VLOOKUP(A109,INSUMOS_AUX!A:F,6,0),0)</f>
        <v>0.56</v>
      </c>
      <c r="G109" s="163" t="n">
        <f aca="false">IF(C109="M.O.",VLOOKUP(A109,INSUMOS_AUX!A:F,6,0),0)</f>
        <v>0</v>
      </c>
    </row>
    <row r="110" customFormat="false" ht="21" hidden="false" customHeight="false" outlineLevel="0" collapsed="false">
      <c r="A110" s="159" t="n">
        <v>43488</v>
      </c>
      <c r="B110" s="160" t="s">
        <v>363</v>
      </c>
      <c r="C110" s="161" t="s">
        <v>69</v>
      </c>
      <c r="D110" s="161" t="s">
        <v>347</v>
      </c>
      <c r="E110" s="159" t="n">
        <v>0.1186</v>
      </c>
      <c r="F110" s="162" t="n">
        <f aca="false">IF(C110="MAT.",VLOOKUP(A110,INSUMOS_AUX!A:F,6,0),0)</f>
        <v>0.76</v>
      </c>
      <c r="G110" s="163" t="n">
        <f aca="false">IF(C110="M.O.",VLOOKUP(A110,INSUMOS_AUX!A:F,6,0),0)</f>
        <v>0</v>
      </c>
    </row>
    <row r="111" customFormat="false" ht="21" hidden="false" customHeight="false" outlineLevel="0" collapsed="false">
      <c r="A111" s="159" t="n">
        <v>43491</v>
      </c>
      <c r="B111" s="160" t="s">
        <v>364</v>
      </c>
      <c r="C111" s="161" t="s">
        <v>69</v>
      </c>
      <c r="D111" s="161" t="s">
        <v>347</v>
      </c>
      <c r="E111" s="159" t="n">
        <v>0.2329</v>
      </c>
      <c r="F111" s="162" t="n">
        <f aca="false">IF(C111="MAT.",VLOOKUP(A111,INSUMOS_AUX!A:F,6,0),0)</f>
        <v>1.15</v>
      </c>
      <c r="G111" s="163" t="n">
        <f aca="false">IF(C111="M.O.",VLOOKUP(A111,INSUMOS_AUX!A:F,6,0),0)</f>
        <v>0</v>
      </c>
    </row>
    <row r="112" customFormat="false" ht="15" hidden="false" customHeight="false" outlineLevel="0" collapsed="false">
      <c r="A112" s="159" t="n">
        <v>44497</v>
      </c>
      <c r="B112" s="160" t="s">
        <v>372</v>
      </c>
      <c r="C112" s="161" t="s">
        <v>333</v>
      </c>
      <c r="D112" s="161" t="s">
        <v>347</v>
      </c>
      <c r="E112" s="159" t="n">
        <v>0.11971484</v>
      </c>
      <c r="F112" s="162" t="n">
        <f aca="false">IF(C112="MAT.",VLOOKUP(A112,INSUMOS_AUX!A:F,6,0),0)</f>
        <v>0</v>
      </c>
      <c r="G112" s="163" t="n">
        <f aca="false">IF(C112="M.O.",VLOOKUP(A112,INSUMOS_AUX!A:F,6,0),0)</f>
        <v>19.52</v>
      </c>
    </row>
    <row r="113" customFormat="false" ht="15" hidden="false" customHeight="false" outlineLevel="0" collapsed="false">
      <c r="A113" s="159" t="n">
        <v>6111</v>
      </c>
      <c r="B113" s="160" t="s">
        <v>371</v>
      </c>
      <c r="C113" s="161" t="s">
        <v>333</v>
      </c>
      <c r="D113" s="161" t="s">
        <v>347</v>
      </c>
      <c r="E113" s="159" t="n">
        <v>0.23690588</v>
      </c>
      <c r="F113" s="162" t="n">
        <f aca="false">IF(C113="MAT.",VLOOKUP(A113,INSUMOS_AUX!A:F,6,0),0)</f>
        <v>0</v>
      </c>
      <c r="G113" s="163" t="n">
        <f aca="false">IF(C113="M.O.",VLOOKUP(A113,INSUMOS_AUX!A:F,6,0),0)</f>
        <v>10.44</v>
      </c>
    </row>
    <row r="114" customFormat="false" ht="15" hidden="false" customHeight="false" outlineLevel="0" collapsed="false">
      <c r="A114" s="169"/>
      <c r="B114" s="170"/>
      <c r="C114" s="171"/>
      <c r="D114" s="171"/>
      <c r="E114" s="172"/>
      <c r="F114" s="173"/>
      <c r="G114" s="174"/>
    </row>
    <row r="115" customFormat="false" ht="21" hidden="false" customHeight="false" outlineLevel="0" collapsed="false">
      <c r="A115" s="175" t="s">
        <v>93</v>
      </c>
      <c r="B115" s="176" t="s">
        <v>94</v>
      </c>
      <c r="C115" s="177" t="s">
        <v>55</v>
      </c>
      <c r="D115" s="177" t="s">
        <v>74</v>
      </c>
      <c r="E115" s="178" t="n">
        <v>5.26</v>
      </c>
      <c r="F115" s="178" t="n">
        <f aca="false">SUMPRODUCT($E116:$E125,F116:F125)</f>
        <v>0.391908</v>
      </c>
      <c r="G115" s="178" t="n">
        <f aca="false">SUMPRODUCT($E116:$E125,G116:G125)</f>
        <v>1.046762088</v>
      </c>
    </row>
    <row r="116" customFormat="false" ht="15" hidden="false" customHeight="false" outlineLevel="0" collapsed="false">
      <c r="A116" s="159" t="n">
        <v>37370</v>
      </c>
      <c r="B116" s="160" t="s">
        <v>354</v>
      </c>
      <c r="C116" s="161" t="s">
        <v>69</v>
      </c>
      <c r="D116" s="161" t="s">
        <v>378</v>
      </c>
      <c r="E116" s="159" t="n">
        <v>0.0765</v>
      </c>
      <c r="F116" s="162" t="n">
        <f aca="false">IF(C116="MAT.",VLOOKUP(A116,INSUMOS_AUX!A:F,6,0),0)</f>
        <v>2.11</v>
      </c>
      <c r="G116" s="163" t="n">
        <f aca="false">IF(C116="M.O.",VLOOKUP(A116,INSUMOS_AUX!A:F,6,0),0)</f>
        <v>0</v>
      </c>
    </row>
    <row r="117" customFormat="false" ht="15" hidden="false" customHeight="false" outlineLevel="0" collapsed="false">
      <c r="A117" s="159" t="n">
        <v>37371</v>
      </c>
      <c r="B117" s="160" t="s">
        <v>355</v>
      </c>
      <c r="C117" s="161" t="s">
        <v>69</v>
      </c>
      <c r="D117" s="161" t="s">
        <v>378</v>
      </c>
      <c r="E117" s="159" t="n">
        <v>0.0765</v>
      </c>
      <c r="F117" s="162" t="n">
        <f aca="false">IF(C117="MAT.",VLOOKUP(A117,INSUMOS_AUX!A:F,6,0),0)</f>
        <v>0.75</v>
      </c>
      <c r="G117" s="163" t="n">
        <f aca="false">IF(C117="M.O.",VLOOKUP(A117,INSUMOS_AUX!A:F,6,0),0)</f>
        <v>0</v>
      </c>
    </row>
    <row r="118" customFormat="false" ht="15" hidden="false" customHeight="false" outlineLevel="0" collapsed="false">
      <c r="A118" s="159" t="n">
        <v>37372</v>
      </c>
      <c r="B118" s="160" t="s">
        <v>356</v>
      </c>
      <c r="C118" s="161" t="s">
        <v>69</v>
      </c>
      <c r="D118" s="161" t="s">
        <v>378</v>
      </c>
      <c r="E118" s="159" t="n">
        <v>0.0765</v>
      </c>
      <c r="F118" s="162" t="n">
        <f aca="false">IF(C118="MAT.",VLOOKUP(A118,INSUMOS_AUX!A:F,6,0),0)</f>
        <v>0.81</v>
      </c>
      <c r="G118" s="163" t="n">
        <f aca="false">IF(C118="M.O.",VLOOKUP(A118,INSUMOS_AUX!A:F,6,0),0)</f>
        <v>0</v>
      </c>
    </row>
    <row r="119" customFormat="false" ht="15" hidden="false" customHeight="false" outlineLevel="0" collapsed="false">
      <c r="A119" s="159" t="n">
        <v>37373</v>
      </c>
      <c r="B119" s="160" t="s">
        <v>357</v>
      </c>
      <c r="C119" s="161" t="s">
        <v>69</v>
      </c>
      <c r="D119" s="161" t="s">
        <v>378</v>
      </c>
      <c r="E119" s="159" t="n">
        <v>0.0765</v>
      </c>
      <c r="F119" s="162" t="n">
        <f aca="false">IF(C119="MAT.",VLOOKUP(A119,INSUMOS_AUX!A:F,6,0),0)</f>
        <v>0.06</v>
      </c>
      <c r="G119" s="163" t="n">
        <f aca="false">IF(C119="M.O.",VLOOKUP(A119,INSUMOS_AUX!A:F,6,0),0)</f>
        <v>0</v>
      </c>
    </row>
    <row r="120" customFormat="false" ht="21" hidden="false" customHeight="false" outlineLevel="0" collapsed="false">
      <c r="A120" s="159" t="n">
        <v>43464</v>
      </c>
      <c r="B120" s="160" t="s">
        <v>360</v>
      </c>
      <c r="C120" s="161" t="s">
        <v>69</v>
      </c>
      <c r="D120" s="161" t="s">
        <v>378</v>
      </c>
      <c r="E120" s="159" t="n">
        <v>0.0258</v>
      </c>
      <c r="F120" s="162" t="n">
        <f aca="false">IF(C120="MAT.",VLOOKUP(A120,INSUMOS_AUX!A:F,6,0),0)</f>
        <v>0.01</v>
      </c>
      <c r="G120" s="163" t="n">
        <f aca="false">IF(C120="M.O.",VLOOKUP(A120,INSUMOS_AUX!A:F,6,0),0)</f>
        <v>0</v>
      </c>
    </row>
    <row r="121" customFormat="false" ht="21" hidden="false" customHeight="false" outlineLevel="0" collapsed="false">
      <c r="A121" s="159" t="n">
        <v>43467</v>
      </c>
      <c r="B121" s="160" t="s">
        <v>361</v>
      </c>
      <c r="C121" s="161" t="s">
        <v>69</v>
      </c>
      <c r="D121" s="161" t="s">
        <v>378</v>
      </c>
      <c r="E121" s="159" t="n">
        <v>0.0507</v>
      </c>
      <c r="F121" s="162" t="n">
        <f aca="false">IF(C121="MAT.",VLOOKUP(A121,INSUMOS_AUX!A:F,6,0),0)</f>
        <v>0.56</v>
      </c>
      <c r="G121" s="163" t="n">
        <f aca="false">IF(C121="M.O.",VLOOKUP(A121,INSUMOS_AUX!A:F,6,0),0)</f>
        <v>0</v>
      </c>
    </row>
    <row r="122" customFormat="false" ht="21" hidden="false" customHeight="false" outlineLevel="0" collapsed="false">
      <c r="A122" s="159" t="n">
        <v>43488</v>
      </c>
      <c r="B122" s="160" t="s">
        <v>363</v>
      </c>
      <c r="C122" s="161" t="s">
        <v>69</v>
      </c>
      <c r="D122" s="161" t="s">
        <v>378</v>
      </c>
      <c r="E122" s="159" t="n">
        <v>0.0258</v>
      </c>
      <c r="F122" s="162" t="n">
        <f aca="false">IF(C122="MAT.",VLOOKUP(A122,INSUMOS_AUX!A:F,6,0),0)</f>
        <v>0.76</v>
      </c>
      <c r="G122" s="163" t="n">
        <f aca="false">IF(C122="M.O.",VLOOKUP(A122,INSUMOS_AUX!A:F,6,0),0)</f>
        <v>0</v>
      </c>
    </row>
    <row r="123" customFormat="false" ht="21" hidden="false" customHeight="false" outlineLevel="0" collapsed="false">
      <c r="A123" s="159" t="n">
        <v>43491</v>
      </c>
      <c r="B123" s="160" t="s">
        <v>364</v>
      </c>
      <c r="C123" s="161" t="s">
        <v>69</v>
      </c>
      <c r="D123" s="161" t="s">
        <v>378</v>
      </c>
      <c r="E123" s="159" t="n">
        <v>0.0507</v>
      </c>
      <c r="F123" s="162" t="n">
        <f aca="false">IF(C123="MAT.",VLOOKUP(A123,INSUMOS_AUX!A:F,6,0),0)</f>
        <v>1.15</v>
      </c>
      <c r="G123" s="163" t="n">
        <f aca="false">IF(C123="M.O.",VLOOKUP(A123,INSUMOS_AUX!A:F,6,0),0)</f>
        <v>0</v>
      </c>
    </row>
    <row r="124" customFormat="false" ht="15" hidden="false" customHeight="false" outlineLevel="0" collapsed="false">
      <c r="A124" s="159" t="n">
        <v>44497</v>
      </c>
      <c r="B124" s="160" t="s">
        <v>372</v>
      </c>
      <c r="C124" s="161" t="s">
        <v>333</v>
      </c>
      <c r="D124" s="161" t="s">
        <v>378</v>
      </c>
      <c r="E124" s="159" t="n">
        <v>0.02604252</v>
      </c>
      <c r="F124" s="162" t="n">
        <f aca="false">IF(C124="MAT.",VLOOKUP(A124,INSUMOS_AUX!A:F,6,0),0)</f>
        <v>0</v>
      </c>
      <c r="G124" s="163" t="n">
        <f aca="false">IF(C124="M.O.",VLOOKUP(A124,INSUMOS_AUX!A:F,6,0),0)</f>
        <v>19.52</v>
      </c>
    </row>
    <row r="125" customFormat="false" ht="15" hidden="false" customHeight="false" outlineLevel="0" collapsed="false">
      <c r="A125" s="159" t="n">
        <v>6111</v>
      </c>
      <c r="B125" s="160" t="s">
        <v>371</v>
      </c>
      <c r="C125" s="161" t="s">
        <v>333</v>
      </c>
      <c r="D125" s="161" t="s">
        <v>378</v>
      </c>
      <c r="E125" s="159" t="n">
        <v>0.05157204</v>
      </c>
      <c r="F125" s="162" t="n">
        <f aca="false">IF(C125="MAT.",VLOOKUP(A125,INSUMOS_AUX!A:F,6,0),0)</f>
        <v>0</v>
      </c>
      <c r="G125" s="163" t="n">
        <f aca="false">IF(C125="M.O.",VLOOKUP(A125,INSUMOS_AUX!A:F,6,0),0)</f>
        <v>10.44</v>
      </c>
    </row>
    <row r="126" customFormat="false" ht="15" hidden="false" customHeight="false" outlineLevel="0" collapsed="false">
      <c r="A126" s="148"/>
      <c r="B126" s="149"/>
      <c r="C126" s="150"/>
      <c r="D126" s="150"/>
      <c r="E126" s="150"/>
      <c r="F126" s="150"/>
      <c r="G126" s="150"/>
    </row>
    <row r="127" customFormat="false" ht="21" hidden="false" customHeight="false" outlineLevel="0" collapsed="false">
      <c r="A127" s="154" t="s">
        <v>96</v>
      </c>
      <c r="B127" s="155" t="s">
        <v>97</v>
      </c>
      <c r="C127" s="156" t="s">
        <v>55</v>
      </c>
      <c r="D127" s="156" t="s">
        <v>344</v>
      </c>
      <c r="E127" s="157" t="n">
        <v>1.89</v>
      </c>
      <c r="F127" s="157" t="n">
        <f aca="false">SUMPRODUCT($E128:$E137,F128:F137)</f>
        <v>2.135748</v>
      </c>
      <c r="G127" s="157" t="n">
        <f aca="false">SUMPRODUCT($E128:$E137,G128:G137)</f>
        <v>5.1135691716</v>
      </c>
    </row>
    <row r="128" customFormat="false" ht="15" hidden="false" customHeight="false" outlineLevel="0" collapsed="false">
      <c r="A128" s="159" t="n">
        <v>37370</v>
      </c>
      <c r="B128" s="160" t="s">
        <v>354</v>
      </c>
      <c r="C128" s="161" t="s">
        <v>69</v>
      </c>
      <c r="D128" s="161" t="s">
        <v>347</v>
      </c>
      <c r="E128" s="159" t="n">
        <v>0.3897</v>
      </c>
      <c r="F128" s="162" t="n">
        <f aca="false">IF(C128="MAT.",VLOOKUP(A128,INSUMOS_AUX!A:F,6,0),0)</f>
        <v>2.11</v>
      </c>
      <c r="G128" s="163" t="n">
        <f aca="false">IF(C128="M.O.",VLOOKUP(A128,INSUMOS_AUX!A:F,6,0),0)</f>
        <v>0</v>
      </c>
    </row>
    <row r="129" customFormat="false" ht="15" hidden="false" customHeight="false" outlineLevel="0" collapsed="false">
      <c r="A129" s="159" t="n">
        <v>37371</v>
      </c>
      <c r="B129" s="160" t="s">
        <v>355</v>
      </c>
      <c r="C129" s="161" t="s">
        <v>69</v>
      </c>
      <c r="D129" s="161" t="s">
        <v>347</v>
      </c>
      <c r="E129" s="159" t="n">
        <v>0.3897</v>
      </c>
      <c r="F129" s="162" t="n">
        <f aca="false">IF(C129="MAT.",VLOOKUP(A129,INSUMOS_AUX!A:F,6,0),0)</f>
        <v>0.75</v>
      </c>
      <c r="G129" s="163" t="n">
        <f aca="false">IF(C129="M.O.",VLOOKUP(A129,INSUMOS_AUX!A:F,6,0),0)</f>
        <v>0</v>
      </c>
    </row>
    <row r="130" customFormat="false" ht="15" hidden="false" customHeight="false" outlineLevel="0" collapsed="false">
      <c r="A130" s="159" t="n">
        <v>37372</v>
      </c>
      <c r="B130" s="160" t="s">
        <v>356</v>
      </c>
      <c r="C130" s="161" t="s">
        <v>69</v>
      </c>
      <c r="D130" s="161" t="s">
        <v>347</v>
      </c>
      <c r="E130" s="159" t="n">
        <v>0.3897</v>
      </c>
      <c r="F130" s="162" t="n">
        <f aca="false">IF(C130="MAT.",VLOOKUP(A130,INSUMOS_AUX!A:F,6,0),0)</f>
        <v>0.81</v>
      </c>
      <c r="G130" s="163" t="n">
        <f aca="false">IF(C130="M.O.",VLOOKUP(A130,INSUMOS_AUX!A:F,6,0),0)</f>
        <v>0</v>
      </c>
    </row>
    <row r="131" customFormat="false" ht="15" hidden="false" customHeight="false" outlineLevel="0" collapsed="false">
      <c r="A131" s="159" t="n">
        <v>37373</v>
      </c>
      <c r="B131" s="160" t="s">
        <v>357</v>
      </c>
      <c r="C131" s="161" t="s">
        <v>69</v>
      </c>
      <c r="D131" s="161" t="s">
        <v>347</v>
      </c>
      <c r="E131" s="159" t="n">
        <v>0.3897</v>
      </c>
      <c r="F131" s="162" t="n">
        <f aca="false">IF(C131="MAT.",VLOOKUP(A131,INSUMOS_AUX!A:F,6,0),0)</f>
        <v>0.06</v>
      </c>
      <c r="G131" s="163" t="n">
        <f aca="false">IF(C131="M.O.",VLOOKUP(A131,INSUMOS_AUX!A:F,6,0),0)</f>
        <v>0</v>
      </c>
    </row>
    <row r="132" customFormat="false" ht="21" hidden="false" customHeight="false" outlineLevel="0" collapsed="false">
      <c r="A132" s="159" t="n">
        <v>43465</v>
      </c>
      <c r="B132" s="160" t="s">
        <v>376</v>
      </c>
      <c r="C132" s="161" t="s">
        <v>69</v>
      </c>
      <c r="D132" s="161" t="s">
        <v>347</v>
      </c>
      <c r="E132" s="159" t="n">
        <v>0.1315</v>
      </c>
      <c r="F132" s="162" t="n">
        <f aca="false">IF(C132="MAT.",VLOOKUP(A132,INSUMOS_AUX!A:F,6,0),0)</f>
        <v>0.74</v>
      </c>
      <c r="G132" s="163" t="n">
        <f aca="false">IF(C132="M.O.",VLOOKUP(A132,INSUMOS_AUX!A:F,6,0),0)</f>
        <v>0</v>
      </c>
    </row>
    <row r="133" customFormat="false" ht="21" hidden="false" customHeight="false" outlineLevel="0" collapsed="false">
      <c r="A133" s="159" t="n">
        <v>43467</v>
      </c>
      <c r="B133" s="160" t="s">
        <v>361</v>
      </c>
      <c r="C133" s="161" t="s">
        <v>69</v>
      </c>
      <c r="D133" s="161" t="s">
        <v>347</v>
      </c>
      <c r="E133" s="159" t="n">
        <v>0.2582</v>
      </c>
      <c r="F133" s="162" t="n">
        <f aca="false">IF(C133="MAT.",VLOOKUP(A133,INSUMOS_AUX!A:F,6,0),0)</f>
        <v>0.56</v>
      </c>
      <c r="G133" s="163" t="n">
        <f aca="false">IF(C133="M.O.",VLOOKUP(A133,INSUMOS_AUX!A:F,6,0),0)</f>
        <v>0</v>
      </c>
    </row>
    <row r="134" customFormat="false" ht="21" hidden="false" customHeight="false" outlineLevel="0" collapsed="false">
      <c r="A134" s="159" t="n">
        <v>43489</v>
      </c>
      <c r="B134" s="160" t="s">
        <v>377</v>
      </c>
      <c r="C134" s="161" t="s">
        <v>69</v>
      </c>
      <c r="D134" s="161" t="s">
        <v>347</v>
      </c>
      <c r="E134" s="159" t="n">
        <v>0.1315</v>
      </c>
      <c r="F134" s="162" t="n">
        <f aca="false">IF(C134="MAT.",VLOOKUP(A134,INSUMOS_AUX!A:F,6,0),0)</f>
        <v>1.09</v>
      </c>
      <c r="G134" s="163" t="n">
        <f aca="false">IF(C134="M.O.",VLOOKUP(A134,INSUMOS_AUX!A:F,6,0),0)</f>
        <v>0</v>
      </c>
    </row>
    <row r="135" customFormat="false" ht="21" hidden="false" customHeight="false" outlineLevel="0" collapsed="false">
      <c r="A135" s="159" t="n">
        <v>43491</v>
      </c>
      <c r="B135" s="160" t="s">
        <v>364</v>
      </c>
      <c r="C135" s="161" t="s">
        <v>69</v>
      </c>
      <c r="D135" s="161" t="s">
        <v>347</v>
      </c>
      <c r="E135" s="159" t="n">
        <v>0.2582</v>
      </c>
      <c r="F135" s="162" t="n">
        <f aca="false">IF(C135="MAT.",VLOOKUP(A135,INSUMOS_AUX!A:F,6,0),0)</f>
        <v>1.15</v>
      </c>
      <c r="G135" s="163" t="n">
        <f aca="false">IF(C135="M.O.",VLOOKUP(A135,INSUMOS_AUX!A:F,6,0),0)</f>
        <v>0</v>
      </c>
    </row>
    <row r="136" customFormat="false" ht="15" hidden="false" customHeight="false" outlineLevel="0" collapsed="false">
      <c r="A136" s="159" t="n">
        <v>4750</v>
      </c>
      <c r="B136" s="160" t="s">
        <v>379</v>
      </c>
      <c r="C136" s="161" t="s">
        <v>333</v>
      </c>
      <c r="D136" s="161" t="s">
        <v>347</v>
      </c>
      <c r="E136" s="159" t="n">
        <v>0.1337618</v>
      </c>
      <c r="F136" s="162" t="n">
        <f aca="false">IF(C136="MAT.",VLOOKUP(A136,INSUMOS_AUX!A:F,6,0),0)</f>
        <v>0</v>
      </c>
      <c r="G136" s="163" t="n">
        <f aca="false">IF(C136="M.O.",VLOOKUP(A136,INSUMOS_AUX!A:F,6,0),0)</f>
        <v>17.73</v>
      </c>
    </row>
    <row r="137" customFormat="false" ht="15" hidden="false" customHeight="false" outlineLevel="0" collapsed="false">
      <c r="A137" s="159" t="n">
        <v>6111</v>
      </c>
      <c r="B137" s="160" t="s">
        <v>371</v>
      </c>
      <c r="C137" s="161" t="s">
        <v>333</v>
      </c>
      <c r="D137" s="161" t="s">
        <v>347</v>
      </c>
      <c r="E137" s="159" t="n">
        <v>0.26264104</v>
      </c>
      <c r="F137" s="162" t="n">
        <f aca="false">IF(C137="MAT.",VLOOKUP(A137,INSUMOS_AUX!A:F,6,0),0)</f>
        <v>0</v>
      </c>
      <c r="G137" s="163" t="n">
        <f aca="false">IF(C137="M.O.",VLOOKUP(A137,INSUMOS_AUX!A:F,6,0),0)</f>
        <v>10.44</v>
      </c>
    </row>
    <row r="138" customFormat="false" ht="15" hidden="false" customHeight="false" outlineLevel="0" collapsed="false">
      <c r="A138" s="169"/>
      <c r="B138" s="170"/>
      <c r="C138" s="171"/>
      <c r="D138" s="171"/>
      <c r="E138" s="172"/>
      <c r="F138" s="173"/>
      <c r="G138" s="174"/>
    </row>
    <row r="139" customFormat="false" ht="21" hidden="false" customHeight="false" outlineLevel="0" collapsed="false">
      <c r="A139" s="175" t="s">
        <v>99</v>
      </c>
      <c r="B139" s="176" t="s">
        <v>100</v>
      </c>
      <c r="C139" s="177" t="s">
        <v>55</v>
      </c>
      <c r="D139" s="177" t="s">
        <v>30</v>
      </c>
      <c r="E139" s="178" t="n">
        <v>2</v>
      </c>
      <c r="F139" s="178" t="n">
        <f aca="false">SUMPRODUCT($E140:$E149,F140:F149)</f>
        <v>0.29741</v>
      </c>
      <c r="G139" s="178" t="n">
        <f aca="false">SUMPRODUCT($E140:$E149,G140:G149)</f>
        <v>0.715500153</v>
      </c>
    </row>
    <row r="140" customFormat="false" ht="15" hidden="false" customHeight="false" outlineLevel="0" collapsed="false">
      <c r="A140" s="159" t="n">
        <v>2436</v>
      </c>
      <c r="B140" s="160" t="s">
        <v>380</v>
      </c>
      <c r="C140" s="161" t="s">
        <v>333</v>
      </c>
      <c r="D140" s="161" t="s">
        <v>378</v>
      </c>
      <c r="E140" s="159" t="n">
        <v>0.01885266</v>
      </c>
      <c r="F140" s="162" t="n">
        <f aca="false">IF(C140="MAT.",VLOOKUP(A140,INSUMOS_AUX!A:F,6,0),0)</f>
        <v>0</v>
      </c>
      <c r="G140" s="163" t="n">
        <f aca="false">IF(C140="M.O.",VLOOKUP(A140,INSUMOS_AUX!A:F,6,0),0)</f>
        <v>17.73</v>
      </c>
    </row>
    <row r="141" customFormat="false" ht="15" hidden="false" customHeight="false" outlineLevel="0" collapsed="false">
      <c r="A141" s="159" t="n">
        <v>37370</v>
      </c>
      <c r="B141" s="160" t="s">
        <v>354</v>
      </c>
      <c r="C141" s="161" t="s">
        <v>69</v>
      </c>
      <c r="D141" s="161" t="s">
        <v>378</v>
      </c>
      <c r="E141" s="159" t="n">
        <v>0.0542</v>
      </c>
      <c r="F141" s="162" t="n">
        <f aca="false">IF(C141="MAT.",VLOOKUP(A141,INSUMOS_AUX!A:F,6,0),0)</f>
        <v>2.11</v>
      </c>
      <c r="G141" s="163" t="n">
        <f aca="false">IF(C141="M.O.",VLOOKUP(A141,INSUMOS_AUX!A:F,6,0),0)</f>
        <v>0</v>
      </c>
    </row>
    <row r="142" customFormat="false" ht="15" hidden="false" customHeight="false" outlineLevel="0" collapsed="false">
      <c r="A142" s="159" t="n">
        <v>37371</v>
      </c>
      <c r="B142" s="160" t="s">
        <v>355</v>
      </c>
      <c r="C142" s="161" t="s">
        <v>69</v>
      </c>
      <c r="D142" s="161" t="s">
        <v>378</v>
      </c>
      <c r="E142" s="159" t="n">
        <v>0.0542</v>
      </c>
      <c r="F142" s="162" t="n">
        <f aca="false">IF(C142="MAT.",VLOOKUP(A142,INSUMOS_AUX!A:F,6,0),0)</f>
        <v>0.75</v>
      </c>
      <c r="G142" s="163" t="n">
        <f aca="false">IF(C142="M.O.",VLOOKUP(A142,INSUMOS_AUX!A:F,6,0),0)</f>
        <v>0</v>
      </c>
    </row>
    <row r="143" customFormat="false" ht="15" hidden="false" customHeight="false" outlineLevel="0" collapsed="false">
      <c r="A143" s="159" t="n">
        <v>37372</v>
      </c>
      <c r="B143" s="160" t="s">
        <v>356</v>
      </c>
      <c r="C143" s="161" t="s">
        <v>69</v>
      </c>
      <c r="D143" s="161" t="s">
        <v>378</v>
      </c>
      <c r="E143" s="159" t="n">
        <v>0.0542</v>
      </c>
      <c r="F143" s="162" t="n">
        <f aca="false">IF(C143="MAT.",VLOOKUP(A143,INSUMOS_AUX!A:F,6,0),0)</f>
        <v>0.81</v>
      </c>
      <c r="G143" s="163" t="n">
        <f aca="false">IF(C143="M.O.",VLOOKUP(A143,INSUMOS_AUX!A:F,6,0),0)</f>
        <v>0</v>
      </c>
    </row>
    <row r="144" customFormat="false" ht="15" hidden="false" customHeight="false" outlineLevel="0" collapsed="false">
      <c r="A144" s="159" t="n">
        <v>37373</v>
      </c>
      <c r="B144" s="160" t="s">
        <v>357</v>
      </c>
      <c r="C144" s="161" t="s">
        <v>69</v>
      </c>
      <c r="D144" s="161" t="s">
        <v>378</v>
      </c>
      <c r="E144" s="159" t="n">
        <v>0.0542</v>
      </c>
      <c r="F144" s="162" t="n">
        <f aca="false">IF(C144="MAT.",VLOOKUP(A144,INSUMOS_AUX!A:F,6,0),0)</f>
        <v>0.06</v>
      </c>
      <c r="G144" s="163" t="n">
        <f aca="false">IF(C144="M.O.",VLOOKUP(A144,INSUMOS_AUX!A:F,6,0),0)</f>
        <v>0</v>
      </c>
    </row>
    <row r="145" customFormat="false" ht="21" hidden="false" customHeight="false" outlineLevel="0" collapsed="false">
      <c r="A145" s="159" t="n">
        <v>43460</v>
      </c>
      <c r="B145" s="160" t="s">
        <v>381</v>
      </c>
      <c r="C145" s="161" t="s">
        <v>69</v>
      </c>
      <c r="D145" s="161" t="s">
        <v>378</v>
      </c>
      <c r="E145" s="159" t="n">
        <v>0.0183</v>
      </c>
      <c r="F145" s="162" t="n">
        <f aca="false">IF(C145="MAT.",VLOOKUP(A145,INSUMOS_AUX!A:F,6,0),0)</f>
        <v>0.78</v>
      </c>
      <c r="G145" s="163" t="n">
        <f aca="false">IF(C145="M.O.",VLOOKUP(A145,INSUMOS_AUX!A:F,6,0),0)</f>
        <v>0</v>
      </c>
    </row>
    <row r="146" customFormat="false" ht="21" hidden="false" customHeight="false" outlineLevel="0" collapsed="false">
      <c r="A146" s="159" t="n">
        <v>43467</v>
      </c>
      <c r="B146" s="160" t="s">
        <v>361</v>
      </c>
      <c r="C146" s="161" t="s">
        <v>69</v>
      </c>
      <c r="D146" s="161" t="s">
        <v>378</v>
      </c>
      <c r="E146" s="159" t="n">
        <v>0.0359</v>
      </c>
      <c r="F146" s="162" t="n">
        <f aca="false">IF(C146="MAT.",VLOOKUP(A146,INSUMOS_AUX!A:F,6,0),0)</f>
        <v>0.56</v>
      </c>
      <c r="G146" s="163" t="n">
        <f aca="false">IF(C146="M.O.",VLOOKUP(A146,INSUMOS_AUX!A:F,6,0),0)</f>
        <v>0</v>
      </c>
    </row>
    <row r="147" customFormat="false" ht="21" hidden="false" customHeight="false" outlineLevel="0" collapsed="false">
      <c r="A147" s="159" t="n">
        <v>43484</v>
      </c>
      <c r="B147" s="160" t="s">
        <v>382</v>
      </c>
      <c r="C147" s="161" t="s">
        <v>69</v>
      </c>
      <c r="D147" s="161" t="s">
        <v>378</v>
      </c>
      <c r="E147" s="159" t="n">
        <v>0.0183</v>
      </c>
      <c r="F147" s="162" t="n">
        <f aca="false">IF(C147="MAT.",VLOOKUP(A147,INSUMOS_AUX!A:F,6,0),0)</f>
        <v>1.07</v>
      </c>
      <c r="G147" s="163" t="n">
        <f aca="false">IF(C147="M.O.",VLOOKUP(A147,INSUMOS_AUX!A:F,6,0),0)</f>
        <v>0</v>
      </c>
    </row>
    <row r="148" customFormat="false" ht="21" hidden="false" customHeight="false" outlineLevel="0" collapsed="false">
      <c r="A148" s="159" t="n">
        <v>43491</v>
      </c>
      <c r="B148" s="160" t="s">
        <v>364</v>
      </c>
      <c r="C148" s="161" t="s">
        <v>69</v>
      </c>
      <c r="D148" s="161" t="s">
        <v>378</v>
      </c>
      <c r="E148" s="159" t="n">
        <v>0.0359</v>
      </c>
      <c r="F148" s="162" t="n">
        <f aca="false">IF(C148="MAT.",VLOOKUP(A148,INSUMOS_AUX!A:F,6,0),0)</f>
        <v>1.15</v>
      </c>
      <c r="G148" s="163" t="n">
        <f aca="false">IF(C148="M.O.",VLOOKUP(A148,INSUMOS_AUX!A:F,6,0),0)</f>
        <v>0</v>
      </c>
    </row>
    <row r="149" customFormat="false" ht="15" hidden="false" customHeight="false" outlineLevel="0" collapsed="false">
      <c r="A149" s="159" t="n">
        <v>6111</v>
      </c>
      <c r="B149" s="160" t="s">
        <v>371</v>
      </c>
      <c r="C149" s="161" t="s">
        <v>333</v>
      </c>
      <c r="D149" s="161" t="s">
        <v>378</v>
      </c>
      <c r="E149" s="159" t="n">
        <v>0.03651748</v>
      </c>
      <c r="F149" s="162" t="n">
        <f aca="false">IF(C149="MAT.",VLOOKUP(A149,INSUMOS_AUX!A:F,6,0),0)</f>
        <v>0</v>
      </c>
      <c r="G149" s="163" t="n">
        <f aca="false">IF(C149="M.O.",VLOOKUP(A149,INSUMOS_AUX!A:F,6,0),0)</f>
        <v>10.44</v>
      </c>
    </row>
    <row r="150" customFormat="false" ht="15" hidden="false" customHeight="false" outlineLevel="0" collapsed="false">
      <c r="A150" s="148"/>
      <c r="B150" s="149"/>
      <c r="C150" s="150"/>
      <c r="D150" s="150"/>
      <c r="E150" s="150"/>
      <c r="F150" s="150"/>
      <c r="G150" s="150"/>
    </row>
    <row r="151" customFormat="false" ht="15" hidden="false" customHeight="false" outlineLevel="0" collapsed="false">
      <c r="A151" s="154" t="s">
        <v>102</v>
      </c>
      <c r="B151" s="155" t="s">
        <v>103</v>
      </c>
      <c r="C151" s="156" t="s">
        <v>55</v>
      </c>
      <c r="D151" s="156" t="s">
        <v>339</v>
      </c>
      <c r="E151" s="157" t="n">
        <v>3</v>
      </c>
      <c r="F151" s="157" t="n">
        <f aca="false">SUMPRODUCT($E152:$E152,F152:F152)</f>
        <v>393.33</v>
      </c>
      <c r="G151" s="157" t="n">
        <f aca="false">SUMPRODUCT($E152:$E152,G152:G152)</f>
        <v>0</v>
      </c>
    </row>
    <row r="152" customFormat="false" ht="15" hidden="false" customHeight="false" outlineLevel="0" collapsed="false">
      <c r="A152" s="159" t="s">
        <v>383</v>
      </c>
      <c r="B152" s="160" t="s">
        <v>103</v>
      </c>
      <c r="C152" s="161" t="s">
        <v>69</v>
      </c>
      <c r="D152" s="161" t="s">
        <v>339</v>
      </c>
      <c r="E152" s="159" t="n">
        <v>1</v>
      </c>
      <c r="F152" s="162" t="n">
        <f aca="false">IF(C152="MAT.",VLOOKUP(A152,INSUMOS_AUX!A:F,6,0),0)</f>
        <v>393.33</v>
      </c>
      <c r="G152" s="163" t="n">
        <f aca="false">IF(C152="M.O.",VLOOKUP(A152,INSUMOS_AUX!A:F,6,0),0)</f>
        <v>0</v>
      </c>
    </row>
    <row r="153" customFormat="false" ht="15" hidden="false" customHeight="false" outlineLevel="0" collapsed="false">
      <c r="A153" s="148"/>
      <c r="B153" s="149"/>
      <c r="C153" s="150"/>
      <c r="D153" s="150"/>
      <c r="E153" s="150"/>
      <c r="F153" s="150"/>
      <c r="G153" s="150"/>
    </row>
    <row r="154" customFormat="false" ht="21" hidden="false" customHeight="false" outlineLevel="0" collapsed="false">
      <c r="A154" s="154" t="s">
        <v>105</v>
      </c>
      <c r="B154" s="155" t="s">
        <v>106</v>
      </c>
      <c r="C154" s="156" t="s">
        <v>55</v>
      </c>
      <c r="D154" s="156" t="s">
        <v>349</v>
      </c>
      <c r="E154" s="158" t="n">
        <v>4000</v>
      </c>
      <c r="F154" s="157" t="n">
        <f aca="false">SUMPRODUCT($E155:$E162,F155:F162)</f>
        <v>0.15296</v>
      </c>
      <c r="G154" s="157" t="n">
        <f aca="false">SUMPRODUCT($E155:$E162,G155:G162)</f>
        <v>0.031858704</v>
      </c>
    </row>
    <row r="155" customFormat="false" ht="15" hidden="false" customHeight="false" outlineLevel="0" collapsed="false">
      <c r="A155" s="159" t="n">
        <v>37370</v>
      </c>
      <c r="B155" s="160" t="s">
        <v>354</v>
      </c>
      <c r="C155" s="161" t="s">
        <v>69</v>
      </c>
      <c r="D155" s="161" t="s">
        <v>347</v>
      </c>
      <c r="E155" s="159" t="n">
        <v>0.003</v>
      </c>
      <c r="F155" s="162" t="n">
        <f aca="false">IF(C155="MAT.",VLOOKUP(A155,INSUMOS_AUX!A:F,6,0),0)</f>
        <v>2.11</v>
      </c>
      <c r="G155" s="163" t="n">
        <f aca="false">IF(C155="M.O.",VLOOKUP(A155,INSUMOS_AUX!A:F,6,0),0)</f>
        <v>0</v>
      </c>
    </row>
    <row r="156" customFormat="false" ht="15" hidden="false" customHeight="false" outlineLevel="0" collapsed="false">
      <c r="A156" s="159" t="n">
        <v>37371</v>
      </c>
      <c r="B156" s="160" t="s">
        <v>355</v>
      </c>
      <c r="C156" s="161" t="s">
        <v>69</v>
      </c>
      <c r="D156" s="161" t="s">
        <v>347</v>
      </c>
      <c r="E156" s="159" t="n">
        <v>0.003</v>
      </c>
      <c r="F156" s="162" t="n">
        <f aca="false">IF(C156="MAT.",VLOOKUP(A156,INSUMOS_AUX!A:F,6,0),0)</f>
        <v>0.75</v>
      </c>
      <c r="G156" s="163" t="n">
        <f aca="false">IF(C156="M.O.",VLOOKUP(A156,INSUMOS_AUX!A:F,6,0),0)</f>
        <v>0</v>
      </c>
    </row>
    <row r="157" customFormat="false" ht="15" hidden="false" customHeight="false" outlineLevel="0" collapsed="false">
      <c r="A157" s="159" t="n">
        <v>37372</v>
      </c>
      <c r="B157" s="160" t="s">
        <v>356</v>
      </c>
      <c r="C157" s="161" t="s">
        <v>69</v>
      </c>
      <c r="D157" s="161" t="s">
        <v>347</v>
      </c>
      <c r="E157" s="159" t="n">
        <v>0.003</v>
      </c>
      <c r="F157" s="162" t="n">
        <f aca="false">IF(C157="MAT.",VLOOKUP(A157,INSUMOS_AUX!A:F,6,0),0)</f>
        <v>0.81</v>
      </c>
      <c r="G157" s="163" t="n">
        <f aca="false">IF(C157="M.O.",VLOOKUP(A157,INSUMOS_AUX!A:F,6,0),0)</f>
        <v>0</v>
      </c>
    </row>
    <row r="158" customFormat="false" ht="15" hidden="false" customHeight="false" outlineLevel="0" collapsed="false">
      <c r="A158" s="159" t="n">
        <v>37373</v>
      </c>
      <c r="B158" s="160" t="s">
        <v>357</v>
      </c>
      <c r="C158" s="161" t="s">
        <v>69</v>
      </c>
      <c r="D158" s="161" t="s">
        <v>347</v>
      </c>
      <c r="E158" s="159" t="n">
        <v>0.003</v>
      </c>
      <c r="F158" s="162" t="n">
        <f aca="false">IF(C158="MAT.",VLOOKUP(A158,INSUMOS_AUX!A:F,6,0),0)</f>
        <v>0.06</v>
      </c>
      <c r="G158" s="163" t="n">
        <f aca="false">IF(C158="M.O.",VLOOKUP(A158,INSUMOS_AUX!A:F,6,0),0)</f>
        <v>0</v>
      </c>
    </row>
    <row r="159" customFormat="false" ht="21" hidden="false" customHeight="false" outlineLevel="0" collapsed="false">
      <c r="A159" s="159" t="n">
        <v>37526</v>
      </c>
      <c r="B159" s="160" t="s">
        <v>384</v>
      </c>
      <c r="C159" s="161" t="s">
        <v>69</v>
      </c>
      <c r="D159" s="161" t="s">
        <v>339</v>
      </c>
      <c r="E159" s="159" t="n">
        <v>0.028</v>
      </c>
      <c r="F159" s="162" t="n">
        <f aca="false">IF(C159="MAT.",VLOOKUP(A159,INSUMOS_AUX!A:F,6,0),0)</f>
        <v>4.88</v>
      </c>
      <c r="G159" s="163" t="n">
        <f aca="false">IF(C159="M.O.",VLOOKUP(A159,INSUMOS_AUX!A:F,6,0),0)</f>
        <v>0</v>
      </c>
    </row>
    <row r="160" customFormat="false" ht="21" hidden="false" customHeight="false" outlineLevel="0" collapsed="false">
      <c r="A160" s="159" t="n">
        <v>43467</v>
      </c>
      <c r="B160" s="160" t="s">
        <v>361</v>
      </c>
      <c r="C160" s="161" t="s">
        <v>69</v>
      </c>
      <c r="D160" s="161" t="s">
        <v>347</v>
      </c>
      <c r="E160" s="159" t="n">
        <v>0.003</v>
      </c>
      <c r="F160" s="162" t="n">
        <f aca="false">IF(C160="MAT.",VLOOKUP(A160,INSUMOS_AUX!A:F,6,0),0)</f>
        <v>0.56</v>
      </c>
      <c r="G160" s="163" t="n">
        <f aca="false">IF(C160="M.O.",VLOOKUP(A160,INSUMOS_AUX!A:F,6,0),0)</f>
        <v>0</v>
      </c>
    </row>
    <row r="161" customFormat="false" ht="21" hidden="false" customHeight="false" outlineLevel="0" collapsed="false">
      <c r="A161" s="159" t="n">
        <v>43491</v>
      </c>
      <c r="B161" s="160" t="s">
        <v>364</v>
      </c>
      <c r="C161" s="161" t="s">
        <v>69</v>
      </c>
      <c r="D161" s="161" t="s">
        <v>347</v>
      </c>
      <c r="E161" s="159" t="n">
        <v>0.003</v>
      </c>
      <c r="F161" s="162" t="n">
        <f aca="false">IF(C161="MAT.",VLOOKUP(A161,INSUMOS_AUX!A:F,6,0),0)</f>
        <v>1.15</v>
      </c>
      <c r="G161" s="163" t="n">
        <f aca="false">IF(C161="M.O.",VLOOKUP(A161,INSUMOS_AUX!A:F,6,0),0)</f>
        <v>0</v>
      </c>
    </row>
    <row r="162" customFormat="false" ht="15" hidden="false" customHeight="false" outlineLevel="0" collapsed="false">
      <c r="A162" s="159" t="n">
        <v>6111</v>
      </c>
      <c r="B162" s="160" t="s">
        <v>371</v>
      </c>
      <c r="C162" s="161" t="s">
        <v>333</v>
      </c>
      <c r="D162" s="161" t="s">
        <v>347</v>
      </c>
      <c r="E162" s="159" t="n">
        <v>0.0030516</v>
      </c>
      <c r="F162" s="162" t="n">
        <f aca="false">IF(C162="MAT.",VLOOKUP(A162,INSUMOS_AUX!A:F,6,0),0)</f>
        <v>0</v>
      </c>
      <c r="G162" s="163" t="n">
        <f aca="false">IF(C162="M.O.",VLOOKUP(A162,INSUMOS_AUX!A:F,6,0),0)</f>
        <v>10.44</v>
      </c>
    </row>
    <row r="163" customFormat="false" ht="15" hidden="false" customHeight="false" outlineLevel="0" collapsed="false">
      <c r="A163" s="148"/>
      <c r="B163" s="149"/>
      <c r="C163" s="150"/>
      <c r="D163" s="150"/>
      <c r="E163" s="150"/>
      <c r="F163" s="150"/>
      <c r="G163" s="150"/>
    </row>
    <row r="164" customFormat="false" ht="31.5" hidden="false" customHeight="false" outlineLevel="0" collapsed="false">
      <c r="A164" s="154" t="s">
        <v>109</v>
      </c>
      <c r="B164" s="155" t="s">
        <v>110</v>
      </c>
      <c r="C164" s="156" t="s">
        <v>55</v>
      </c>
      <c r="D164" s="156" t="s">
        <v>344</v>
      </c>
      <c r="E164" s="157" t="n">
        <v>49.71</v>
      </c>
      <c r="F164" s="157" t="n">
        <f aca="false">SUMPRODUCT($E165:$E171,F165:F171)</f>
        <v>1.088</v>
      </c>
      <c r="G164" s="157" t="n">
        <f aca="false">SUMPRODUCT($E165:$E171,G165:G171)</f>
        <v>2.1239136</v>
      </c>
    </row>
    <row r="165" customFormat="false" ht="15" hidden="false" customHeight="false" outlineLevel="0" collapsed="false">
      <c r="A165" s="159" t="n">
        <v>37370</v>
      </c>
      <c r="B165" s="160" t="s">
        <v>354</v>
      </c>
      <c r="C165" s="161" t="s">
        <v>69</v>
      </c>
      <c r="D165" s="161" t="s">
        <v>347</v>
      </c>
      <c r="E165" s="159" t="n">
        <v>0.2</v>
      </c>
      <c r="F165" s="162" t="n">
        <f aca="false">IF(C165="MAT.",VLOOKUP(A165,INSUMOS_AUX!A:F,6,0),0)</f>
        <v>2.11</v>
      </c>
      <c r="G165" s="163" t="n">
        <f aca="false">IF(C165="M.O.",VLOOKUP(A165,INSUMOS_AUX!A:F,6,0),0)</f>
        <v>0</v>
      </c>
    </row>
    <row r="166" customFormat="false" ht="15" hidden="false" customHeight="false" outlineLevel="0" collapsed="false">
      <c r="A166" s="159" t="n">
        <v>37371</v>
      </c>
      <c r="B166" s="160" t="s">
        <v>355</v>
      </c>
      <c r="C166" s="161" t="s">
        <v>69</v>
      </c>
      <c r="D166" s="161" t="s">
        <v>347</v>
      </c>
      <c r="E166" s="159" t="n">
        <v>0.2</v>
      </c>
      <c r="F166" s="162" t="n">
        <f aca="false">IF(C166="MAT.",VLOOKUP(A166,INSUMOS_AUX!A:F,6,0),0)</f>
        <v>0.75</v>
      </c>
      <c r="G166" s="163" t="n">
        <f aca="false">IF(C166="M.O.",VLOOKUP(A166,INSUMOS_AUX!A:F,6,0),0)</f>
        <v>0</v>
      </c>
    </row>
    <row r="167" customFormat="false" ht="15" hidden="false" customHeight="false" outlineLevel="0" collapsed="false">
      <c r="A167" s="159" t="n">
        <v>37372</v>
      </c>
      <c r="B167" s="160" t="s">
        <v>356</v>
      </c>
      <c r="C167" s="161" t="s">
        <v>69</v>
      </c>
      <c r="D167" s="161" t="s">
        <v>347</v>
      </c>
      <c r="E167" s="159" t="n">
        <v>0.2</v>
      </c>
      <c r="F167" s="162" t="n">
        <f aca="false">IF(C167="MAT.",VLOOKUP(A167,INSUMOS_AUX!A:F,6,0),0)</f>
        <v>0.81</v>
      </c>
      <c r="G167" s="163" t="n">
        <f aca="false">IF(C167="M.O.",VLOOKUP(A167,INSUMOS_AUX!A:F,6,0),0)</f>
        <v>0</v>
      </c>
    </row>
    <row r="168" customFormat="false" ht="15" hidden="false" customHeight="false" outlineLevel="0" collapsed="false">
      <c r="A168" s="159" t="n">
        <v>37373</v>
      </c>
      <c r="B168" s="160" t="s">
        <v>357</v>
      </c>
      <c r="C168" s="161" t="s">
        <v>69</v>
      </c>
      <c r="D168" s="161" t="s">
        <v>347</v>
      </c>
      <c r="E168" s="159" t="n">
        <v>0.2</v>
      </c>
      <c r="F168" s="162" t="n">
        <f aca="false">IF(C168="MAT.",VLOOKUP(A168,INSUMOS_AUX!A:F,6,0),0)</f>
        <v>0.06</v>
      </c>
      <c r="G168" s="163" t="n">
        <f aca="false">IF(C168="M.O.",VLOOKUP(A168,INSUMOS_AUX!A:F,6,0),0)</f>
        <v>0</v>
      </c>
    </row>
    <row r="169" customFormat="false" ht="21" hidden="false" customHeight="false" outlineLevel="0" collapsed="false">
      <c r="A169" s="159" t="n">
        <v>43467</v>
      </c>
      <c r="B169" s="160" t="s">
        <v>361</v>
      </c>
      <c r="C169" s="161" t="s">
        <v>69</v>
      </c>
      <c r="D169" s="161" t="s">
        <v>347</v>
      </c>
      <c r="E169" s="159" t="n">
        <v>0.2</v>
      </c>
      <c r="F169" s="162" t="n">
        <f aca="false">IF(C169="MAT.",VLOOKUP(A169,INSUMOS_AUX!A:F,6,0),0)</f>
        <v>0.56</v>
      </c>
      <c r="G169" s="163" t="n">
        <f aca="false">IF(C169="M.O.",VLOOKUP(A169,INSUMOS_AUX!A:F,6,0),0)</f>
        <v>0</v>
      </c>
    </row>
    <row r="170" customFormat="false" ht="21" hidden="false" customHeight="false" outlineLevel="0" collapsed="false">
      <c r="A170" s="159" t="n">
        <v>43491</v>
      </c>
      <c r="B170" s="160" t="s">
        <v>364</v>
      </c>
      <c r="C170" s="161" t="s">
        <v>69</v>
      </c>
      <c r="D170" s="161" t="s">
        <v>347</v>
      </c>
      <c r="E170" s="159" t="n">
        <v>0.2</v>
      </c>
      <c r="F170" s="162" t="n">
        <f aca="false">IF(C170="MAT.",VLOOKUP(A170,INSUMOS_AUX!A:F,6,0),0)</f>
        <v>1.15</v>
      </c>
      <c r="G170" s="163" t="n">
        <f aca="false">IF(C170="M.O.",VLOOKUP(A170,INSUMOS_AUX!A:F,6,0),0)</f>
        <v>0</v>
      </c>
    </row>
    <row r="171" customFormat="false" ht="15" hidden="false" customHeight="false" outlineLevel="0" collapsed="false">
      <c r="A171" s="159" t="n">
        <v>6111</v>
      </c>
      <c r="B171" s="160" t="s">
        <v>371</v>
      </c>
      <c r="C171" s="161" t="s">
        <v>333</v>
      </c>
      <c r="D171" s="161" t="s">
        <v>347</v>
      </c>
      <c r="E171" s="159" t="n">
        <v>0.20344</v>
      </c>
      <c r="F171" s="162" t="n">
        <f aca="false">IF(C171="MAT.",VLOOKUP(A171,INSUMOS_AUX!A:F,6,0),0)</f>
        <v>0</v>
      </c>
      <c r="G171" s="163" t="n">
        <f aca="false">IF(C171="M.O.",VLOOKUP(A171,INSUMOS_AUX!A:F,6,0),0)</f>
        <v>10.44</v>
      </c>
    </row>
    <row r="172" customFormat="false" ht="15" hidden="false" customHeight="false" outlineLevel="0" collapsed="false">
      <c r="A172" s="148"/>
      <c r="B172" s="149"/>
      <c r="C172" s="150"/>
      <c r="D172" s="150"/>
      <c r="E172" s="150"/>
      <c r="F172" s="150"/>
      <c r="G172" s="150"/>
    </row>
    <row r="173" customFormat="false" ht="15" hidden="false" customHeight="false" outlineLevel="0" collapsed="false">
      <c r="A173" s="151" t="n">
        <v>4</v>
      </c>
      <c r="B173" s="152" t="s">
        <v>111</v>
      </c>
      <c r="C173" s="153"/>
      <c r="D173" s="153"/>
      <c r="E173" s="153"/>
      <c r="F173" s="153"/>
      <c r="G173" s="153"/>
    </row>
    <row r="174" customFormat="false" ht="15" hidden="false" customHeight="false" outlineLevel="0" collapsed="false">
      <c r="A174" s="148"/>
      <c r="B174" s="149"/>
      <c r="C174" s="150"/>
      <c r="D174" s="150"/>
      <c r="E174" s="150"/>
      <c r="F174" s="150"/>
      <c r="G174" s="150"/>
    </row>
    <row r="175" customFormat="false" ht="31.5" hidden="false" customHeight="false" outlineLevel="0" collapsed="false">
      <c r="A175" s="154" t="s">
        <v>113</v>
      </c>
      <c r="B175" s="155" t="s">
        <v>114</v>
      </c>
      <c r="C175" s="156" t="s">
        <v>55</v>
      </c>
      <c r="D175" s="156" t="s">
        <v>339</v>
      </c>
      <c r="E175" s="157" t="n">
        <v>1</v>
      </c>
      <c r="F175" s="158" t="n">
        <f aca="false">SUMPRODUCT($E176:$E188,F176:F188)</f>
        <v>1728.38296</v>
      </c>
      <c r="G175" s="157" t="n">
        <f aca="false">SUMPRODUCT($E176:$E188,G176:G188)</f>
        <v>83.881384096</v>
      </c>
    </row>
    <row r="176" customFormat="false" ht="15" hidden="false" customHeight="false" outlineLevel="0" collapsed="false">
      <c r="A176" s="159" t="n">
        <v>10489</v>
      </c>
      <c r="B176" s="160" t="s">
        <v>375</v>
      </c>
      <c r="C176" s="161" t="s">
        <v>333</v>
      </c>
      <c r="D176" s="161" t="s">
        <v>347</v>
      </c>
      <c r="E176" s="159" t="n">
        <v>3.292036</v>
      </c>
      <c r="F176" s="162" t="n">
        <f aca="false">IF(C176="MAT.",VLOOKUP(A176,INSUMOS_AUX!A:F,6,0),0)</f>
        <v>0</v>
      </c>
      <c r="G176" s="163" t="n">
        <f aca="false">IF(C176="M.O.",VLOOKUP(A176,INSUMOS_AUX!A:F,6,0),0)</f>
        <v>15.28</v>
      </c>
    </row>
    <row r="177" customFormat="false" ht="21" hidden="false" customHeight="false" outlineLevel="0" collapsed="false">
      <c r="A177" s="159" t="n">
        <v>11499</v>
      </c>
      <c r="B177" s="160" t="s">
        <v>385</v>
      </c>
      <c r="C177" s="161" t="s">
        <v>69</v>
      </c>
      <c r="D177" s="161" t="s">
        <v>339</v>
      </c>
      <c r="E177" s="159" t="n">
        <v>1</v>
      </c>
      <c r="F177" s="162" t="n">
        <f aca="false">IF(C177="MAT.",VLOOKUP(A177,INSUMOS_AUX!A:F,6,0),0)</f>
        <v>993.68</v>
      </c>
      <c r="G177" s="163" t="n">
        <f aca="false">IF(C177="M.O.",VLOOKUP(A177,INSUMOS_AUX!A:F,6,0),0)</f>
        <v>0</v>
      </c>
    </row>
    <row r="178" customFormat="false" ht="52.5" hidden="false" customHeight="false" outlineLevel="0" collapsed="false">
      <c r="A178" s="159" t="n">
        <v>3104</v>
      </c>
      <c r="B178" s="160" t="s">
        <v>386</v>
      </c>
      <c r="C178" s="161" t="s">
        <v>69</v>
      </c>
      <c r="D178" s="161" t="s">
        <v>387</v>
      </c>
      <c r="E178" s="159" t="n">
        <v>1</v>
      </c>
      <c r="F178" s="162" t="n">
        <f aca="false">IF(C178="MAT.",VLOOKUP(A178,INSUMOS_AUX!A:F,6,0),0)</f>
        <v>184.39</v>
      </c>
      <c r="G178" s="163" t="n">
        <f aca="false">IF(C178="M.O.",VLOOKUP(A178,INSUMOS_AUX!A:F,6,0),0)</f>
        <v>0</v>
      </c>
    </row>
    <row r="179" customFormat="false" ht="15" hidden="false" customHeight="false" outlineLevel="0" collapsed="false">
      <c r="A179" s="159" t="n">
        <v>37370</v>
      </c>
      <c r="B179" s="160" t="s">
        <v>354</v>
      </c>
      <c r="C179" s="161" t="s">
        <v>69</v>
      </c>
      <c r="D179" s="161" t="s">
        <v>347</v>
      </c>
      <c r="E179" s="159" t="n">
        <v>6.415</v>
      </c>
      <c r="F179" s="162" t="n">
        <f aca="false">IF(C179="MAT.",VLOOKUP(A179,INSUMOS_AUX!A:F,6,0),0)</f>
        <v>2.11</v>
      </c>
      <c r="G179" s="163" t="n">
        <f aca="false">IF(C179="M.O.",VLOOKUP(A179,INSUMOS_AUX!A:F,6,0),0)</f>
        <v>0</v>
      </c>
    </row>
    <row r="180" customFormat="false" ht="15" hidden="false" customHeight="false" outlineLevel="0" collapsed="false">
      <c r="A180" s="159" t="n">
        <v>37371</v>
      </c>
      <c r="B180" s="160" t="s">
        <v>355</v>
      </c>
      <c r="C180" s="161" t="s">
        <v>69</v>
      </c>
      <c r="D180" s="161" t="s">
        <v>347</v>
      </c>
      <c r="E180" s="159" t="n">
        <v>6.415</v>
      </c>
      <c r="F180" s="162" t="n">
        <f aca="false">IF(C180="MAT.",VLOOKUP(A180,INSUMOS_AUX!A:F,6,0),0)</f>
        <v>0.75</v>
      </c>
      <c r="G180" s="163" t="n">
        <f aca="false">IF(C180="M.O.",VLOOKUP(A180,INSUMOS_AUX!A:F,6,0),0)</f>
        <v>0</v>
      </c>
    </row>
    <row r="181" customFormat="false" ht="15" hidden="false" customHeight="false" outlineLevel="0" collapsed="false">
      <c r="A181" s="159" t="n">
        <v>37372</v>
      </c>
      <c r="B181" s="160" t="s">
        <v>356</v>
      </c>
      <c r="C181" s="161" t="s">
        <v>69</v>
      </c>
      <c r="D181" s="161" t="s">
        <v>347</v>
      </c>
      <c r="E181" s="159" t="n">
        <v>6.415</v>
      </c>
      <c r="F181" s="162" t="n">
        <f aca="false">IF(C181="MAT.",VLOOKUP(A181,INSUMOS_AUX!A:F,6,0),0)</f>
        <v>0.81</v>
      </c>
      <c r="G181" s="163" t="n">
        <f aca="false">IF(C181="M.O.",VLOOKUP(A181,INSUMOS_AUX!A:F,6,0),0)</f>
        <v>0</v>
      </c>
    </row>
    <row r="182" customFormat="false" ht="15" hidden="false" customHeight="false" outlineLevel="0" collapsed="false">
      <c r="A182" s="159" t="n">
        <v>37373</v>
      </c>
      <c r="B182" s="160" t="s">
        <v>357</v>
      </c>
      <c r="C182" s="161" t="s">
        <v>69</v>
      </c>
      <c r="D182" s="161" t="s">
        <v>347</v>
      </c>
      <c r="E182" s="159" t="n">
        <v>6.415</v>
      </c>
      <c r="F182" s="162" t="n">
        <f aca="false">IF(C182="MAT.",VLOOKUP(A182,INSUMOS_AUX!A:F,6,0),0)</f>
        <v>0.06</v>
      </c>
      <c r="G182" s="163" t="n">
        <f aca="false">IF(C182="M.O.",VLOOKUP(A182,INSUMOS_AUX!A:F,6,0),0)</f>
        <v>0</v>
      </c>
    </row>
    <row r="183" customFormat="false" ht="21" hidden="false" customHeight="false" outlineLevel="0" collapsed="false">
      <c r="A183" s="159" t="n">
        <v>43465</v>
      </c>
      <c r="B183" s="160" t="s">
        <v>376</v>
      </c>
      <c r="C183" s="161" t="s">
        <v>69</v>
      </c>
      <c r="D183" s="161" t="s">
        <v>347</v>
      </c>
      <c r="E183" s="159" t="n">
        <v>3.253</v>
      </c>
      <c r="F183" s="162" t="n">
        <f aca="false">IF(C183="MAT.",VLOOKUP(A183,INSUMOS_AUX!A:F,6,0),0)</f>
        <v>0.74</v>
      </c>
      <c r="G183" s="163" t="n">
        <f aca="false">IF(C183="M.O.",VLOOKUP(A183,INSUMOS_AUX!A:F,6,0),0)</f>
        <v>0</v>
      </c>
    </row>
    <row r="184" customFormat="false" ht="21" hidden="false" customHeight="false" outlineLevel="0" collapsed="false">
      <c r="A184" s="159" t="n">
        <v>43467</v>
      </c>
      <c r="B184" s="160" t="s">
        <v>361</v>
      </c>
      <c r="C184" s="161" t="s">
        <v>69</v>
      </c>
      <c r="D184" s="161" t="s">
        <v>347</v>
      </c>
      <c r="E184" s="159" t="n">
        <v>3.162</v>
      </c>
      <c r="F184" s="162" t="n">
        <f aca="false">IF(C184="MAT.",VLOOKUP(A184,INSUMOS_AUX!A:F,6,0),0)</f>
        <v>0.56</v>
      </c>
      <c r="G184" s="163" t="n">
        <f aca="false">IF(C184="M.O.",VLOOKUP(A184,INSUMOS_AUX!A:F,6,0),0)</f>
        <v>0</v>
      </c>
    </row>
    <row r="185" customFormat="false" ht="21" hidden="false" customHeight="false" outlineLevel="0" collapsed="false">
      <c r="A185" s="159" t="n">
        <v>43489</v>
      </c>
      <c r="B185" s="160" t="s">
        <v>377</v>
      </c>
      <c r="C185" s="161" t="s">
        <v>69</v>
      </c>
      <c r="D185" s="161" t="s">
        <v>347</v>
      </c>
      <c r="E185" s="159" t="n">
        <v>3.253</v>
      </c>
      <c r="F185" s="162" t="n">
        <f aca="false">IF(C185="MAT.",VLOOKUP(A185,INSUMOS_AUX!A:F,6,0),0)</f>
        <v>1.09</v>
      </c>
      <c r="G185" s="163" t="n">
        <f aca="false">IF(C185="M.O.",VLOOKUP(A185,INSUMOS_AUX!A:F,6,0),0)</f>
        <v>0</v>
      </c>
    </row>
    <row r="186" customFormat="false" ht="21" hidden="false" customHeight="false" outlineLevel="0" collapsed="false">
      <c r="A186" s="159" t="n">
        <v>43491</v>
      </c>
      <c r="B186" s="160" t="s">
        <v>364</v>
      </c>
      <c r="C186" s="161" t="s">
        <v>69</v>
      </c>
      <c r="D186" s="161" t="s">
        <v>347</v>
      </c>
      <c r="E186" s="159" t="n">
        <v>3.162</v>
      </c>
      <c r="F186" s="162" t="n">
        <f aca="false">IF(C186="MAT.",VLOOKUP(A186,INSUMOS_AUX!A:F,6,0),0)</f>
        <v>1.15</v>
      </c>
      <c r="G186" s="163" t="n">
        <f aca="false">IF(C186="M.O.",VLOOKUP(A186,INSUMOS_AUX!A:F,6,0),0)</f>
        <v>0</v>
      </c>
    </row>
    <row r="187" customFormat="false" ht="21" hidden="false" customHeight="false" outlineLevel="0" collapsed="false">
      <c r="A187" s="159" t="n">
        <v>5031</v>
      </c>
      <c r="B187" s="160" t="s">
        <v>388</v>
      </c>
      <c r="C187" s="161" t="s">
        <v>69</v>
      </c>
      <c r="D187" s="161" t="s">
        <v>344</v>
      </c>
      <c r="E187" s="159" t="n">
        <v>1.89</v>
      </c>
      <c r="F187" s="162" t="n">
        <f aca="false">IF(C187="MAT.",VLOOKUP(A187,INSUMOS_AUX!A:F,6,0),0)</f>
        <v>272.5</v>
      </c>
      <c r="G187" s="163" t="n">
        <f aca="false">IF(C187="M.O.",VLOOKUP(A187,INSUMOS_AUX!A:F,6,0),0)</f>
        <v>0</v>
      </c>
    </row>
    <row r="188" customFormat="false" ht="15" hidden="false" customHeight="false" outlineLevel="0" collapsed="false">
      <c r="A188" s="159" t="n">
        <v>6111</v>
      </c>
      <c r="B188" s="160" t="s">
        <v>371</v>
      </c>
      <c r="C188" s="161" t="s">
        <v>333</v>
      </c>
      <c r="D188" s="161" t="s">
        <v>347</v>
      </c>
      <c r="E188" s="159" t="n">
        <v>3.2163864</v>
      </c>
      <c r="F188" s="162" t="n">
        <f aca="false">IF(C188="MAT.",VLOOKUP(A188,INSUMOS_AUX!A:F,6,0),0)</f>
        <v>0</v>
      </c>
      <c r="G188" s="163" t="n">
        <f aca="false">IF(C188="M.O.",VLOOKUP(A188,INSUMOS_AUX!A:F,6,0),0)</f>
        <v>10.44</v>
      </c>
    </row>
    <row r="189" customFormat="false" ht="15" hidden="false" customHeight="false" outlineLevel="0" collapsed="false">
      <c r="A189" s="148"/>
      <c r="B189" s="149"/>
      <c r="C189" s="150"/>
      <c r="D189" s="150"/>
      <c r="E189" s="150"/>
      <c r="F189" s="150"/>
      <c r="G189" s="150"/>
    </row>
    <row r="190" customFormat="false" ht="21" hidden="false" customHeight="false" outlineLevel="0" collapsed="false">
      <c r="A190" s="154" t="s">
        <v>116</v>
      </c>
      <c r="B190" s="155" t="s">
        <v>117</v>
      </c>
      <c r="C190" s="156" t="s">
        <v>55</v>
      </c>
      <c r="D190" s="156" t="s">
        <v>344</v>
      </c>
      <c r="E190" s="157" t="n">
        <v>3.78</v>
      </c>
      <c r="F190" s="157" t="n">
        <f aca="false">SUMPRODUCT($E191:$E210,F191:F210)</f>
        <v>285.02414470434</v>
      </c>
      <c r="G190" s="157" t="n">
        <f aca="false">SUMPRODUCT($E191:$E210,G191:G210)</f>
        <v>43.522408832</v>
      </c>
    </row>
    <row r="191" customFormat="false" ht="15" hidden="false" customHeight="false" outlineLevel="0" collapsed="false">
      <c r="A191" s="159" t="n">
        <v>10489</v>
      </c>
      <c r="B191" s="160" t="s">
        <v>375</v>
      </c>
      <c r="C191" s="161" t="s">
        <v>333</v>
      </c>
      <c r="D191" s="161" t="s">
        <v>347</v>
      </c>
      <c r="E191" s="159" t="n">
        <v>1.101056</v>
      </c>
      <c r="F191" s="162" t="n">
        <f aca="false">IF(C191="MAT.",VLOOKUP(A191,INSUMOS_AUX!A:F,6,0),0)</f>
        <v>0</v>
      </c>
      <c r="G191" s="163" t="n">
        <f aca="false">IF(C191="M.O.",VLOOKUP(A191,INSUMOS_AUX!A:F,6,0),0)</f>
        <v>15.28</v>
      </c>
    </row>
    <row r="192" customFormat="false" ht="15" hidden="false" customHeight="false" outlineLevel="0" collapsed="false">
      <c r="A192" s="159" t="n">
        <v>10507</v>
      </c>
      <c r="B192" s="160" t="s">
        <v>389</v>
      </c>
      <c r="C192" s="161" t="s">
        <v>69</v>
      </c>
      <c r="D192" s="161" t="s">
        <v>344</v>
      </c>
      <c r="E192" s="159" t="n">
        <v>0.987</v>
      </c>
      <c r="F192" s="162" t="n">
        <f aca="false">IF(C192="MAT.",VLOOKUP(A192,INSUMOS_AUX!A:F,6,0),0)</f>
        <v>251.94</v>
      </c>
      <c r="G192" s="163" t="n">
        <f aca="false">IF(C192="M.O.",VLOOKUP(A192,INSUMOS_AUX!A:F,6,0),0)</f>
        <v>0</v>
      </c>
    </row>
    <row r="193" customFormat="false" ht="31.5" hidden="false" customHeight="false" outlineLevel="0" collapsed="false">
      <c r="A193" s="159" t="n">
        <v>11950</v>
      </c>
      <c r="B193" s="160" t="s">
        <v>390</v>
      </c>
      <c r="C193" s="161" t="s">
        <v>69</v>
      </c>
      <c r="D193" s="161" t="s">
        <v>339</v>
      </c>
      <c r="E193" s="159" t="n">
        <v>2.37</v>
      </c>
      <c r="F193" s="162" t="n">
        <f aca="false">IF(C193="MAT.",VLOOKUP(A193,INSUMOS_AUX!A:F,6,0),0)</f>
        <v>0.41</v>
      </c>
      <c r="G193" s="163" t="n">
        <f aca="false">IF(C193="M.O.",VLOOKUP(A193,INSUMOS_AUX!A:F,6,0),0)</f>
        <v>0</v>
      </c>
    </row>
    <row r="194" customFormat="false" ht="21" hidden="false" customHeight="false" outlineLevel="0" collapsed="false">
      <c r="A194" s="159" t="n">
        <v>14618</v>
      </c>
      <c r="B194" s="160" t="s">
        <v>391</v>
      </c>
      <c r="C194" s="161" t="s">
        <v>69</v>
      </c>
      <c r="D194" s="161" t="s">
        <v>339</v>
      </c>
      <c r="E194" s="159" t="n">
        <v>9.1247E-005</v>
      </c>
      <c r="F194" s="162" t="n">
        <f aca="false">IF(C194="MAT.",VLOOKUP(A194,INSUMOS_AUX!A:F,6,0),0)</f>
        <v>1290.22</v>
      </c>
      <c r="G194" s="163" t="n">
        <f aca="false">IF(C194="M.O.",VLOOKUP(A194,INSUMOS_AUX!A:F,6,0),0)</f>
        <v>0</v>
      </c>
    </row>
    <row r="195" customFormat="false" ht="15" hidden="false" customHeight="false" outlineLevel="0" collapsed="false">
      <c r="A195" s="159" t="n">
        <v>2705</v>
      </c>
      <c r="B195" s="160" t="s">
        <v>350</v>
      </c>
      <c r="C195" s="161" t="s">
        <v>69</v>
      </c>
      <c r="D195" s="161" t="s">
        <v>351</v>
      </c>
      <c r="E195" s="159" t="n">
        <v>0.1292</v>
      </c>
      <c r="F195" s="162" t="n">
        <f aca="false">IF(C195="MAT.",VLOOKUP(A195,INSUMOS_AUX!A:F,6,0),0)</f>
        <v>0.93</v>
      </c>
      <c r="G195" s="163" t="n">
        <f aca="false">IF(C195="M.O.",VLOOKUP(A195,INSUMOS_AUX!A:F,6,0),0)</f>
        <v>0</v>
      </c>
    </row>
    <row r="196" customFormat="false" ht="15" hidden="false" customHeight="false" outlineLevel="0" collapsed="false">
      <c r="A196" s="159" t="n">
        <v>34360</v>
      </c>
      <c r="B196" s="160" t="s">
        <v>392</v>
      </c>
      <c r="C196" s="161" t="s">
        <v>69</v>
      </c>
      <c r="D196" s="161" t="s">
        <v>349</v>
      </c>
      <c r="E196" s="159" t="n">
        <v>0.284</v>
      </c>
      <c r="F196" s="162" t="n">
        <f aca="false">IF(C196="MAT.",VLOOKUP(A196,INSUMOS_AUX!A:F,6,0),0)</f>
        <v>41.11</v>
      </c>
      <c r="G196" s="163" t="n">
        <f aca="false">IF(C196="M.O.",VLOOKUP(A196,INSUMOS_AUX!A:F,6,0),0)</f>
        <v>0</v>
      </c>
    </row>
    <row r="197" customFormat="false" ht="15" hidden="false" customHeight="false" outlineLevel="0" collapsed="false">
      <c r="A197" s="159" t="n">
        <v>37370</v>
      </c>
      <c r="B197" s="160" t="s">
        <v>354</v>
      </c>
      <c r="C197" s="161" t="s">
        <v>69</v>
      </c>
      <c r="D197" s="161" t="s">
        <v>347</v>
      </c>
      <c r="E197" s="159" t="n">
        <v>2.72</v>
      </c>
      <c r="F197" s="162" t="n">
        <f aca="false">IF(C197="MAT.",VLOOKUP(A197,INSUMOS_AUX!A:F,6,0),0)</f>
        <v>2.11</v>
      </c>
      <c r="G197" s="163" t="n">
        <f aca="false">IF(C197="M.O.",VLOOKUP(A197,INSUMOS_AUX!A:F,6,0),0)</f>
        <v>0</v>
      </c>
    </row>
    <row r="198" customFormat="false" ht="15" hidden="false" customHeight="false" outlineLevel="0" collapsed="false">
      <c r="A198" s="159" t="n">
        <v>37371</v>
      </c>
      <c r="B198" s="160" t="s">
        <v>355</v>
      </c>
      <c r="C198" s="161" t="s">
        <v>69</v>
      </c>
      <c r="D198" s="161" t="s">
        <v>347</v>
      </c>
      <c r="E198" s="159" t="n">
        <v>2.72</v>
      </c>
      <c r="F198" s="162" t="n">
        <f aca="false">IF(C198="MAT.",VLOOKUP(A198,INSUMOS_AUX!A:F,6,0),0)</f>
        <v>0.75</v>
      </c>
      <c r="G198" s="163" t="n">
        <f aca="false">IF(C198="M.O.",VLOOKUP(A198,INSUMOS_AUX!A:F,6,0),0)</f>
        <v>0</v>
      </c>
    </row>
    <row r="199" customFormat="false" ht="15" hidden="false" customHeight="false" outlineLevel="0" collapsed="false">
      <c r="A199" s="159" t="n">
        <v>37372</v>
      </c>
      <c r="B199" s="160" t="s">
        <v>356</v>
      </c>
      <c r="C199" s="161" t="s">
        <v>69</v>
      </c>
      <c r="D199" s="161" t="s">
        <v>347</v>
      </c>
      <c r="E199" s="159" t="n">
        <v>2.72</v>
      </c>
      <c r="F199" s="162" t="n">
        <f aca="false">IF(C199="MAT.",VLOOKUP(A199,INSUMOS_AUX!A:F,6,0),0)</f>
        <v>0.81</v>
      </c>
      <c r="G199" s="163" t="n">
        <f aca="false">IF(C199="M.O.",VLOOKUP(A199,INSUMOS_AUX!A:F,6,0),0)</f>
        <v>0</v>
      </c>
    </row>
    <row r="200" customFormat="false" ht="15" hidden="false" customHeight="false" outlineLevel="0" collapsed="false">
      <c r="A200" s="159" t="n">
        <v>37373</v>
      </c>
      <c r="B200" s="160" t="s">
        <v>357</v>
      </c>
      <c r="C200" s="161" t="s">
        <v>69</v>
      </c>
      <c r="D200" s="161" t="s">
        <v>347</v>
      </c>
      <c r="E200" s="159" t="n">
        <v>2.72</v>
      </c>
      <c r="F200" s="162" t="n">
        <f aca="false">IF(C200="MAT.",VLOOKUP(A200,INSUMOS_AUX!A:F,6,0),0)</f>
        <v>0.06</v>
      </c>
      <c r="G200" s="163" t="n">
        <f aca="false">IF(C200="M.O.",VLOOKUP(A200,INSUMOS_AUX!A:F,6,0),0)</f>
        <v>0</v>
      </c>
    </row>
    <row r="201" customFormat="false" ht="21" hidden="false" customHeight="false" outlineLevel="0" collapsed="false">
      <c r="A201" s="159" t="n">
        <v>39432</v>
      </c>
      <c r="B201" s="160" t="s">
        <v>393</v>
      </c>
      <c r="C201" s="161" t="s">
        <v>69</v>
      </c>
      <c r="D201" s="161" t="s">
        <v>366</v>
      </c>
      <c r="E201" s="159" t="n">
        <v>1.47</v>
      </c>
      <c r="F201" s="162" t="n">
        <f aca="false">IF(C201="MAT.",VLOOKUP(A201,INSUMOS_AUX!A:F,6,0),0)</f>
        <v>2.96</v>
      </c>
      <c r="G201" s="163" t="n">
        <f aca="false">IF(C201="M.O.",VLOOKUP(A201,INSUMOS_AUX!A:F,6,0),0)</f>
        <v>0</v>
      </c>
    </row>
    <row r="202" customFormat="false" ht="15" hidden="false" customHeight="false" outlineLevel="0" collapsed="false">
      <c r="A202" s="159" t="n">
        <v>39961</v>
      </c>
      <c r="B202" s="160" t="s">
        <v>394</v>
      </c>
      <c r="C202" s="161" t="s">
        <v>69</v>
      </c>
      <c r="D202" s="161" t="s">
        <v>339</v>
      </c>
      <c r="E202" s="159" t="n">
        <v>0.23</v>
      </c>
      <c r="F202" s="162" t="n">
        <f aca="false">IF(C202="MAT.",VLOOKUP(A202,INSUMOS_AUX!A:F,6,0),0)</f>
        <v>22.69</v>
      </c>
      <c r="G202" s="163" t="n">
        <f aca="false">IF(C202="M.O.",VLOOKUP(A202,INSUMOS_AUX!A:F,6,0),0)</f>
        <v>0</v>
      </c>
    </row>
    <row r="203" customFormat="false" ht="21" hidden="false" customHeight="false" outlineLevel="0" collapsed="false">
      <c r="A203" s="159" t="n">
        <v>4230</v>
      </c>
      <c r="B203" s="160" t="s">
        <v>395</v>
      </c>
      <c r="C203" s="161" t="s">
        <v>333</v>
      </c>
      <c r="D203" s="161" t="s">
        <v>347</v>
      </c>
      <c r="E203" s="159" t="n">
        <v>1.0982272</v>
      </c>
      <c r="F203" s="162" t="n">
        <f aca="false">IF(C203="MAT.",VLOOKUP(A203,INSUMOS_AUX!A:F,6,0),0)</f>
        <v>0</v>
      </c>
      <c r="G203" s="163" t="n">
        <f aca="false">IF(C203="M.O.",VLOOKUP(A203,INSUMOS_AUX!A:F,6,0),0)</f>
        <v>19.05</v>
      </c>
    </row>
    <row r="204" customFormat="false" ht="21" hidden="false" customHeight="false" outlineLevel="0" collapsed="false">
      <c r="A204" s="159" t="n">
        <v>43464</v>
      </c>
      <c r="B204" s="160" t="s">
        <v>360</v>
      </c>
      <c r="C204" s="161" t="s">
        <v>69</v>
      </c>
      <c r="D204" s="161" t="s">
        <v>347</v>
      </c>
      <c r="E204" s="159" t="n">
        <v>1.088</v>
      </c>
      <c r="F204" s="162" t="n">
        <f aca="false">IF(C204="MAT.",VLOOKUP(A204,INSUMOS_AUX!A:F,6,0),0)</f>
        <v>0.01</v>
      </c>
      <c r="G204" s="163" t="n">
        <f aca="false">IF(C204="M.O.",VLOOKUP(A204,INSUMOS_AUX!A:F,6,0),0)</f>
        <v>0</v>
      </c>
    </row>
    <row r="205" customFormat="false" ht="21" hidden="false" customHeight="false" outlineLevel="0" collapsed="false">
      <c r="A205" s="159" t="n">
        <v>43465</v>
      </c>
      <c r="B205" s="160" t="s">
        <v>376</v>
      </c>
      <c r="C205" s="161" t="s">
        <v>69</v>
      </c>
      <c r="D205" s="161" t="s">
        <v>347</v>
      </c>
      <c r="E205" s="159" t="n">
        <v>1.088</v>
      </c>
      <c r="F205" s="162" t="n">
        <f aca="false">IF(C205="MAT.",VLOOKUP(A205,INSUMOS_AUX!A:F,6,0),0)</f>
        <v>0.74</v>
      </c>
      <c r="G205" s="163" t="n">
        <f aca="false">IF(C205="M.O.",VLOOKUP(A205,INSUMOS_AUX!A:F,6,0),0)</f>
        <v>0</v>
      </c>
    </row>
    <row r="206" customFormat="false" ht="21" hidden="false" customHeight="false" outlineLevel="0" collapsed="false">
      <c r="A206" s="159" t="n">
        <v>43467</v>
      </c>
      <c r="B206" s="160" t="s">
        <v>361</v>
      </c>
      <c r="C206" s="161" t="s">
        <v>69</v>
      </c>
      <c r="D206" s="161" t="s">
        <v>347</v>
      </c>
      <c r="E206" s="159" t="n">
        <v>0.544</v>
      </c>
      <c r="F206" s="162" t="n">
        <f aca="false">IF(C206="MAT.",VLOOKUP(A206,INSUMOS_AUX!A:F,6,0),0)</f>
        <v>0.56</v>
      </c>
      <c r="G206" s="163" t="n">
        <f aca="false">IF(C206="M.O.",VLOOKUP(A206,INSUMOS_AUX!A:F,6,0),0)</f>
        <v>0</v>
      </c>
    </row>
    <row r="207" customFormat="false" ht="21" hidden="false" customHeight="false" outlineLevel="0" collapsed="false">
      <c r="A207" s="159" t="n">
        <v>43488</v>
      </c>
      <c r="B207" s="160" t="s">
        <v>363</v>
      </c>
      <c r="C207" s="161" t="s">
        <v>69</v>
      </c>
      <c r="D207" s="161" t="s">
        <v>347</v>
      </c>
      <c r="E207" s="159" t="n">
        <v>1.088</v>
      </c>
      <c r="F207" s="162" t="n">
        <f aca="false">IF(C207="MAT.",VLOOKUP(A207,INSUMOS_AUX!A:F,6,0),0)</f>
        <v>0.76</v>
      </c>
      <c r="G207" s="163" t="n">
        <f aca="false">IF(C207="M.O.",VLOOKUP(A207,INSUMOS_AUX!A:F,6,0),0)</f>
        <v>0</v>
      </c>
    </row>
    <row r="208" customFormat="false" ht="21" hidden="false" customHeight="false" outlineLevel="0" collapsed="false">
      <c r="A208" s="159" t="n">
        <v>43489</v>
      </c>
      <c r="B208" s="160" t="s">
        <v>377</v>
      </c>
      <c r="C208" s="161" t="s">
        <v>69</v>
      </c>
      <c r="D208" s="161" t="s">
        <v>347</v>
      </c>
      <c r="E208" s="159" t="n">
        <v>1.088</v>
      </c>
      <c r="F208" s="162" t="n">
        <f aca="false">IF(C208="MAT.",VLOOKUP(A208,INSUMOS_AUX!A:F,6,0),0)</f>
        <v>1.09</v>
      </c>
      <c r="G208" s="163" t="n">
        <f aca="false">IF(C208="M.O.",VLOOKUP(A208,INSUMOS_AUX!A:F,6,0),0)</f>
        <v>0</v>
      </c>
    </row>
    <row r="209" customFormat="false" ht="21" hidden="false" customHeight="false" outlineLevel="0" collapsed="false">
      <c r="A209" s="159" t="n">
        <v>43491</v>
      </c>
      <c r="B209" s="160" t="s">
        <v>364</v>
      </c>
      <c r="C209" s="161" t="s">
        <v>69</v>
      </c>
      <c r="D209" s="161" t="s">
        <v>347</v>
      </c>
      <c r="E209" s="159" t="n">
        <v>0.544</v>
      </c>
      <c r="F209" s="162" t="n">
        <f aca="false">IF(C209="MAT.",VLOOKUP(A209,INSUMOS_AUX!A:F,6,0),0)</f>
        <v>1.15</v>
      </c>
      <c r="G209" s="163" t="n">
        <f aca="false">IF(C209="M.O.",VLOOKUP(A209,INSUMOS_AUX!A:F,6,0),0)</f>
        <v>0</v>
      </c>
    </row>
    <row r="210" customFormat="false" ht="15" hidden="false" customHeight="false" outlineLevel="0" collapsed="false">
      <c r="A210" s="159" t="n">
        <v>6111</v>
      </c>
      <c r="B210" s="160" t="s">
        <v>371</v>
      </c>
      <c r="C210" s="161" t="s">
        <v>333</v>
      </c>
      <c r="D210" s="161" t="s">
        <v>347</v>
      </c>
      <c r="E210" s="159" t="n">
        <v>0.5533568</v>
      </c>
      <c r="F210" s="162" t="n">
        <f aca="false">IF(C210="MAT.",VLOOKUP(A210,INSUMOS_AUX!A:F,6,0),0)</f>
        <v>0</v>
      </c>
      <c r="G210" s="163" t="n">
        <f aca="false">IF(C210="M.O.",VLOOKUP(A210,INSUMOS_AUX!A:F,6,0),0)</f>
        <v>10.44</v>
      </c>
    </row>
    <row r="211" customFormat="false" ht="15" hidden="false" customHeight="false" outlineLevel="0" collapsed="false">
      <c r="A211" s="169"/>
      <c r="B211" s="170"/>
      <c r="C211" s="171"/>
      <c r="D211" s="171"/>
      <c r="E211" s="172"/>
      <c r="F211" s="173"/>
      <c r="G211" s="174"/>
    </row>
    <row r="212" customFormat="false" ht="42" hidden="false" customHeight="false" outlineLevel="0" collapsed="false">
      <c r="A212" s="175" t="s">
        <v>119</v>
      </c>
      <c r="B212" s="176" t="s">
        <v>120</v>
      </c>
      <c r="C212" s="177" t="s">
        <v>55</v>
      </c>
      <c r="D212" s="177" t="s">
        <v>74</v>
      </c>
      <c r="E212" s="178" t="n">
        <v>15.85</v>
      </c>
      <c r="F212" s="178" t="n">
        <f aca="false">SUMPRODUCT($E213:$E233,F213:F233)</f>
        <v>222.348184</v>
      </c>
      <c r="G212" s="178" t="n">
        <f aca="false">SUMPRODUCT($E213:$E233,G213:G233)</f>
        <v>23.5855895728</v>
      </c>
    </row>
    <row r="213" customFormat="false" ht="15" hidden="false" customHeight="false" outlineLevel="0" collapsed="false">
      <c r="A213" s="159" t="n">
        <v>37370</v>
      </c>
      <c r="B213" s="160" t="s">
        <v>354</v>
      </c>
      <c r="C213" s="161" t="s">
        <v>69</v>
      </c>
      <c r="D213" s="161" t="s">
        <v>378</v>
      </c>
      <c r="E213" s="159" t="n">
        <v>1.3186</v>
      </c>
      <c r="F213" s="162" t="n">
        <f aca="false">IF(C213="MAT.",VLOOKUP(A213,INSUMOS_AUX!A:F,6,0),0)</f>
        <v>2.11</v>
      </c>
      <c r="G213" s="163" t="n">
        <f aca="false">IF(C213="M.O.",VLOOKUP(A213,INSUMOS_AUX!A:F,6,0),0)</f>
        <v>0</v>
      </c>
    </row>
    <row r="214" customFormat="false" ht="15" hidden="false" customHeight="false" outlineLevel="0" collapsed="false">
      <c r="A214" s="159" t="n">
        <v>37371</v>
      </c>
      <c r="B214" s="160" t="s">
        <v>355</v>
      </c>
      <c r="C214" s="161" t="s">
        <v>69</v>
      </c>
      <c r="D214" s="161" t="s">
        <v>378</v>
      </c>
      <c r="E214" s="159" t="n">
        <v>1.3186</v>
      </c>
      <c r="F214" s="162" t="n">
        <f aca="false">IF(C214="MAT.",VLOOKUP(A214,INSUMOS_AUX!A:F,6,0),0)</f>
        <v>0.75</v>
      </c>
      <c r="G214" s="163" t="n">
        <f aca="false">IF(C214="M.O.",VLOOKUP(A214,INSUMOS_AUX!A:F,6,0),0)</f>
        <v>0</v>
      </c>
    </row>
    <row r="215" customFormat="false" ht="15" hidden="false" customHeight="false" outlineLevel="0" collapsed="false">
      <c r="A215" s="159" t="n">
        <v>37372</v>
      </c>
      <c r="B215" s="160" t="s">
        <v>356</v>
      </c>
      <c r="C215" s="161" t="s">
        <v>69</v>
      </c>
      <c r="D215" s="161" t="s">
        <v>378</v>
      </c>
      <c r="E215" s="159" t="n">
        <v>1.3186</v>
      </c>
      <c r="F215" s="162" t="n">
        <f aca="false">IF(C215="MAT.",VLOOKUP(A215,INSUMOS_AUX!A:F,6,0),0)</f>
        <v>0.81</v>
      </c>
      <c r="G215" s="163" t="n">
        <f aca="false">IF(C215="M.O.",VLOOKUP(A215,INSUMOS_AUX!A:F,6,0),0)</f>
        <v>0</v>
      </c>
    </row>
    <row r="216" customFormat="false" ht="15" hidden="false" customHeight="false" outlineLevel="0" collapsed="false">
      <c r="A216" s="159" t="n">
        <v>37373</v>
      </c>
      <c r="B216" s="160" t="s">
        <v>357</v>
      </c>
      <c r="C216" s="161" t="s">
        <v>69</v>
      </c>
      <c r="D216" s="161" t="s">
        <v>378</v>
      </c>
      <c r="E216" s="159" t="n">
        <v>1.3186</v>
      </c>
      <c r="F216" s="162" t="n">
        <f aca="false">IF(C216="MAT.",VLOOKUP(A216,INSUMOS_AUX!A:F,6,0),0)</f>
        <v>0.06</v>
      </c>
      <c r="G216" s="163" t="n">
        <f aca="false">IF(C216="M.O.",VLOOKUP(A216,INSUMOS_AUX!A:F,6,0),0)</f>
        <v>0</v>
      </c>
    </row>
    <row r="217" customFormat="false" ht="21" hidden="false" customHeight="false" outlineLevel="0" collapsed="false">
      <c r="A217" s="159" t="n">
        <v>37586</v>
      </c>
      <c r="B217" s="160" t="s">
        <v>396</v>
      </c>
      <c r="C217" s="161" t="s">
        <v>69</v>
      </c>
      <c r="D217" s="161" t="s">
        <v>397</v>
      </c>
      <c r="E217" s="159" t="n">
        <v>0.0581</v>
      </c>
      <c r="F217" s="162" t="n">
        <f aca="false">IF(C217="MAT.",VLOOKUP(A217,INSUMOS_AUX!A:F,6,0),0)</f>
        <v>46.91</v>
      </c>
      <c r="G217" s="163" t="n">
        <f aca="false">IF(C217="M.O.",VLOOKUP(A217,INSUMOS_AUX!A:F,6,0),0)</f>
        <v>0</v>
      </c>
    </row>
    <row r="218" customFormat="false" ht="21" hidden="false" customHeight="false" outlineLevel="0" collapsed="false">
      <c r="A218" s="159" t="n">
        <v>39413</v>
      </c>
      <c r="B218" s="160" t="s">
        <v>398</v>
      </c>
      <c r="C218" s="161" t="s">
        <v>69</v>
      </c>
      <c r="D218" s="161" t="s">
        <v>74</v>
      </c>
      <c r="E218" s="159" t="n">
        <v>4.212</v>
      </c>
      <c r="F218" s="162" t="n">
        <f aca="false">IF(C218="MAT.",VLOOKUP(A218,INSUMOS_AUX!A:F,6,0),0)</f>
        <v>21.4</v>
      </c>
      <c r="G218" s="163" t="n">
        <f aca="false">IF(C218="M.O.",VLOOKUP(A218,INSUMOS_AUX!A:F,6,0),0)</f>
        <v>0</v>
      </c>
    </row>
    <row r="219" customFormat="false" ht="21" hidden="false" customHeight="false" outlineLevel="0" collapsed="false">
      <c r="A219" s="159" t="n">
        <v>39419</v>
      </c>
      <c r="B219" s="160" t="s">
        <v>399</v>
      </c>
      <c r="C219" s="161" t="s">
        <v>69</v>
      </c>
      <c r="D219" s="161" t="s">
        <v>78</v>
      </c>
      <c r="E219" s="159" t="n">
        <v>1.8187</v>
      </c>
      <c r="F219" s="162" t="n">
        <f aca="false">IF(C219="MAT.",VLOOKUP(A219,INSUMOS_AUX!A:F,6,0),0)</f>
        <v>9.45</v>
      </c>
      <c r="G219" s="163" t="n">
        <f aca="false">IF(C219="M.O.",VLOOKUP(A219,INSUMOS_AUX!A:F,6,0),0)</f>
        <v>0</v>
      </c>
    </row>
    <row r="220" customFormat="false" ht="21" hidden="false" customHeight="false" outlineLevel="0" collapsed="false">
      <c r="A220" s="159" t="n">
        <v>39422</v>
      </c>
      <c r="B220" s="160" t="s">
        <v>400</v>
      </c>
      <c r="C220" s="161" t="s">
        <v>69</v>
      </c>
      <c r="D220" s="161" t="s">
        <v>78</v>
      </c>
      <c r="E220" s="159" t="n">
        <v>5.7999</v>
      </c>
      <c r="F220" s="162" t="n">
        <f aca="false">IF(C220="MAT.",VLOOKUP(A220,INSUMOS_AUX!A:F,6,0),0)</f>
        <v>10.72</v>
      </c>
      <c r="G220" s="163" t="n">
        <f aca="false">IF(C220="M.O.",VLOOKUP(A220,INSUMOS_AUX!A:F,6,0),0)</f>
        <v>0</v>
      </c>
    </row>
    <row r="221" customFormat="false" ht="21" hidden="false" customHeight="false" outlineLevel="0" collapsed="false">
      <c r="A221" s="159" t="n">
        <v>39431</v>
      </c>
      <c r="B221" s="160" t="s">
        <v>401</v>
      </c>
      <c r="C221" s="161" t="s">
        <v>69</v>
      </c>
      <c r="D221" s="161" t="s">
        <v>78</v>
      </c>
      <c r="E221" s="159" t="n">
        <v>2.5027</v>
      </c>
      <c r="F221" s="162" t="n">
        <f aca="false">IF(C221="MAT.",VLOOKUP(A221,INSUMOS_AUX!A:F,6,0),0)</f>
        <v>0.33</v>
      </c>
      <c r="G221" s="163" t="n">
        <f aca="false">IF(C221="M.O.",VLOOKUP(A221,INSUMOS_AUX!A:F,6,0),0)</f>
        <v>0</v>
      </c>
    </row>
    <row r="222" customFormat="false" ht="21" hidden="false" customHeight="false" outlineLevel="0" collapsed="false">
      <c r="A222" s="159" t="n">
        <v>39432</v>
      </c>
      <c r="B222" s="160" t="s">
        <v>393</v>
      </c>
      <c r="C222" s="161" t="s">
        <v>69</v>
      </c>
      <c r="D222" s="161" t="s">
        <v>78</v>
      </c>
      <c r="E222" s="159" t="n">
        <v>1.5851</v>
      </c>
      <c r="F222" s="162" t="n">
        <f aca="false">IF(C222="MAT.",VLOOKUP(A222,INSUMOS_AUX!A:F,6,0),0)</f>
        <v>2.96</v>
      </c>
      <c r="G222" s="163" t="n">
        <f aca="false">IF(C222="M.O.",VLOOKUP(A222,INSUMOS_AUX!A:F,6,0),0)</f>
        <v>0</v>
      </c>
    </row>
    <row r="223" customFormat="false" ht="31.5" hidden="false" customHeight="false" outlineLevel="0" collapsed="false">
      <c r="A223" s="159" t="n">
        <v>39434</v>
      </c>
      <c r="B223" s="160" t="s">
        <v>402</v>
      </c>
      <c r="C223" s="161" t="s">
        <v>69</v>
      </c>
      <c r="D223" s="161" t="s">
        <v>107</v>
      </c>
      <c r="E223" s="159" t="n">
        <v>1.0327</v>
      </c>
      <c r="F223" s="162" t="n">
        <f aca="false">IF(C223="MAT.",VLOOKUP(A223,INSUMOS_AUX!A:F,6,0),0)</f>
        <v>3.71</v>
      </c>
      <c r="G223" s="163" t="n">
        <f aca="false">IF(C223="M.O.",VLOOKUP(A223,INSUMOS_AUX!A:F,6,0),0)</f>
        <v>0</v>
      </c>
    </row>
    <row r="224" customFormat="false" ht="21" hidden="false" customHeight="false" outlineLevel="0" collapsed="false">
      <c r="A224" s="159" t="n">
        <v>39435</v>
      </c>
      <c r="B224" s="160" t="s">
        <v>403</v>
      </c>
      <c r="C224" s="161" t="s">
        <v>69</v>
      </c>
      <c r="D224" s="161" t="s">
        <v>30</v>
      </c>
      <c r="E224" s="159" t="n">
        <v>20.0077</v>
      </c>
      <c r="F224" s="162" t="n">
        <f aca="false">IF(C224="MAT.",VLOOKUP(A224,INSUMOS_AUX!A:F,6,0),0)</f>
        <v>0.09</v>
      </c>
      <c r="G224" s="163" t="n">
        <f aca="false">IF(C224="M.O.",VLOOKUP(A224,INSUMOS_AUX!A:F,6,0),0)</f>
        <v>0</v>
      </c>
    </row>
    <row r="225" customFormat="false" ht="21" hidden="false" customHeight="false" outlineLevel="0" collapsed="false">
      <c r="A225" s="159" t="n">
        <v>39437</v>
      </c>
      <c r="B225" s="160" t="s">
        <v>404</v>
      </c>
      <c r="C225" s="161" t="s">
        <v>69</v>
      </c>
      <c r="D225" s="161" t="s">
        <v>30</v>
      </c>
      <c r="E225" s="159" t="n">
        <v>20.0077</v>
      </c>
      <c r="F225" s="162" t="n">
        <f aca="false">IF(C225="MAT.",VLOOKUP(A225,INSUMOS_AUX!A:F,6,0),0)</f>
        <v>0.21</v>
      </c>
      <c r="G225" s="163" t="n">
        <f aca="false">IF(C225="M.O.",VLOOKUP(A225,INSUMOS_AUX!A:F,6,0),0)</f>
        <v>0</v>
      </c>
    </row>
    <row r="226" customFormat="false" ht="21" hidden="false" customHeight="false" outlineLevel="0" collapsed="false">
      <c r="A226" s="159" t="n">
        <v>39443</v>
      </c>
      <c r="B226" s="160" t="s">
        <v>405</v>
      </c>
      <c r="C226" s="161" t="s">
        <v>69</v>
      </c>
      <c r="D226" s="161" t="s">
        <v>30</v>
      </c>
      <c r="E226" s="159" t="n">
        <v>0.9149</v>
      </c>
      <c r="F226" s="162" t="n">
        <f aca="false">IF(C226="MAT.",VLOOKUP(A226,INSUMOS_AUX!A:F,6,0),0)</f>
        <v>0.22</v>
      </c>
      <c r="G226" s="163" t="n">
        <f aca="false">IF(C226="M.O.",VLOOKUP(A226,INSUMOS_AUX!A:F,6,0),0)</f>
        <v>0</v>
      </c>
    </row>
    <row r="227" customFormat="false" ht="21" hidden="false" customHeight="false" outlineLevel="0" collapsed="false">
      <c r="A227" s="159" t="n">
        <v>43464</v>
      </c>
      <c r="B227" s="160" t="s">
        <v>360</v>
      </c>
      <c r="C227" s="161" t="s">
        <v>69</v>
      </c>
      <c r="D227" s="161" t="s">
        <v>378</v>
      </c>
      <c r="E227" s="159" t="n">
        <v>1.0549</v>
      </c>
      <c r="F227" s="162" t="n">
        <f aca="false">IF(C227="MAT.",VLOOKUP(A227,INSUMOS_AUX!A:F,6,0),0)</f>
        <v>0.01</v>
      </c>
      <c r="G227" s="163" t="n">
        <f aca="false">IF(C227="M.O.",VLOOKUP(A227,INSUMOS_AUX!A:F,6,0),0)</f>
        <v>0</v>
      </c>
    </row>
    <row r="228" customFormat="false" ht="21" hidden="false" customHeight="false" outlineLevel="0" collapsed="false">
      <c r="A228" s="159" t="n">
        <v>43467</v>
      </c>
      <c r="B228" s="160" t="s">
        <v>361</v>
      </c>
      <c r="C228" s="161" t="s">
        <v>69</v>
      </c>
      <c r="D228" s="161" t="s">
        <v>378</v>
      </c>
      <c r="E228" s="159" t="n">
        <v>0.2637</v>
      </c>
      <c r="F228" s="162" t="n">
        <f aca="false">IF(C228="MAT.",VLOOKUP(A228,INSUMOS_AUX!A:F,6,0),0)</f>
        <v>0.56</v>
      </c>
      <c r="G228" s="163" t="n">
        <f aca="false">IF(C228="M.O.",VLOOKUP(A228,INSUMOS_AUX!A:F,6,0),0)</f>
        <v>0</v>
      </c>
    </row>
    <row r="229" customFormat="false" ht="21" hidden="false" customHeight="false" outlineLevel="0" collapsed="false">
      <c r="A229" s="159" t="n">
        <v>43488</v>
      </c>
      <c r="B229" s="160" t="s">
        <v>363</v>
      </c>
      <c r="C229" s="161" t="s">
        <v>69</v>
      </c>
      <c r="D229" s="161" t="s">
        <v>378</v>
      </c>
      <c r="E229" s="159" t="n">
        <v>1.0549</v>
      </c>
      <c r="F229" s="162" t="n">
        <f aca="false">IF(C229="MAT.",VLOOKUP(A229,INSUMOS_AUX!A:F,6,0),0)</f>
        <v>0.76</v>
      </c>
      <c r="G229" s="163" t="n">
        <f aca="false">IF(C229="M.O.",VLOOKUP(A229,INSUMOS_AUX!A:F,6,0),0)</f>
        <v>0</v>
      </c>
    </row>
    <row r="230" customFormat="false" ht="21" hidden="false" customHeight="false" outlineLevel="0" collapsed="false">
      <c r="A230" s="159" t="n">
        <v>43491</v>
      </c>
      <c r="B230" s="160" t="s">
        <v>364</v>
      </c>
      <c r="C230" s="161" t="s">
        <v>69</v>
      </c>
      <c r="D230" s="161" t="s">
        <v>378</v>
      </c>
      <c r="E230" s="159" t="n">
        <v>0.2637</v>
      </c>
      <c r="F230" s="162" t="n">
        <f aca="false">IF(C230="MAT.",VLOOKUP(A230,INSUMOS_AUX!A:F,6,0),0)</f>
        <v>1.15</v>
      </c>
      <c r="G230" s="163" t="n">
        <f aca="false">IF(C230="M.O.",VLOOKUP(A230,INSUMOS_AUX!A:F,6,0),0)</f>
        <v>0</v>
      </c>
    </row>
    <row r="231" customFormat="false" ht="15" hidden="false" customHeight="false" outlineLevel="0" collapsed="false">
      <c r="A231" s="159" t="n">
        <v>44497</v>
      </c>
      <c r="B231" s="160" t="s">
        <v>372</v>
      </c>
      <c r="C231" s="161" t="s">
        <v>333</v>
      </c>
      <c r="D231" s="161" t="s">
        <v>378</v>
      </c>
      <c r="E231" s="159" t="n">
        <v>1.06481606</v>
      </c>
      <c r="F231" s="162" t="n">
        <f aca="false">IF(C231="MAT.",VLOOKUP(A231,INSUMOS_AUX!A:F,6,0),0)</f>
        <v>0</v>
      </c>
      <c r="G231" s="163" t="n">
        <f aca="false">IF(C231="M.O.",VLOOKUP(A231,INSUMOS_AUX!A:F,6,0),0)</f>
        <v>19.52</v>
      </c>
    </row>
    <row r="232" customFormat="false" ht="15" hidden="false" customHeight="false" outlineLevel="0" collapsed="false">
      <c r="A232" s="159" t="n">
        <v>6111</v>
      </c>
      <c r="B232" s="160" t="s">
        <v>371</v>
      </c>
      <c r="C232" s="161" t="s">
        <v>333</v>
      </c>
      <c r="D232" s="161" t="s">
        <v>378</v>
      </c>
      <c r="E232" s="159" t="n">
        <v>0.26823564</v>
      </c>
      <c r="F232" s="162" t="n">
        <f aca="false">IF(C232="MAT.",VLOOKUP(A232,INSUMOS_AUX!A:F,6,0),0)</f>
        <v>0</v>
      </c>
      <c r="G232" s="163" t="n">
        <f aca="false">IF(C232="M.O.",VLOOKUP(A232,INSUMOS_AUX!A:F,6,0),0)</f>
        <v>10.44</v>
      </c>
    </row>
    <row r="233" customFormat="false" ht="21" hidden="false" customHeight="false" outlineLevel="0" collapsed="false">
      <c r="A233" s="159" t="s">
        <v>406</v>
      </c>
      <c r="B233" s="160" t="s">
        <v>407</v>
      </c>
      <c r="C233" s="161" t="s">
        <v>69</v>
      </c>
      <c r="D233" s="161" t="s">
        <v>74</v>
      </c>
      <c r="E233" s="159" t="n">
        <v>1</v>
      </c>
      <c r="F233" s="162" t="n">
        <f aca="false">IF(C233="MAT.",VLOOKUP(A233,INSUMOS_AUX!A:F,6,0),0)</f>
        <v>28.39</v>
      </c>
      <c r="G233" s="163" t="n">
        <f aca="false">IF(C233="M.O.",VLOOKUP(A233,INSUMOS_AUX!A:F,6,0),0)</f>
        <v>0</v>
      </c>
    </row>
    <row r="234" customFormat="false" ht="15" hidden="false" customHeight="false" outlineLevel="0" collapsed="false">
      <c r="A234" s="148"/>
      <c r="B234" s="149"/>
      <c r="C234" s="150"/>
      <c r="D234" s="150"/>
      <c r="E234" s="150"/>
      <c r="F234" s="150"/>
      <c r="G234" s="150"/>
    </row>
    <row r="235" customFormat="false" ht="42" hidden="false" customHeight="false" outlineLevel="0" collapsed="false">
      <c r="A235" s="154" t="s">
        <v>122</v>
      </c>
      <c r="B235" s="155" t="s">
        <v>123</v>
      </c>
      <c r="C235" s="156" t="s">
        <v>55</v>
      </c>
      <c r="D235" s="156" t="s">
        <v>339</v>
      </c>
      <c r="E235" s="157" t="n">
        <v>1</v>
      </c>
      <c r="F235" s="158" t="n">
        <f aca="false">SUMPRODUCT($E236:$E247,F236:F247)</f>
        <v>3056.73936</v>
      </c>
      <c r="G235" s="157" t="n">
        <f aca="false">SUMPRODUCT($E236:$E247,G236:G247)</f>
        <v>20.62916924</v>
      </c>
    </row>
    <row r="236" customFormat="false" ht="15" hidden="false" customHeight="false" outlineLevel="0" collapsed="false">
      <c r="A236" s="159" t="n">
        <v>1214</v>
      </c>
      <c r="B236" s="160" t="s">
        <v>408</v>
      </c>
      <c r="C236" s="161" t="s">
        <v>333</v>
      </c>
      <c r="D236" s="161" t="s">
        <v>347</v>
      </c>
      <c r="E236" s="159" t="n">
        <v>0.940148</v>
      </c>
      <c r="F236" s="162" t="n">
        <f aca="false">IF(C236="MAT.",VLOOKUP(A236,INSUMOS_AUX!A:F,6,0),0)</f>
        <v>0</v>
      </c>
      <c r="G236" s="163" t="n">
        <f aca="false">IF(C236="M.O.",VLOOKUP(A236,INSUMOS_AUX!A:F,6,0),0)</f>
        <v>16.69</v>
      </c>
    </row>
    <row r="237" customFormat="false" ht="15" hidden="false" customHeight="false" outlineLevel="0" collapsed="false">
      <c r="A237" s="159" t="n">
        <v>37370</v>
      </c>
      <c r="B237" s="160" t="s">
        <v>354</v>
      </c>
      <c r="C237" s="161" t="s">
        <v>69</v>
      </c>
      <c r="D237" s="161" t="s">
        <v>347</v>
      </c>
      <c r="E237" s="159" t="n">
        <v>1.394</v>
      </c>
      <c r="F237" s="162" t="n">
        <f aca="false">IF(C237="MAT.",VLOOKUP(A237,INSUMOS_AUX!A:F,6,0),0)</f>
        <v>2.11</v>
      </c>
      <c r="G237" s="163" t="n">
        <f aca="false">IF(C237="M.O.",VLOOKUP(A237,INSUMOS_AUX!A:F,6,0),0)</f>
        <v>0</v>
      </c>
    </row>
    <row r="238" customFormat="false" ht="15" hidden="false" customHeight="false" outlineLevel="0" collapsed="false">
      <c r="A238" s="159" t="n">
        <v>37371</v>
      </c>
      <c r="B238" s="160" t="s">
        <v>355</v>
      </c>
      <c r="C238" s="161" t="s">
        <v>69</v>
      </c>
      <c r="D238" s="161" t="s">
        <v>347</v>
      </c>
      <c r="E238" s="159" t="n">
        <v>1.394</v>
      </c>
      <c r="F238" s="162" t="n">
        <f aca="false">IF(C238="MAT.",VLOOKUP(A238,INSUMOS_AUX!A:F,6,0),0)</f>
        <v>0.75</v>
      </c>
      <c r="G238" s="163" t="n">
        <f aca="false">IF(C238="M.O.",VLOOKUP(A238,INSUMOS_AUX!A:F,6,0),0)</f>
        <v>0</v>
      </c>
    </row>
    <row r="239" customFormat="false" ht="15" hidden="false" customHeight="false" outlineLevel="0" collapsed="false">
      <c r="A239" s="159" t="n">
        <v>37372</v>
      </c>
      <c r="B239" s="160" t="s">
        <v>356</v>
      </c>
      <c r="C239" s="161" t="s">
        <v>69</v>
      </c>
      <c r="D239" s="161" t="s">
        <v>347</v>
      </c>
      <c r="E239" s="159" t="n">
        <v>1.394</v>
      </c>
      <c r="F239" s="162" t="n">
        <f aca="false">IF(C239="MAT.",VLOOKUP(A239,INSUMOS_AUX!A:F,6,0),0)</f>
        <v>0.81</v>
      </c>
      <c r="G239" s="163" t="n">
        <f aca="false">IF(C239="M.O.",VLOOKUP(A239,INSUMOS_AUX!A:F,6,0),0)</f>
        <v>0</v>
      </c>
    </row>
    <row r="240" customFormat="false" ht="15" hidden="false" customHeight="false" outlineLevel="0" collapsed="false">
      <c r="A240" s="159" t="n">
        <v>37373</v>
      </c>
      <c r="B240" s="160" t="s">
        <v>357</v>
      </c>
      <c r="C240" s="161" t="s">
        <v>69</v>
      </c>
      <c r="D240" s="161" t="s">
        <v>347</v>
      </c>
      <c r="E240" s="159" t="n">
        <v>1.394</v>
      </c>
      <c r="F240" s="162" t="n">
        <f aca="false">IF(C240="MAT.",VLOOKUP(A240,INSUMOS_AUX!A:F,6,0),0)</f>
        <v>0.06</v>
      </c>
      <c r="G240" s="163" t="n">
        <f aca="false">IF(C240="M.O.",VLOOKUP(A240,INSUMOS_AUX!A:F,6,0),0)</f>
        <v>0</v>
      </c>
    </row>
    <row r="241" customFormat="false" ht="21" hidden="false" customHeight="false" outlineLevel="0" collapsed="false">
      <c r="A241" s="159" t="n">
        <v>38124</v>
      </c>
      <c r="B241" s="160" t="s">
        <v>409</v>
      </c>
      <c r="C241" s="161" t="s">
        <v>69</v>
      </c>
      <c r="D241" s="161" t="s">
        <v>339</v>
      </c>
      <c r="E241" s="159" t="n">
        <v>1.162</v>
      </c>
      <c r="F241" s="162" t="n">
        <f aca="false">IF(C241="MAT.",VLOOKUP(A241,INSUMOS_AUX!A:F,6,0),0)</f>
        <v>38</v>
      </c>
      <c r="G241" s="163" t="n">
        <f aca="false">IF(C241="M.O.",VLOOKUP(A241,INSUMOS_AUX!A:F,6,0),0)</f>
        <v>0</v>
      </c>
    </row>
    <row r="242" customFormat="false" ht="21" hidden="false" customHeight="false" outlineLevel="0" collapsed="false">
      <c r="A242" s="159" t="n">
        <v>43459</v>
      </c>
      <c r="B242" s="160" t="s">
        <v>359</v>
      </c>
      <c r="C242" s="161" t="s">
        <v>69</v>
      </c>
      <c r="D242" s="161" t="s">
        <v>347</v>
      </c>
      <c r="E242" s="159" t="n">
        <v>0.929</v>
      </c>
      <c r="F242" s="162" t="n">
        <f aca="false">IF(C242="MAT.",VLOOKUP(A242,INSUMOS_AUX!A:F,6,0),0)</f>
        <v>0.45</v>
      </c>
      <c r="G242" s="163" t="n">
        <f aca="false">IF(C242="M.O.",VLOOKUP(A242,INSUMOS_AUX!A:F,6,0),0)</f>
        <v>0</v>
      </c>
    </row>
    <row r="243" customFormat="false" ht="21" hidden="false" customHeight="false" outlineLevel="0" collapsed="false">
      <c r="A243" s="159" t="n">
        <v>43467</v>
      </c>
      <c r="B243" s="160" t="s">
        <v>361</v>
      </c>
      <c r="C243" s="161" t="s">
        <v>69</v>
      </c>
      <c r="D243" s="161" t="s">
        <v>347</v>
      </c>
      <c r="E243" s="159" t="n">
        <v>0.465</v>
      </c>
      <c r="F243" s="162" t="n">
        <f aca="false">IF(C243="MAT.",VLOOKUP(A243,INSUMOS_AUX!A:F,6,0),0)</f>
        <v>0.56</v>
      </c>
      <c r="G243" s="163" t="n">
        <f aca="false">IF(C243="M.O.",VLOOKUP(A243,INSUMOS_AUX!A:F,6,0),0)</f>
        <v>0</v>
      </c>
    </row>
    <row r="244" customFormat="false" ht="21" hidden="false" customHeight="false" outlineLevel="0" collapsed="false">
      <c r="A244" s="159" t="n">
        <v>43483</v>
      </c>
      <c r="B244" s="160" t="s">
        <v>362</v>
      </c>
      <c r="C244" s="161" t="s">
        <v>69</v>
      </c>
      <c r="D244" s="161" t="s">
        <v>347</v>
      </c>
      <c r="E244" s="159" t="n">
        <v>0.929</v>
      </c>
      <c r="F244" s="162" t="n">
        <f aca="false">IF(C244="MAT.",VLOOKUP(A244,INSUMOS_AUX!A:F,6,0),0)</f>
        <v>1.26</v>
      </c>
      <c r="G244" s="163" t="n">
        <f aca="false">IF(C244="M.O.",VLOOKUP(A244,INSUMOS_AUX!A:F,6,0),0)</f>
        <v>0</v>
      </c>
    </row>
    <row r="245" customFormat="false" ht="21" hidden="false" customHeight="false" outlineLevel="0" collapsed="false">
      <c r="A245" s="159" t="n">
        <v>43491</v>
      </c>
      <c r="B245" s="160" t="s">
        <v>364</v>
      </c>
      <c r="C245" s="161" t="s">
        <v>69</v>
      </c>
      <c r="D245" s="161" t="s">
        <v>347</v>
      </c>
      <c r="E245" s="159" t="n">
        <v>0.465</v>
      </c>
      <c r="F245" s="162" t="n">
        <f aca="false">IF(C245="MAT.",VLOOKUP(A245,INSUMOS_AUX!A:F,6,0),0)</f>
        <v>1.15</v>
      </c>
      <c r="G245" s="163" t="n">
        <f aca="false">IF(C245="M.O.",VLOOKUP(A245,INSUMOS_AUX!A:F,6,0),0)</f>
        <v>0</v>
      </c>
    </row>
    <row r="246" customFormat="false" ht="15" hidden="false" customHeight="false" outlineLevel="0" collapsed="false">
      <c r="A246" s="159" t="n">
        <v>6111</v>
      </c>
      <c r="B246" s="160" t="s">
        <v>371</v>
      </c>
      <c r="C246" s="161" t="s">
        <v>333</v>
      </c>
      <c r="D246" s="161" t="s">
        <v>347</v>
      </c>
      <c r="E246" s="159" t="n">
        <v>0.472998</v>
      </c>
      <c r="F246" s="162" t="n">
        <f aca="false">IF(C246="MAT.",VLOOKUP(A246,INSUMOS_AUX!A:F,6,0),0)</f>
        <v>0</v>
      </c>
      <c r="G246" s="163" t="n">
        <f aca="false">IF(C246="M.O.",VLOOKUP(A246,INSUMOS_AUX!A:F,6,0),0)</f>
        <v>10.44</v>
      </c>
    </row>
    <row r="247" customFormat="false" ht="21" hidden="false" customHeight="false" outlineLevel="0" collapsed="false">
      <c r="A247" s="159" t="s">
        <v>410</v>
      </c>
      <c r="B247" s="160" t="s">
        <v>411</v>
      </c>
      <c r="C247" s="161" t="s">
        <v>69</v>
      </c>
      <c r="D247" s="161" t="s">
        <v>339</v>
      </c>
      <c r="E247" s="159" t="n">
        <v>1</v>
      </c>
      <c r="F247" s="162" t="n">
        <f aca="false">IF(C247="MAT.",VLOOKUP(A247,INSUMOS_AUX!A:F,6,0),0)</f>
        <v>3005</v>
      </c>
      <c r="G247" s="163" t="n">
        <f aca="false">IF(C247="M.O.",VLOOKUP(A247,INSUMOS_AUX!A:F,6,0),0)</f>
        <v>0</v>
      </c>
    </row>
    <row r="248" customFormat="false" ht="15" hidden="false" customHeight="false" outlineLevel="0" collapsed="false">
      <c r="A248" s="148"/>
      <c r="B248" s="149"/>
      <c r="C248" s="150"/>
      <c r="D248" s="150"/>
      <c r="E248" s="150"/>
      <c r="F248" s="150"/>
      <c r="G248" s="150"/>
    </row>
    <row r="249" customFormat="false" ht="15" hidden="false" customHeight="false" outlineLevel="0" collapsed="false">
      <c r="A249" s="151" t="n">
        <v>5</v>
      </c>
      <c r="B249" s="152" t="s">
        <v>124</v>
      </c>
      <c r="C249" s="153"/>
      <c r="D249" s="153"/>
      <c r="E249" s="153"/>
      <c r="F249" s="153"/>
      <c r="G249" s="153"/>
    </row>
    <row r="250" customFormat="false" ht="15" hidden="false" customHeight="false" outlineLevel="0" collapsed="false">
      <c r="A250" s="148"/>
      <c r="B250" s="149"/>
      <c r="C250" s="150"/>
      <c r="D250" s="150"/>
      <c r="E250" s="150"/>
      <c r="F250" s="150"/>
      <c r="G250" s="150"/>
    </row>
    <row r="251" customFormat="false" ht="42" hidden="false" customHeight="false" outlineLevel="0" collapsed="false">
      <c r="A251" s="154" t="s">
        <v>126</v>
      </c>
      <c r="B251" s="155" t="s">
        <v>127</v>
      </c>
      <c r="C251" s="156" t="s">
        <v>55</v>
      </c>
      <c r="D251" s="156" t="s">
        <v>344</v>
      </c>
      <c r="E251" s="157" t="n">
        <v>44.63</v>
      </c>
      <c r="F251" s="157" t="n">
        <f aca="false">SUMPRODUCT($E252:$E260,F252:F260)</f>
        <v>9.242535</v>
      </c>
      <c r="G251" s="157" t="n">
        <f aca="false">SUMPRODUCT($E252:$E260,G252:G260)</f>
        <v>12.163397004</v>
      </c>
    </row>
    <row r="252" customFormat="false" ht="15" hidden="false" customHeight="false" outlineLevel="0" collapsed="false">
      <c r="A252" s="159" t="n">
        <v>37370</v>
      </c>
      <c r="B252" s="160" t="s">
        <v>354</v>
      </c>
      <c r="C252" s="161" t="s">
        <v>69</v>
      </c>
      <c r="D252" s="161" t="s">
        <v>347</v>
      </c>
      <c r="E252" s="159" t="n">
        <v>0.6779</v>
      </c>
      <c r="F252" s="162" t="n">
        <f aca="false">IF(C252="MAT.",VLOOKUP(A252,INSUMOS_AUX!A:F,6,0),0)</f>
        <v>2.11</v>
      </c>
      <c r="G252" s="163" t="n">
        <f aca="false">IF(C252="M.O.",VLOOKUP(A252,INSUMOS_AUX!A:F,6,0),0)</f>
        <v>0</v>
      </c>
    </row>
    <row r="253" customFormat="false" ht="15" hidden="false" customHeight="false" outlineLevel="0" collapsed="false">
      <c r="A253" s="159" t="n">
        <v>37371</v>
      </c>
      <c r="B253" s="160" t="s">
        <v>355</v>
      </c>
      <c r="C253" s="161" t="s">
        <v>69</v>
      </c>
      <c r="D253" s="161" t="s">
        <v>347</v>
      </c>
      <c r="E253" s="159" t="n">
        <v>0.6779</v>
      </c>
      <c r="F253" s="162" t="n">
        <f aca="false">IF(C253="MAT.",VLOOKUP(A253,INSUMOS_AUX!A:F,6,0),0)</f>
        <v>0.75</v>
      </c>
      <c r="G253" s="163" t="n">
        <f aca="false">IF(C253="M.O.",VLOOKUP(A253,INSUMOS_AUX!A:F,6,0),0)</f>
        <v>0</v>
      </c>
    </row>
    <row r="254" customFormat="false" ht="15" hidden="false" customHeight="false" outlineLevel="0" collapsed="false">
      <c r="A254" s="159" t="n">
        <v>37372</v>
      </c>
      <c r="B254" s="160" t="s">
        <v>356</v>
      </c>
      <c r="C254" s="161" t="s">
        <v>69</v>
      </c>
      <c r="D254" s="161" t="s">
        <v>347</v>
      </c>
      <c r="E254" s="159" t="n">
        <v>0.6779</v>
      </c>
      <c r="F254" s="162" t="n">
        <f aca="false">IF(C254="MAT.",VLOOKUP(A254,INSUMOS_AUX!A:F,6,0),0)</f>
        <v>0.81</v>
      </c>
      <c r="G254" s="163" t="n">
        <f aca="false">IF(C254="M.O.",VLOOKUP(A254,INSUMOS_AUX!A:F,6,0),0)</f>
        <v>0</v>
      </c>
    </row>
    <row r="255" customFormat="false" ht="15" hidden="false" customHeight="false" outlineLevel="0" collapsed="false">
      <c r="A255" s="159" t="n">
        <v>37373</v>
      </c>
      <c r="B255" s="160" t="s">
        <v>357</v>
      </c>
      <c r="C255" s="161" t="s">
        <v>69</v>
      </c>
      <c r="D255" s="161" t="s">
        <v>347</v>
      </c>
      <c r="E255" s="159" t="n">
        <v>0.6779</v>
      </c>
      <c r="F255" s="162" t="n">
        <f aca="false">IF(C255="MAT.",VLOOKUP(A255,INSUMOS_AUX!A:F,6,0),0)</f>
        <v>0.06</v>
      </c>
      <c r="G255" s="163" t="n">
        <f aca="false">IF(C255="M.O.",VLOOKUP(A255,INSUMOS_AUX!A:F,6,0),0)</f>
        <v>0</v>
      </c>
    </row>
    <row r="256" customFormat="false" ht="21" hidden="false" customHeight="false" outlineLevel="0" collapsed="false">
      <c r="A256" s="159" t="n">
        <v>43466</v>
      </c>
      <c r="B256" s="160" t="s">
        <v>412</v>
      </c>
      <c r="C256" s="161" t="s">
        <v>69</v>
      </c>
      <c r="D256" s="161" t="s">
        <v>347</v>
      </c>
      <c r="E256" s="159" t="n">
        <v>0.6779</v>
      </c>
      <c r="F256" s="162" t="n">
        <f aca="false">IF(C256="MAT.",VLOOKUP(A256,INSUMOS_AUX!A:F,6,0),0)</f>
        <v>1.48</v>
      </c>
      <c r="G256" s="163" t="n">
        <f aca="false">IF(C256="M.O.",VLOOKUP(A256,INSUMOS_AUX!A:F,6,0),0)</f>
        <v>0</v>
      </c>
    </row>
    <row r="257" customFormat="false" ht="21" hidden="false" customHeight="false" outlineLevel="0" collapsed="false">
      <c r="A257" s="159" t="n">
        <v>43490</v>
      </c>
      <c r="B257" s="160" t="s">
        <v>413</v>
      </c>
      <c r="C257" s="161" t="s">
        <v>69</v>
      </c>
      <c r="D257" s="161" t="s">
        <v>347</v>
      </c>
      <c r="E257" s="159" t="n">
        <v>0.6779</v>
      </c>
      <c r="F257" s="162" t="n">
        <f aca="false">IF(C257="MAT.",VLOOKUP(A257,INSUMOS_AUX!A:F,6,0),0)</f>
        <v>1.5</v>
      </c>
      <c r="G257" s="163" t="n">
        <f aca="false">IF(C257="M.O.",VLOOKUP(A257,INSUMOS_AUX!A:F,6,0),0)</f>
        <v>0</v>
      </c>
    </row>
    <row r="258" customFormat="false" ht="15" hidden="false" customHeight="false" outlineLevel="0" collapsed="false">
      <c r="A258" s="159" t="n">
        <v>4783</v>
      </c>
      <c r="B258" s="160" t="s">
        <v>414</v>
      </c>
      <c r="C258" s="161" t="s">
        <v>333</v>
      </c>
      <c r="D258" s="161" t="s">
        <v>347</v>
      </c>
      <c r="E258" s="159" t="n">
        <v>0.6860348</v>
      </c>
      <c r="F258" s="162" t="n">
        <f aca="false">IF(C258="MAT.",VLOOKUP(A258,INSUMOS_AUX!A:F,6,0),0)</f>
        <v>0</v>
      </c>
      <c r="G258" s="163" t="n">
        <f aca="false">IF(C258="M.O.",VLOOKUP(A258,INSUMOS_AUX!A:F,6,0),0)</f>
        <v>17.73</v>
      </c>
    </row>
    <row r="259" customFormat="false" ht="15" hidden="false" customHeight="false" outlineLevel="0" collapsed="false">
      <c r="A259" s="159" t="n">
        <v>5318</v>
      </c>
      <c r="B259" s="160" t="s">
        <v>415</v>
      </c>
      <c r="C259" s="161" t="s">
        <v>69</v>
      </c>
      <c r="D259" s="161" t="s">
        <v>416</v>
      </c>
      <c r="E259" s="159" t="n">
        <v>0.0127</v>
      </c>
      <c r="F259" s="162" t="n">
        <f aca="false">IF(C259="MAT.",VLOOKUP(A259,INSUMOS_AUX!A:F,6,0),0)</f>
        <v>21.6</v>
      </c>
      <c r="G259" s="163" t="n">
        <f aca="false">IF(C259="M.O.",VLOOKUP(A259,INSUMOS_AUX!A:F,6,0),0)</f>
        <v>0</v>
      </c>
    </row>
    <row r="260" customFormat="false" ht="15" hidden="false" customHeight="false" outlineLevel="0" collapsed="false">
      <c r="A260" s="159" t="n">
        <v>7311</v>
      </c>
      <c r="B260" s="160" t="s">
        <v>417</v>
      </c>
      <c r="C260" s="161" t="s">
        <v>69</v>
      </c>
      <c r="D260" s="161" t="s">
        <v>416</v>
      </c>
      <c r="E260" s="159" t="n">
        <v>0.1274</v>
      </c>
      <c r="F260" s="162" t="n">
        <f aca="false">IF(C260="MAT.",VLOOKUP(A260,INSUMOS_AUX!A:F,6,0),0)</f>
        <v>34.69</v>
      </c>
      <c r="G260" s="163" t="n">
        <f aca="false">IF(C260="M.O.",VLOOKUP(A260,INSUMOS_AUX!A:F,6,0),0)</f>
        <v>0</v>
      </c>
    </row>
    <row r="261" customFormat="false" ht="15" hidden="false" customHeight="false" outlineLevel="0" collapsed="false">
      <c r="A261" s="148"/>
      <c r="B261" s="149"/>
      <c r="C261" s="150"/>
      <c r="D261" s="150"/>
      <c r="E261" s="150"/>
      <c r="F261" s="150"/>
      <c r="G261" s="150"/>
    </row>
    <row r="262" customFormat="false" ht="21" hidden="false" customHeight="false" outlineLevel="0" collapsed="false">
      <c r="A262" s="154" t="s">
        <v>129</v>
      </c>
      <c r="B262" s="155" t="s">
        <v>130</v>
      </c>
      <c r="C262" s="156" t="s">
        <v>55</v>
      </c>
      <c r="D262" s="156" t="s">
        <v>344</v>
      </c>
      <c r="E262" s="157" t="n">
        <v>49.71</v>
      </c>
      <c r="F262" s="157" t="n">
        <f aca="false">SUMPRODUCT($E263:$E273,F263:F273)</f>
        <v>10.4176</v>
      </c>
      <c r="G262" s="157" t="n">
        <f aca="false">SUMPRODUCT($E263:$E273,G263:G273)</f>
        <v>5.323174992</v>
      </c>
    </row>
    <row r="263" customFormat="false" ht="15" hidden="false" customHeight="false" outlineLevel="0" collapsed="false">
      <c r="A263" s="159" t="n">
        <v>37370</v>
      </c>
      <c r="B263" s="160" t="s">
        <v>354</v>
      </c>
      <c r="C263" s="161" t="s">
        <v>69</v>
      </c>
      <c r="D263" s="161" t="s">
        <v>347</v>
      </c>
      <c r="E263" s="159" t="n">
        <v>0.333</v>
      </c>
      <c r="F263" s="162" t="n">
        <f aca="false">IF(C263="MAT.",VLOOKUP(A263,INSUMOS_AUX!A:F,6,0),0)</f>
        <v>2.11</v>
      </c>
      <c r="G263" s="163" t="n">
        <f aca="false">IF(C263="M.O.",VLOOKUP(A263,INSUMOS_AUX!A:F,6,0),0)</f>
        <v>0</v>
      </c>
    </row>
    <row r="264" customFormat="false" ht="15" hidden="false" customHeight="false" outlineLevel="0" collapsed="false">
      <c r="A264" s="159" t="n">
        <v>37371</v>
      </c>
      <c r="B264" s="160" t="s">
        <v>355</v>
      </c>
      <c r="C264" s="161" t="s">
        <v>69</v>
      </c>
      <c r="D264" s="161" t="s">
        <v>347</v>
      </c>
      <c r="E264" s="159" t="n">
        <v>0.333</v>
      </c>
      <c r="F264" s="162" t="n">
        <f aca="false">IF(C264="MAT.",VLOOKUP(A264,INSUMOS_AUX!A:F,6,0),0)</f>
        <v>0.75</v>
      </c>
      <c r="G264" s="163" t="n">
        <f aca="false">IF(C264="M.O.",VLOOKUP(A264,INSUMOS_AUX!A:F,6,0),0)</f>
        <v>0</v>
      </c>
    </row>
    <row r="265" customFormat="false" ht="15" hidden="false" customHeight="false" outlineLevel="0" collapsed="false">
      <c r="A265" s="159" t="n">
        <v>37372</v>
      </c>
      <c r="B265" s="160" t="s">
        <v>356</v>
      </c>
      <c r="C265" s="161" t="s">
        <v>69</v>
      </c>
      <c r="D265" s="161" t="s">
        <v>347</v>
      </c>
      <c r="E265" s="159" t="n">
        <v>0.333</v>
      </c>
      <c r="F265" s="162" t="n">
        <f aca="false">IF(C265="MAT.",VLOOKUP(A265,INSUMOS_AUX!A:F,6,0),0)</f>
        <v>0.81</v>
      </c>
      <c r="G265" s="163" t="n">
        <f aca="false">IF(C265="M.O.",VLOOKUP(A265,INSUMOS_AUX!A:F,6,0),0)</f>
        <v>0</v>
      </c>
    </row>
    <row r="266" customFormat="false" ht="15" hidden="false" customHeight="false" outlineLevel="0" collapsed="false">
      <c r="A266" s="159" t="n">
        <v>37373</v>
      </c>
      <c r="B266" s="160" t="s">
        <v>357</v>
      </c>
      <c r="C266" s="161" t="s">
        <v>69</v>
      </c>
      <c r="D266" s="161" t="s">
        <v>347</v>
      </c>
      <c r="E266" s="159" t="n">
        <v>0.333</v>
      </c>
      <c r="F266" s="162" t="n">
        <f aca="false">IF(C266="MAT.",VLOOKUP(A266,INSUMOS_AUX!A:F,6,0),0)</f>
        <v>0.06</v>
      </c>
      <c r="G266" s="163" t="n">
        <f aca="false">IF(C266="M.O.",VLOOKUP(A266,INSUMOS_AUX!A:F,6,0),0)</f>
        <v>0</v>
      </c>
    </row>
    <row r="267" customFormat="false" ht="21" hidden="false" customHeight="false" outlineLevel="0" collapsed="false">
      <c r="A267" s="159" t="n">
        <v>43466</v>
      </c>
      <c r="B267" s="160" t="s">
        <v>412</v>
      </c>
      <c r="C267" s="161" t="s">
        <v>69</v>
      </c>
      <c r="D267" s="161" t="s">
        <v>347</v>
      </c>
      <c r="E267" s="159" t="n">
        <v>0.244</v>
      </c>
      <c r="F267" s="162" t="n">
        <f aca="false">IF(C267="MAT.",VLOOKUP(A267,INSUMOS_AUX!A:F,6,0),0)</f>
        <v>1.48</v>
      </c>
      <c r="G267" s="163" t="n">
        <f aca="false">IF(C267="M.O.",VLOOKUP(A267,INSUMOS_AUX!A:F,6,0),0)</f>
        <v>0</v>
      </c>
    </row>
    <row r="268" customFormat="false" ht="21" hidden="false" customHeight="false" outlineLevel="0" collapsed="false">
      <c r="A268" s="159" t="n">
        <v>43467</v>
      </c>
      <c r="B268" s="160" t="s">
        <v>361</v>
      </c>
      <c r="C268" s="161" t="s">
        <v>69</v>
      </c>
      <c r="D268" s="161" t="s">
        <v>347</v>
      </c>
      <c r="E268" s="159" t="n">
        <v>0.089</v>
      </c>
      <c r="F268" s="162" t="n">
        <f aca="false">IF(C268="MAT.",VLOOKUP(A268,INSUMOS_AUX!A:F,6,0),0)</f>
        <v>0.56</v>
      </c>
      <c r="G268" s="163" t="n">
        <f aca="false">IF(C268="M.O.",VLOOKUP(A268,INSUMOS_AUX!A:F,6,0),0)</f>
        <v>0</v>
      </c>
    </row>
    <row r="269" customFormat="false" ht="21" hidden="false" customHeight="false" outlineLevel="0" collapsed="false">
      <c r="A269" s="159" t="n">
        <v>43490</v>
      </c>
      <c r="B269" s="160" t="s">
        <v>413</v>
      </c>
      <c r="C269" s="161" t="s">
        <v>69</v>
      </c>
      <c r="D269" s="161" t="s">
        <v>347</v>
      </c>
      <c r="E269" s="159" t="n">
        <v>0.244</v>
      </c>
      <c r="F269" s="162" t="n">
        <f aca="false">IF(C269="MAT.",VLOOKUP(A269,INSUMOS_AUX!A:F,6,0),0)</f>
        <v>1.5</v>
      </c>
      <c r="G269" s="163" t="n">
        <f aca="false">IF(C269="M.O.",VLOOKUP(A269,INSUMOS_AUX!A:F,6,0),0)</f>
        <v>0</v>
      </c>
    </row>
    <row r="270" customFormat="false" ht="21" hidden="false" customHeight="false" outlineLevel="0" collapsed="false">
      <c r="A270" s="159" t="n">
        <v>43491</v>
      </c>
      <c r="B270" s="160" t="s">
        <v>364</v>
      </c>
      <c r="C270" s="161" t="s">
        <v>69</v>
      </c>
      <c r="D270" s="161" t="s">
        <v>347</v>
      </c>
      <c r="E270" s="159" t="n">
        <v>0.089</v>
      </c>
      <c r="F270" s="162" t="n">
        <f aca="false">IF(C270="MAT.",VLOOKUP(A270,INSUMOS_AUX!A:F,6,0),0)</f>
        <v>1.15</v>
      </c>
      <c r="G270" s="163" t="n">
        <f aca="false">IF(C270="M.O.",VLOOKUP(A270,INSUMOS_AUX!A:F,6,0),0)</f>
        <v>0</v>
      </c>
    </row>
    <row r="271" customFormat="false" ht="15" hidden="false" customHeight="false" outlineLevel="0" collapsed="false">
      <c r="A271" s="159" t="n">
        <v>4783</v>
      </c>
      <c r="B271" s="160" t="s">
        <v>414</v>
      </c>
      <c r="C271" s="161" t="s">
        <v>333</v>
      </c>
      <c r="D271" s="161" t="s">
        <v>347</v>
      </c>
      <c r="E271" s="159" t="n">
        <v>0.246928</v>
      </c>
      <c r="F271" s="162" t="n">
        <f aca="false">IF(C271="MAT.",VLOOKUP(A271,INSUMOS_AUX!A:F,6,0),0)</f>
        <v>0</v>
      </c>
      <c r="G271" s="163" t="n">
        <f aca="false">IF(C271="M.O.",VLOOKUP(A271,INSUMOS_AUX!A:F,6,0),0)</f>
        <v>17.73</v>
      </c>
    </row>
    <row r="272" customFormat="false" ht="15" hidden="false" customHeight="false" outlineLevel="0" collapsed="false">
      <c r="A272" s="159" t="n">
        <v>6111</v>
      </c>
      <c r="B272" s="160" t="s">
        <v>371</v>
      </c>
      <c r="C272" s="161" t="s">
        <v>333</v>
      </c>
      <c r="D272" s="161" t="s">
        <v>347</v>
      </c>
      <c r="E272" s="159" t="n">
        <v>0.0905308</v>
      </c>
      <c r="F272" s="162" t="n">
        <f aca="false">IF(C272="MAT.",VLOOKUP(A272,INSUMOS_AUX!A:F,6,0),0)</f>
        <v>0</v>
      </c>
      <c r="G272" s="163" t="n">
        <f aca="false">IF(C272="M.O.",VLOOKUP(A272,INSUMOS_AUX!A:F,6,0),0)</f>
        <v>10.44</v>
      </c>
    </row>
    <row r="273" customFormat="false" ht="15" hidden="false" customHeight="false" outlineLevel="0" collapsed="false">
      <c r="A273" s="159" t="n">
        <v>7356</v>
      </c>
      <c r="B273" s="160" t="s">
        <v>418</v>
      </c>
      <c r="C273" s="161" t="s">
        <v>69</v>
      </c>
      <c r="D273" s="161" t="s">
        <v>416</v>
      </c>
      <c r="E273" s="159" t="n">
        <v>0.33</v>
      </c>
      <c r="F273" s="162" t="n">
        <f aca="false">IF(C273="MAT.",VLOOKUP(A273,INSUMOS_AUX!A:F,6,0),0)</f>
        <v>25.14</v>
      </c>
      <c r="G273" s="163" t="n">
        <f aca="false">IF(C273="M.O.",VLOOKUP(A273,INSUMOS_AUX!A:F,6,0),0)</f>
        <v>0</v>
      </c>
    </row>
    <row r="274" customFormat="false" ht="15" hidden="false" customHeight="false" outlineLevel="0" collapsed="false">
      <c r="A274" s="169"/>
      <c r="B274" s="170"/>
      <c r="C274" s="171"/>
      <c r="D274" s="171"/>
      <c r="E274" s="172"/>
      <c r="F274" s="173"/>
      <c r="G274" s="174"/>
    </row>
    <row r="275" customFormat="false" ht="21" hidden="false" customHeight="false" outlineLevel="0" collapsed="false">
      <c r="A275" s="175" t="s">
        <v>132</v>
      </c>
      <c r="B275" s="176" t="s">
        <v>133</v>
      </c>
      <c r="C275" s="177" t="s">
        <v>55</v>
      </c>
      <c r="D275" s="177" t="s">
        <v>74</v>
      </c>
      <c r="E275" s="178" t="n">
        <v>5.26</v>
      </c>
      <c r="F275" s="178" t="n">
        <f aca="false">SUMPRODUCT($E276:$E287,F276:F287)</f>
        <v>10.3961572</v>
      </c>
      <c r="G275" s="178" t="n">
        <f aca="false">SUMPRODUCT($E276:$E287,G276:G287)</f>
        <v>14.680568016</v>
      </c>
    </row>
    <row r="276" customFormat="false" ht="15" hidden="false" customHeight="false" outlineLevel="0" collapsed="false">
      <c r="A276" s="159" t="n">
        <v>37370</v>
      </c>
      <c r="B276" s="160" t="s">
        <v>354</v>
      </c>
      <c r="C276" s="161" t="s">
        <v>69</v>
      </c>
      <c r="D276" s="161" t="s">
        <v>378</v>
      </c>
      <c r="E276" s="159" t="n">
        <v>0.919</v>
      </c>
      <c r="F276" s="162" t="n">
        <f aca="false">IF(C276="MAT.",VLOOKUP(A276,INSUMOS_AUX!A:F,6,0),0)</f>
        <v>2.11</v>
      </c>
      <c r="G276" s="163" t="n">
        <f aca="false">IF(C276="M.O.",VLOOKUP(A276,INSUMOS_AUX!A:F,6,0),0)</f>
        <v>0</v>
      </c>
    </row>
    <row r="277" customFormat="false" ht="15" hidden="false" customHeight="false" outlineLevel="0" collapsed="false">
      <c r="A277" s="159" t="n">
        <v>37371</v>
      </c>
      <c r="B277" s="160" t="s">
        <v>355</v>
      </c>
      <c r="C277" s="161" t="s">
        <v>69</v>
      </c>
      <c r="D277" s="161" t="s">
        <v>378</v>
      </c>
      <c r="E277" s="159" t="n">
        <v>0.919</v>
      </c>
      <c r="F277" s="162" t="n">
        <f aca="false">IF(C277="MAT.",VLOOKUP(A277,INSUMOS_AUX!A:F,6,0),0)</f>
        <v>0.75</v>
      </c>
      <c r="G277" s="163" t="n">
        <f aca="false">IF(C277="M.O.",VLOOKUP(A277,INSUMOS_AUX!A:F,6,0),0)</f>
        <v>0</v>
      </c>
    </row>
    <row r="278" customFormat="false" ht="15" hidden="false" customHeight="false" outlineLevel="0" collapsed="false">
      <c r="A278" s="159" t="n">
        <v>37372</v>
      </c>
      <c r="B278" s="160" t="s">
        <v>356</v>
      </c>
      <c r="C278" s="161" t="s">
        <v>69</v>
      </c>
      <c r="D278" s="161" t="s">
        <v>378</v>
      </c>
      <c r="E278" s="159" t="n">
        <v>0.919</v>
      </c>
      <c r="F278" s="162" t="n">
        <f aca="false">IF(C278="MAT.",VLOOKUP(A278,INSUMOS_AUX!A:F,6,0),0)</f>
        <v>0.81</v>
      </c>
      <c r="G278" s="163" t="n">
        <f aca="false">IF(C278="M.O.",VLOOKUP(A278,INSUMOS_AUX!A:F,6,0),0)</f>
        <v>0</v>
      </c>
    </row>
    <row r="279" customFormat="false" ht="15" hidden="false" customHeight="false" outlineLevel="0" collapsed="false">
      <c r="A279" s="159" t="n">
        <v>37373</v>
      </c>
      <c r="B279" s="160" t="s">
        <v>357</v>
      </c>
      <c r="C279" s="161" t="s">
        <v>69</v>
      </c>
      <c r="D279" s="161" t="s">
        <v>378</v>
      </c>
      <c r="E279" s="159" t="n">
        <v>0.919</v>
      </c>
      <c r="F279" s="162" t="n">
        <f aca="false">IF(C279="MAT.",VLOOKUP(A279,INSUMOS_AUX!A:F,6,0),0)</f>
        <v>0.06</v>
      </c>
      <c r="G279" s="163" t="n">
        <f aca="false">IF(C279="M.O.",VLOOKUP(A279,INSUMOS_AUX!A:F,6,0),0)</f>
        <v>0</v>
      </c>
    </row>
    <row r="280" customFormat="false" ht="21" hidden="false" customHeight="false" outlineLevel="0" collapsed="false">
      <c r="A280" s="159" t="n">
        <v>3767</v>
      </c>
      <c r="B280" s="160" t="s">
        <v>419</v>
      </c>
      <c r="C280" s="161" t="s">
        <v>69</v>
      </c>
      <c r="D280" s="161" t="s">
        <v>30</v>
      </c>
      <c r="E280" s="159" t="n">
        <v>0.1</v>
      </c>
      <c r="F280" s="162" t="n">
        <f aca="false">IF(C280="MAT.",VLOOKUP(A280,INSUMOS_AUX!A:F,6,0),0)</f>
        <v>0.96</v>
      </c>
      <c r="G280" s="163" t="n">
        <f aca="false">IF(C280="M.O.",VLOOKUP(A280,INSUMOS_AUX!A:F,6,0),0)</f>
        <v>0</v>
      </c>
    </row>
    <row r="281" customFormat="false" ht="21" hidden="false" customHeight="false" outlineLevel="0" collapsed="false">
      <c r="A281" s="159" t="n">
        <v>43466</v>
      </c>
      <c r="B281" s="160" t="s">
        <v>412</v>
      </c>
      <c r="C281" s="161" t="s">
        <v>69</v>
      </c>
      <c r="D281" s="161" t="s">
        <v>378</v>
      </c>
      <c r="E281" s="159" t="n">
        <v>0.672</v>
      </c>
      <c r="F281" s="162" t="n">
        <f aca="false">IF(C281="MAT.",VLOOKUP(A281,INSUMOS_AUX!A:F,6,0),0)</f>
        <v>1.48</v>
      </c>
      <c r="G281" s="163" t="n">
        <f aca="false">IF(C281="M.O.",VLOOKUP(A281,INSUMOS_AUX!A:F,6,0),0)</f>
        <v>0</v>
      </c>
    </row>
    <row r="282" customFormat="false" ht="21" hidden="false" customHeight="false" outlineLevel="0" collapsed="false">
      <c r="A282" s="159" t="n">
        <v>43467</v>
      </c>
      <c r="B282" s="160" t="s">
        <v>361</v>
      </c>
      <c r="C282" s="161" t="s">
        <v>69</v>
      </c>
      <c r="D282" s="161" t="s">
        <v>378</v>
      </c>
      <c r="E282" s="159" t="n">
        <v>0.247</v>
      </c>
      <c r="F282" s="162" t="n">
        <f aca="false">IF(C282="MAT.",VLOOKUP(A282,INSUMOS_AUX!A:F,6,0),0)</f>
        <v>0.56</v>
      </c>
      <c r="G282" s="163" t="n">
        <f aca="false">IF(C282="M.O.",VLOOKUP(A282,INSUMOS_AUX!A:F,6,0),0)</f>
        <v>0</v>
      </c>
    </row>
    <row r="283" customFormat="false" ht="21" hidden="false" customHeight="false" outlineLevel="0" collapsed="false">
      <c r="A283" s="159" t="n">
        <v>43490</v>
      </c>
      <c r="B283" s="160" t="s">
        <v>413</v>
      </c>
      <c r="C283" s="161" t="s">
        <v>69</v>
      </c>
      <c r="D283" s="161" t="s">
        <v>378</v>
      </c>
      <c r="E283" s="159" t="n">
        <v>0.672</v>
      </c>
      <c r="F283" s="162" t="n">
        <f aca="false">IF(C283="MAT.",VLOOKUP(A283,INSUMOS_AUX!A:F,6,0),0)</f>
        <v>1.5</v>
      </c>
      <c r="G283" s="163" t="n">
        <f aca="false">IF(C283="M.O.",VLOOKUP(A283,INSUMOS_AUX!A:F,6,0),0)</f>
        <v>0</v>
      </c>
    </row>
    <row r="284" customFormat="false" ht="21" hidden="false" customHeight="false" outlineLevel="0" collapsed="false">
      <c r="A284" s="159" t="n">
        <v>43491</v>
      </c>
      <c r="B284" s="160" t="s">
        <v>364</v>
      </c>
      <c r="C284" s="161" t="s">
        <v>69</v>
      </c>
      <c r="D284" s="161" t="s">
        <v>378</v>
      </c>
      <c r="E284" s="159" t="n">
        <v>0.247</v>
      </c>
      <c r="F284" s="162" t="n">
        <f aca="false">IF(C284="MAT.",VLOOKUP(A284,INSUMOS_AUX!A:F,6,0),0)</f>
        <v>1.15</v>
      </c>
      <c r="G284" s="163" t="n">
        <f aca="false">IF(C284="M.O.",VLOOKUP(A284,INSUMOS_AUX!A:F,6,0),0)</f>
        <v>0</v>
      </c>
    </row>
    <row r="285" customFormat="false" ht="15" hidden="false" customHeight="false" outlineLevel="0" collapsed="false">
      <c r="A285" s="159" t="n">
        <v>43626</v>
      </c>
      <c r="B285" s="160" t="s">
        <v>420</v>
      </c>
      <c r="C285" s="161" t="s">
        <v>69</v>
      </c>
      <c r="D285" s="161" t="s">
        <v>107</v>
      </c>
      <c r="E285" s="159" t="n">
        <v>1.55502</v>
      </c>
      <c r="F285" s="162" t="n">
        <f aca="false">IF(C285="MAT.",VLOOKUP(A285,INSUMOS_AUX!A:F,6,0),0)</f>
        <v>2.86</v>
      </c>
      <c r="G285" s="163" t="n">
        <f aca="false">IF(C285="M.O.",VLOOKUP(A285,INSUMOS_AUX!A:F,6,0),0)</f>
        <v>0</v>
      </c>
    </row>
    <row r="286" customFormat="false" ht="15" hidden="false" customHeight="false" outlineLevel="0" collapsed="false">
      <c r="A286" s="159" t="n">
        <v>4783</v>
      </c>
      <c r="B286" s="160" t="s">
        <v>414</v>
      </c>
      <c r="C286" s="161" t="s">
        <v>333</v>
      </c>
      <c r="D286" s="161" t="s">
        <v>378</v>
      </c>
      <c r="E286" s="159" t="n">
        <v>0.680064</v>
      </c>
      <c r="F286" s="162" t="n">
        <f aca="false">IF(C286="MAT.",VLOOKUP(A286,INSUMOS_AUX!A:F,6,0),0)</f>
        <v>0</v>
      </c>
      <c r="G286" s="163" t="n">
        <f aca="false">IF(C286="M.O.",VLOOKUP(A286,INSUMOS_AUX!A:F,6,0),0)</f>
        <v>17.73</v>
      </c>
    </row>
    <row r="287" customFormat="false" ht="15" hidden="false" customHeight="false" outlineLevel="0" collapsed="false">
      <c r="A287" s="159" t="n">
        <v>6111</v>
      </c>
      <c r="B287" s="160" t="s">
        <v>371</v>
      </c>
      <c r="C287" s="161" t="s">
        <v>333</v>
      </c>
      <c r="D287" s="161" t="s">
        <v>378</v>
      </c>
      <c r="E287" s="159" t="n">
        <v>0.2512484</v>
      </c>
      <c r="F287" s="162" t="n">
        <f aca="false">IF(C287="MAT.",VLOOKUP(A287,INSUMOS_AUX!A:F,6,0),0)</f>
        <v>0</v>
      </c>
      <c r="G287" s="163" t="n">
        <f aca="false">IF(C287="M.O.",VLOOKUP(A287,INSUMOS_AUX!A:F,6,0),0)</f>
        <v>10.44</v>
      </c>
    </row>
    <row r="288" customFormat="false" ht="15" hidden="false" customHeight="false" outlineLevel="0" collapsed="false">
      <c r="A288" s="148"/>
      <c r="B288" s="149"/>
      <c r="C288" s="150"/>
      <c r="D288" s="150"/>
      <c r="E288" s="150"/>
      <c r="F288" s="150"/>
      <c r="G288" s="150"/>
    </row>
    <row r="289" customFormat="false" ht="21" hidden="false" customHeight="false" outlineLevel="0" collapsed="false">
      <c r="A289" s="154" t="s">
        <v>135</v>
      </c>
      <c r="B289" s="155" t="s">
        <v>136</v>
      </c>
      <c r="C289" s="156" t="s">
        <v>55</v>
      </c>
      <c r="D289" s="156" t="s">
        <v>344</v>
      </c>
      <c r="E289" s="157" t="n">
        <v>2.13</v>
      </c>
      <c r="F289" s="157" t="n">
        <f aca="false">SUMPRODUCT($E290:$E301,F290:F301)</f>
        <v>7.2570372</v>
      </c>
      <c r="G289" s="157" t="n">
        <f aca="false">SUMPRODUCT($E290:$E301,G290:G301)</f>
        <v>6.808771872</v>
      </c>
    </row>
    <row r="290" customFormat="false" ht="15" hidden="false" customHeight="false" outlineLevel="0" collapsed="false">
      <c r="A290" s="159" t="n">
        <v>37370</v>
      </c>
      <c r="B290" s="160" t="s">
        <v>354</v>
      </c>
      <c r="C290" s="161" t="s">
        <v>69</v>
      </c>
      <c r="D290" s="161" t="s">
        <v>347</v>
      </c>
      <c r="E290" s="159" t="n">
        <v>0.426</v>
      </c>
      <c r="F290" s="162" t="n">
        <f aca="false">IF(C290="MAT.",VLOOKUP(A290,INSUMOS_AUX!A:F,6,0),0)</f>
        <v>2.11</v>
      </c>
      <c r="G290" s="163" t="n">
        <f aca="false">IF(C290="M.O.",VLOOKUP(A290,INSUMOS_AUX!A:F,6,0),0)</f>
        <v>0</v>
      </c>
    </row>
    <row r="291" customFormat="false" ht="15" hidden="false" customHeight="false" outlineLevel="0" collapsed="false">
      <c r="A291" s="159" t="n">
        <v>37371</v>
      </c>
      <c r="B291" s="160" t="s">
        <v>355</v>
      </c>
      <c r="C291" s="161" t="s">
        <v>69</v>
      </c>
      <c r="D291" s="161" t="s">
        <v>347</v>
      </c>
      <c r="E291" s="159" t="n">
        <v>0.426</v>
      </c>
      <c r="F291" s="162" t="n">
        <f aca="false">IF(C291="MAT.",VLOOKUP(A291,INSUMOS_AUX!A:F,6,0),0)</f>
        <v>0.75</v>
      </c>
      <c r="G291" s="163" t="n">
        <f aca="false">IF(C291="M.O.",VLOOKUP(A291,INSUMOS_AUX!A:F,6,0),0)</f>
        <v>0</v>
      </c>
    </row>
    <row r="292" customFormat="false" ht="15" hidden="false" customHeight="false" outlineLevel="0" collapsed="false">
      <c r="A292" s="159" t="n">
        <v>37372</v>
      </c>
      <c r="B292" s="160" t="s">
        <v>356</v>
      </c>
      <c r="C292" s="161" t="s">
        <v>69</v>
      </c>
      <c r="D292" s="161" t="s">
        <v>347</v>
      </c>
      <c r="E292" s="159" t="n">
        <v>0.426</v>
      </c>
      <c r="F292" s="162" t="n">
        <f aca="false">IF(C292="MAT.",VLOOKUP(A292,INSUMOS_AUX!A:F,6,0),0)</f>
        <v>0.81</v>
      </c>
      <c r="G292" s="163" t="n">
        <f aca="false">IF(C292="M.O.",VLOOKUP(A292,INSUMOS_AUX!A:F,6,0),0)</f>
        <v>0</v>
      </c>
    </row>
    <row r="293" customFormat="false" ht="15" hidden="false" customHeight="false" outlineLevel="0" collapsed="false">
      <c r="A293" s="159" t="n">
        <v>37373</v>
      </c>
      <c r="B293" s="160" t="s">
        <v>357</v>
      </c>
      <c r="C293" s="161" t="s">
        <v>69</v>
      </c>
      <c r="D293" s="161" t="s">
        <v>347</v>
      </c>
      <c r="E293" s="159" t="n">
        <v>0.426</v>
      </c>
      <c r="F293" s="162" t="n">
        <f aca="false">IF(C293="MAT.",VLOOKUP(A293,INSUMOS_AUX!A:F,6,0),0)</f>
        <v>0.06</v>
      </c>
      <c r="G293" s="163" t="n">
        <f aca="false">IF(C293="M.O.",VLOOKUP(A293,INSUMOS_AUX!A:F,6,0),0)</f>
        <v>0</v>
      </c>
    </row>
    <row r="294" customFormat="false" ht="21" hidden="false" customHeight="false" outlineLevel="0" collapsed="false">
      <c r="A294" s="159" t="n">
        <v>3767</v>
      </c>
      <c r="B294" s="160" t="s">
        <v>419</v>
      </c>
      <c r="C294" s="161" t="s">
        <v>69</v>
      </c>
      <c r="D294" s="161" t="s">
        <v>339</v>
      </c>
      <c r="E294" s="159" t="n">
        <v>0.1</v>
      </c>
      <c r="F294" s="162" t="n">
        <f aca="false">IF(C294="MAT.",VLOOKUP(A294,INSUMOS_AUX!A:F,6,0),0)</f>
        <v>0.96</v>
      </c>
      <c r="G294" s="163" t="n">
        <f aca="false">IF(C294="M.O.",VLOOKUP(A294,INSUMOS_AUX!A:F,6,0),0)</f>
        <v>0</v>
      </c>
    </row>
    <row r="295" customFormat="false" ht="21" hidden="false" customHeight="false" outlineLevel="0" collapsed="false">
      <c r="A295" s="159" t="n">
        <v>43466</v>
      </c>
      <c r="B295" s="160" t="s">
        <v>412</v>
      </c>
      <c r="C295" s="161" t="s">
        <v>69</v>
      </c>
      <c r="D295" s="161" t="s">
        <v>347</v>
      </c>
      <c r="E295" s="159" t="n">
        <v>0.312</v>
      </c>
      <c r="F295" s="162" t="n">
        <f aca="false">IF(C295="MAT.",VLOOKUP(A295,INSUMOS_AUX!A:F,6,0),0)</f>
        <v>1.48</v>
      </c>
      <c r="G295" s="163" t="n">
        <f aca="false">IF(C295="M.O.",VLOOKUP(A295,INSUMOS_AUX!A:F,6,0),0)</f>
        <v>0</v>
      </c>
    </row>
    <row r="296" customFormat="false" ht="21" hidden="false" customHeight="false" outlineLevel="0" collapsed="false">
      <c r="A296" s="159" t="n">
        <v>43467</v>
      </c>
      <c r="B296" s="160" t="s">
        <v>361</v>
      </c>
      <c r="C296" s="161" t="s">
        <v>69</v>
      </c>
      <c r="D296" s="161" t="s">
        <v>347</v>
      </c>
      <c r="E296" s="159" t="n">
        <v>0.114</v>
      </c>
      <c r="F296" s="162" t="n">
        <f aca="false">IF(C296="MAT.",VLOOKUP(A296,INSUMOS_AUX!A:F,6,0),0)</f>
        <v>0.56</v>
      </c>
      <c r="G296" s="163" t="n">
        <f aca="false">IF(C296="M.O.",VLOOKUP(A296,INSUMOS_AUX!A:F,6,0),0)</f>
        <v>0</v>
      </c>
    </row>
    <row r="297" customFormat="false" ht="21" hidden="false" customHeight="false" outlineLevel="0" collapsed="false">
      <c r="A297" s="159" t="n">
        <v>43490</v>
      </c>
      <c r="B297" s="160" t="s">
        <v>413</v>
      </c>
      <c r="C297" s="161" t="s">
        <v>69</v>
      </c>
      <c r="D297" s="161" t="s">
        <v>347</v>
      </c>
      <c r="E297" s="159" t="n">
        <v>0.312</v>
      </c>
      <c r="F297" s="162" t="n">
        <f aca="false">IF(C297="MAT.",VLOOKUP(A297,INSUMOS_AUX!A:F,6,0),0)</f>
        <v>1.5</v>
      </c>
      <c r="G297" s="163" t="n">
        <f aca="false">IF(C297="M.O.",VLOOKUP(A297,INSUMOS_AUX!A:F,6,0),0)</f>
        <v>0</v>
      </c>
    </row>
    <row r="298" customFormat="false" ht="21" hidden="false" customHeight="false" outlineLevel="0" collapsed="false">
      <c r="A298" s="159" t="n">
        <v>43491</v>
      </c>
      <c r="B298" s="160" t="s">
        <v>364</v>
      </c>
      <c r="C298" s="161" t="s">
        <v>69</v>
      </c>
      <c r="D298" s="161" t="s">
        <v>347</v>
      </c>
      <c r="E298" s="159" t="n">
        <v>0.114</v>
      </c>
      <c r="F298" s="162" t="n">
        <f aca="false">IF(C298="MAT.",VLOOKUP(A298,INSUMOS_AUX!A:F,6,0),0)</f>
        <v>1.15</v>
      </c>
      <c r="G298" s="163" t="n">
        <f aca="false">IF(C298="M.O.",VLOOKUP(A298,INSUMOS_AUX!A:F,6,0),0)</f>
        <v>0</v>
      </c>
    </row>
    <row r="299" customFormat="false" ht="15" hidden="false" customHeight="false" outlineLevel="0" collapsed="false">
      <c r="A299" s="159" t="n">
        <v>43626</v>
      </c>
      <c r="B299" s="160" t="s">
        <v>420</v>
      </c>
      <c r="C299" s="161" t="s">
        <v>69</v>
      </c>
      <c r="D299" s="161" t="s">
        <v>349</v>
      </c>
      <c r="E299" s="159" t="n">
        <v>1.55502</v>
      </c>
      <c r="F299" s="162" t="n">
        <f aca="false">IF(C299="MAT.",VLOOKUP(A299,INSUMOS_AUX!A:F,6,0),0)</f>
        <v>2.86</v>
      </c>
      <c r="G299" s="163" t="n">
        <f aca="false">IF(C299="M.O.",VLOOKUP(A299,INSUMOS_AUX!A:F,6,0),0)</f>
        <v>0</v>
      </c>
    </row>
    <row r="300" customFormat="false" ht="15" hidden="false" customHeight="false" outlineLevel="0" collapsed="false">
      <c r="A300" s="159" t="n">
        <v>4783</v>
      </c>
      <c r="B300" s="160" t="s">
        <v>414</v>
      </c>
      <c r="C300" s="161" t="s">
        <v>333</v>
      </c>
      <c r="D300" s="161" t="s">
        <v>347</v>
      </c>
      <c r="E300" s="159" t="n">
        <v>0.315744</v>
      </c>
      <c r="F300" s="162" t="n">
        <f aca="false">IF(C300="MAT.",VLOOKUP(A300,INSUMOS_AUX!A:F,6,0),0)</f>
        <v>0</v>
      </c>
      <c r="G300" s="163" t="n">
        <f aca="false">IF(C300="M.O.",VLOOKUP(A300,INSUMOS_AUX!A:F,6,0),0)</f>
        <v>17.73</v>
      </c>
    </row>
    <row r="301" customFormat="false" ht="15" hidden="false" customHeight="false" outlineLevel="0" collapsed="false">
      <c r="A301" s="159" t="n">
        <v>6111</v>
      </c>
      <c r="B301" s="160" t="s">
        <v>371</v>
      </c>
      <c r="C301" s="161" t="s">
        <v>333</v>
      </c>
      <c r="D301" s="161" t="s">
        <v>347</v>
      </c>
      <c r="E301" s="159" t="n">
        <v>0.1159608</v>
      </c>
      <c r="F301" s="162" t="n">
        <f aca="false">IF(C301="MAT.",VLOOKUP(A301,INSUMOS_AUX!A:F,6,0),0)</f>
        <v>0</v>
      </c>
      <c r="G301" s="163" t="n">
        <f aca="false">IF(C301="M.O.",VLOOKUP(A301,INSUMOS_AUX!A:F,6,0),0)</f>
        <v>10.44</v>
      </c>
    </row>
    <row r="302" customFormat="false" ht="15" hidden="false" customHeight="false" outlineLevel="0" collapsed="false">
      <c r="A302" s="148"/>
      <c r="B302" s="149"/>
      <c r="C302" s="150"/>
      <c r="D302" s="150"/>
      <c r="E302" s="150"/>
      <c r="F302" s="150"/>
      <c r="G302" s="150"/>
    </row>
    <row r="303" customFormat="false" ht="31.5" hidden="false" customHeight="false" outlineLevel="0" collapsed="false">
      <c r="A303" s="154" t="s">
        <v>138</v>
      </c>
      <c r="B303" s="155" t="s">
        <v>139</v>
      </c>
      <c r="C303" s="156" t="s">
        <v>55</v>
      </c>
      <c r="D303" s="156" t="s">
        <v>344</v>
      </c>
      <c r="E303" s="157" t="n">
        <v>155.13</v>
      </c>
      <c r="F303" s="157" t="n">
        <f aca="false">SUMPRODUCT($E304:$E314,F304:F314)</f>
        <v>12.29243</v>
      </c>
      <c r="G303" s="157" t="n">
        <f aca="false">SUMPRODUCT($E304:$E314,G304:G314)</f>
        <v>4.088046312</v>
      </c>
    </row>
    <row r="304" customFormat="false" ht="15" hidden="false" customHeight="false" outlineLevel="0" collapsed="false">
      <c r="A304" s="159" t="n">
        <v>37370</v>
      </c>
      <c r="B304" s="160" t="s">
        <v>354</v>
      </c>
      <c r="C304" s="161" t="s">
        <v>69</v>
      </c>
      <c r="D304" s="161" t="s">
        <v>347</v>
      </c>
      <c r="E304" s="159" t="n">
        <v>0.256</v>
      </c>
      <c r="F304" s="162" t="n">
        <f aca="false">IF(C304="MAT.",VLOOKUP(A304,INSUMOS_AUX!A:F,6,0),0)</f>
        <v>2.11</v>
      </c>
      <c r="G304" s="163" t="n">
        <f aca="false">IF(C304="M.O.",VLOOKUP(A304,INSUMOS_AUX!A:F,6,0),0)</f>
        <v>0</v>
      </c>
    </row>
    <row r="305" customFormat="false" ht="15" hidden="false" customHeight="false" outlineLevel="0" collapsed="false">
      <c r="A305" s="159" t="n">
        <v>37371</v>
      </c>
      <c r="B305" s="160" t="s">
        <v>355</v>
      </c>
      <c r="C305" s="161" t="s">
        <v>69</v>
      </c>
      <c r="D305" s="161" t="s">
        <v>347</v>
      </c>
      <c r="E305" s="159" t="n">
        <v>0.256</v>
      </c>
      <c r="F305" s="162" t="n">
        <f aca="false">IF(C305="MAT.",VLOOKUP(A305,INSUMOS_AUX!A:F,6,0),0)</f>
        <v>0.75</v>
      </c>
      <c r="G305" s="163" t="n">
        <f aca="false">IF(C305="M.O.",VLOOKUP(A305,INSUMOS_AUX!A:F,6,0),0)</f>
        <v>0</v>
      </c>
    </row>
    <row r="306" customFormat="false" ht="15" hidden="false" customHeight="false" outlineLevel="0" collapsed="false">
      <c r="A306" s="159" t="n">
        <v>37372</v>
      </c>
      <c r="B306" s="160" t="s">
        <v>356</v>
      </c>
      <c r="C306" s="161" t="s">
        <v>69</v>
      </c>
      <c r="D306" s="161" t="s">
        <v>347</v>
      </c>
      <c r="E306" s="159" t="n">
        <v>0.256</v>
      </c>
      <c r="F306" s="162" t="n">
        <f aca="false">IF(C306="MAT.",VLOOKUP(A306,INSUMOS_AUX!A:F,6,0),0)</f>
        <v>0.81</v>
      </c>
      <c r="G306" s="163" t="n">
        <f aca="false">IF(C306="M.O.",VLOOKUP(A306,INSUMOS_AUX!A:F,6,0),0)</f>
        <v>0</v>
      </c>
    </row>
    <row r="307" customFormat="false" ht="15" hidden="false" customHeight="false" outlineLevel="0" collapsed="false">
      <c r="A307" s="159" t="n">
        <v>37373</v>
      </c>
      <c r="B307" s="160" t="s">
        <v>357</v>
      </c>
      <c r="C307" s="161" t="s">
        <v>69</v>
      </c>
      <c r="D307" s="161" t="s">
        <v>347</v>
      </c>
      <c r="E307" s="159" t="n">
        <v>0.256</v>
      </c>
      <c r="F307" s="162" t="n">
        <f aca="false">IF(C307="MAT.",VLOOKUP(A307,INSUMOS_AUX!A:F,6,0),0)</f>
        <v>0.06</v>
      </c>
      <c r="G307" s="163" t="n">
        <f aca="false">IF(C307="M.O.",VLOOKUP(A307,INSUMOS_AUX!A:F,6,0),0)</f>
        <v>0</v>
      </c>
    </row>
    <row r="308" customFormat="false" ht="21" hidden="false" customHeight="false" outlineLevel="0" collapsed="false">
      <c r="A308" s="159" t="n">
        <v>43466</v>
      </c>
      <c r="B308" s="160" t="s">
        <v>412</v>
      </c>
      <c r="C308" s="161" t="s">
        <v>69</v>
      </c>
      <c r="D308" s="161" t="s">
        <v>347</v>
      </c>
      <c r="E308" s="159" t="n">
        <v>0.187</v>
      </c>
      <c r="F308" s="162" t="n">
        <f aca="false">IF(C308="MAT.",VLOOKUP(A308,INSUMOS_AUX!A:F,6,0),0)</f>
        <v>1.48</v>
      </c>
      <c r="G308" s="163" t="n">
        <f aca="false">IF(C308="M.O.",VLOOKUP(A308,INSUMOS_AUX!A:F,6,0),0)</f>
        <v>0</v>
      </c>
    </row>
    <row r="309" customFormat="false" ht="21" hidden="false" customHeight="false" outlineLevel="0" collapsed="false">
      <c r="A309" s="159" t="n">
        <v>43467</v>
      </c>
      <c r="B309" s="160" t="s">
        <v>361</v>
      </c>
      <c r="C309" s="161" t="s">
        <v>69</v>
      </c>
      <c r="D309" s="161" t="s">
        <v>347</v>
      </c>
      <c r="E309" s="159" t="n">
        <v>0.069</v>
      </c>
      <c r="F309" s="162" t="n">
        <f aca="false">IF(C309="MAT.",VLOOKUP(A309,INSUMOS_AUX!A:F,6,0),0)</f>
        <v>0.56</v>
      </c>
      <c r="G309" s="163" t="n">
        <f aca="false">IF(C309="M.O.",VLOOKUP(A309,INSUMOS_AUX!A:F,6,0),0)</f>
        <v>0</v>
      </c>
    </row>
    <row r="310" customFormat="false" ht="21" hidden="false" customHeight="false" outlineLevel="0" collapsed="false">
      <c r="A310" s="159" t="n">
        <v>43490</v>
      </c>
      <c r="B310" s="160" t="s">
        <v>413</v>
      </c>
      <c r="C310" s="161" t="s">
        <v>69</v>
      </c>
      <c r="D310" s="161" t="s">
        <v>347</v>
      </c>
      <c r="E310" s="159" t="n">
        <v>0.187</v>
      </c>
      <c r="F310" s="162" t="n">
        <f aca="false">IF(C310="MAT.",VLOOKUP(A310,INSUMOS_AUX!A:F,6,0),0)</f>
        <v>1.5</v>
      </c>
      <c r="G310" s="163" t="n">
        <f aca="false">IF(C310="M.O.",VLOOKUP(A310,INSUMOS_AUX!A:F,6,0),0)</f>
        <v>0</v>
      </c>
    </row>
    <row r="311" customFormat="false" ht="21" hidden="false" customHeight="false" outlineLevel="0" collapsed="false">
      <c r="A311" s="159" t="n">
        <v>43491</v>
      </c>
      <c r="B311" s="160" t="s">
        <v>364</v>
      </c>
      <c r="C311" s="161" t="s">
        <v>69</v>
      </c>
      <c r="D311" s="161" t="s">
        <v>347</v>
      </c>
      <c r="E311" s="159" t="n">
        <v>0.069</v>
      </c>
      <c r="F311" s="162" t="n">
        <f aca="false">IF(C311="MAT.",VLOOKUP(A311,INSUMOS_AUX!A:F,6,0),0)</f>
        <v>1.15</v>
      </c>
      <c r="G311" s="163" t="n">
        <f aca="false">IF(C311="M.O.",VLOOKUP(A311,INSUMOS_AUX!A:F,6,0),0)</f>
        <v>0</v>
      </c>
    </row>
    <row r="312" customFormat="false" ht="15" hidden="false" customHeight="false" outlineLevel="0" collapsed="false">
      <c r="A312" s="159" t="n">
        <v>4783</v>
      </c>
      <c r="B312" s="160" t="s">
        <v>414</v>
      </c>
      <c r="C312" s="161" t="s">
        <v>333</v>
      </c>
      <c r="D312" s="161" t="s">
        <v>347</v>
      </c>
      <c r="E312" s="159" t="n">
        <v>0.189244</v>
      </c>
      <c r="F312" s="162" t="n">
        <f aca="false">IF(C312="MAT.",VLOOKUP(A312,INSUMOS_AUX!A:F,6,0),0)</f>
        <v>0</v>
      </c>
      <c r="G312" s="163" t="n">
        <f aca="false">IF(C312="M.O.",VLOOKUP(A312,INSUMOS_AUX!A:F,6,0),0)</f>
        <v>17.73</v>
      </c>
    </row>
    <row r="313" customFormat="false" ht="15" hidden="false" customHeight="false" outlineLevel="0" collapsed="false">
      <c r="A313" s="159" t="n">
        <v>6111</v>
      </c>
      <c r="B313" s="160" t="s">
        <v>371</v>
      </c>
      <c r="C313" s="161" t="s">
        <v>333</v>
      </c>
      <c r="D313" s="161" t="s">
        <v>347</v>
      </c>
      <c r="E313" s="159" t="n">
        <v>0.0701868</v>
      </c>
      <c r="F313" s="162" t="n">
        <f aca="false">IF(C313="MAT.",VLOOKUP(A313,INSUMOS_AUX!A:F,6,0),0)</f>
        <v>0</v>
      </c>
      <c r="G313" s="163" t="n">
        <f aca="false">IF(C313="M.O.",VLOOKUP(A313,INSUMOS_AUX!A:F,6,0),0)</f>
        <v>10.44</v>
      </c>
    </row>
    <row r="314" customFormat="false" ht="21" hidden="false" customHeight="false" outlineLevel="0" collapsed="false">
      <c r="A314" s="159" t="s">
        <v>421</v>
      </c>
      <c r="B314" s="160" t="s">
        <v>422</v>
      </c>
      <c r="C314" s="161" t="s">
        <v>69</v>
      </c>
      <c r="D314" s="161" t="s">
        <v>416</v>
      </c>
      <c r="E314" s="159" t="n">
        <v>0.33</v>
      </c>
      <c r="F314" s="162" t="n">
        <f aca="false">IF(C314="MAT.",VLOOKUP(A314,INSUMOS_AUX!A:F,6,0),0)</f>
        <v>32.31</v>
      </c>
      <c r="G314" s="163" t="n">
        <f aca="false">IF(C314="M.O.",VLOOKUP(A314,INSUMOS_AUX!A:F,6,0),0)</f>
        <v>0</v>
      </c>
    </row>
    <row r="315" customFormat="false" ht="15" hidden="false" customHeight="false" outlineLevel="0" collapsed="false">
      <c r="A315" s="148"/>
      <c r="B315" s="149"/>
      <c r="C315" s="150"/>
      <c r="D315" s="150"/>
      <c r="E315" s="150"/>
      <c r="F315" s="150"/>
      <c r="G315" s="150"/>
    </row>
    <row r="316" customFormat="false" ht="15" hidden="false" customHeight="false" outlineLevel="0" collapsed="false">
      <c r="A316" s="151" t="n">
        <v>6</v>
      </c>
      <c r="B316" s="152" t="s">
        <v>140</v>
      </c>
      <c r="C316" s="153"/>
      <c r="D316" s="153"/>
      <c r="E316" s="153"/>
      <c r="F316" s="153"/>
      <c r="G316" s="153"/>
    </row>
    <row r="317" customFormat="false" ht="15" hidden="false" customHeight="false" outlineLevel="0" collapsed="false">
      <c r="A317" s="148"/>
      <c r="B317" s="149"/>
      <c r="C317" s="150"/>
      <c r="D317" s="150"/>
      <c r="E317" s="150"/>
      <c r="F317" s="150"/>
      <c r="G317" s="150"/>
    </row>
    <row r="318" customFormat="false" ht="21" hidden="false" customHeight="false" outlineLevel="0" collapsed="false">
      <c r="A318" s="154" t="s">
        <v>142</v>
      </c>
      <c r="B318" s="155" t="s">
        <v>143</v>
      </c>
      <c r="C318" s="156" t="s">
        <v>55</v>
      </c>
      <c r="D318" s="156" t="s">
        <v>344</v>
      </c>
      <c r="E318" s="157" t="n">
        <v>49.71</v>
      </c>
      <c r="F318" s="157" t="n">
        <f aca="false">SUMPRODUCT($E319:$E330,F319:F330)</f>
        <v>201.95021</v>
      </c>
      <c r="G318" s="157" t="n">
        <f aca="false">SUMPRODUCT($E319:$E330,G319:G330)</f>
        <v>3.986640756</v>
      </c>
    </row>
    <row r="319" customFormat="false" ht="15" hidden="false" customHeight="false" outlineLevel="0" collapsed="false">
      <c r="A319" s="159" t="n">
        <v>37370</v>
      </c>
      <c r="B319" s="160" t="s">
        <v>354</v>
      </c>
      <c r="C319" s="161" t="s">
        <v>69</v>
      </c>
      <c r="D319" s="161" t="s">
        <v>347</v>
      </c>
      <c r="E319" s="159" t="n">
        <v>0.256</v>
      </c>
      <c r="F319" s="162" t="n">
        <f aca="false">IF(C319="MAT.",VLOOKUP(A319,INSUMOS_AUX!A:F,6,0),0)</f>
        <v>2.11</v>
      </c>
      <c r="G319" s="163" t="n">
        <f aca="false">IF(C319="M.O.",VLOOKUP(A319,INSUMOS_AUX!A:F,6,0),0)</f>
        <v>0</v>
      </c>
    </row>
    <row r="320" customFormat="false" ht="15" hidden="false" customHeight="false" outlineLevel="0" collapsed="false">
      <c r="A320" s="159" t="n">
        <v>37371</v>
      </c>
      <c r="B320" s="160" t="s">
        <v>355</v>
      </c>
      <c r="C320" s="161" t="s">
        <v>69</v>
      </c>
      <c r="D320" s="161" t="s">
        <v>347</v>
      </c>
      <c r="E320" s="159" t="n">
        <v>0.256</v>
      </c>
      <c r="F320" s="162" t="n">
        <f aca="false">IF(C320="MAT.",VLOOKUP(A320,INSUMOS_AUX!A:F,6,0),0)</f>
        <v>0.75</v>
      </c>
      <c r="G320" s="163" t="n">
        <f aca="false">IF(C320="M.O.",VLOOKUP(A320,INSUMOS_AUX!A:F,6,0),0)</f>
        <v>0</v>
      </c>
    </row>
    <row r="321" customFormat="false" ht="15" hidden="false" customHeight="false" outlineLevel="0" collapsed="false">
      <c r="A321" s="159" t="n">
        <v>37372</v>
      </c>
      <c r="B321" s="160" t="s">
        <v>356</v>
      </c>
      <c r="C321" s="161" t="s">
        <v>69</v>
      </c>
      <c r="D321" s="161" t="s">
        <v>347</v>
      </c>
      <c r="E321" s="159" t="n">
        <v>0.256</v>
      </c>
      <c r="F321" s="162" t="n">
        <f aca="false">IF(C321="MAT.",VLOOKUP(A321,INSUMOS_AUX!A:F,6,0),0)</f>
        <v>0.81</v>
      </c>
      <c r="G321" s="163" t="n">
        <f aca="false">IF(C321="M.O.",VLOOKUP(A321,INSUMOS_AUX!A:F,6,0),0)</f>
        <v>0</v>
      </c>
    </row>
    <row r="322" customFormat="false" ht="15" hidden="false" customHeight="false" outlineLevel="0" collapsed="false">
      <c r="A322" s="159" t="n">
        <v>37373</v>
      </c>
      <c r="B322" s="160" t="s">
        <v>357</v>
      </c>
      <c r="C322" s="161" t="s">
        <v>69</v>
      </c>
      <c r="D322" s="161" t="s">
        <v>347</v>
      </c>
      <c r="E322" s="159" t="n">
        <v>0.256</v>
      </c>
      <c r="F322" s="162" t="n">
        <f aca="false">IF(C322="MAT.",VLOOKUP(A322,INSUMOS_AUX!A:F,6,0),0)</f>
        <v>0.06</v>
      </c>
      <c r="G322" s="163" t="n">
        <f aca="false">IF(C322="M.O.",VLOOKUP(A322,INSUMOS_AUX!A:F,6,0),0)</f>
        <v>0</v>
      </c>
    </row>
    <row r="323" customFormat="false" ht="21" hidden="false" customHeight="false" outlineLevel="0" collapsed="false">
      <c r="A323" s="159" t="n">
        <v>43465</v>
      </c>
      <c r="B323" s="160" t="s">
        <v>376</v>
      </c>
      <c r="C323" s="161" t="s">
        <v>69</v>
      </c>
      <c r="D323" s="161" t="s">
        <v>347</v>
      </c>
      <c r="E323" s="159" t="n">
        <v>0.171</v>
      </c>
      <c r="F323" s="162" t="n">
        <f aca="false">IF(C323="MAT.",VLOOKUP(A323,INSUMOS_AUX!A:F,6,0),0)</f>
        <v>0.74</v>
      </c>
      <c r="G323" s="163" t="n">
        <f aca="false">IF(C323="M.O.",VLOOKUP(A323,INSUMOS_AUX!A:F,6,0),0)</f>
        <v>0</v>
      </c>
    </row>
    <row r="324" customFormat="false" ht="21" hidden="false" customHeight="false" outlineLevel="0" collapsed="false">
      <c r="A324" s="159" t="n">
        <v>43467</v>
      </c>
      <c r="B324" s="160" t="s">
        <v>361</v>
      </c>
      <c r="C324" s="161" t="s">
        <v>69</v>
      </c>
      <c r="D324" s="161" t="s">
        <v>347</v>
      </c>
      <c r="E324" s="159" t="n">
        <v>0.085</v>
      </c>
      <c r="F324" s="162" t="n">
        <f aca="false">IF(C324="MAT.",VLOOKUP(A324,INSUMOS_AUX!A:F,6,0),0)</f>
        <v>0.56</v>
      </c>
      <c r="G324" s="163" t="n">
        <f aca="false">IF(C324="M.O.",VLOOKUP(A324,INSUMOS_AUX!A:F,6,0),0)</f>
        <v>0</v>
      </c>
    </row>
    <row r="325" customFormat="false" ht="21" hidden="false" customHeight="false" outlineLevel="0" collapsed="false">
      <c r="A325" s="159" t="n">
        <v>43489</v>
      </c>
      <c r="B325" s="160" t="s">
        <v>377</v>
      </c>
      <c r="C325" s="161" t="s">
        <v>69</v>
      </c>
      <c r="D325" s="161" t="s">
        <v>347</v>
      </c>
      <c r="E325" s="159" t="n">
        <v>0.171</v>
      </c>
      <c r="F325" s="162" t="n">
        <f aca="false">IF(C325="MAT.",VLOOKUP(A325,INSUMOS_AUX!A:F,6,0),0)</f>
        <v>1.09</v>
      </c>
      <c r="G325" s="163" t="n">
        <f aca="false">IF(C325="M.O.",VLOOKUP(A325,INSUMOS_AUX!A:F,6,0),0)</f>
        <v>0</v>
      </c>
    </row>
    <row r="326" customFormat="false" ht="21" hidden="false" customHeight="false" outlineLevel="0" collapsed="false">
      <c r="A326" s="159" t="n">
        <v>43491</v>
      </c>
      <c r="B326" s="160" t="s">
        <v>364</v>
      </c>
      <c r="C326" s="161" t="s">
        <v>69</v>
      </c>
      <c r="D326" s="161" t="s">
        <v>347</v>
      </c>
      <c r="E326" s="159" t="n">
        <v>0.085</v>
      </c>
      <c r="F326" s="162" t="n">
        <f aca="false">IF(C326="MAT.",VLOOKUP(A326,INSUMOS_AUX!A:F,6,0),0)</f>
        <v>1.15</v>
      </c>
      <c r="G326" s="163" t="n">
        <f aca="false">IF(C326="M.O.",VLOOKUP(A326,INSUMOS_AUX!A:F,6,0),0)</f>
        <v>0</v>
      </c>
    </row>
    <row r="327" customFormat="false" ht="15" hidden="false" customHeight="false" outlineLevel="0" collapsed="false">
      <c r="A327" s="159" t="n">
        <v>4750</v>
      </c>
      <c r="B327" s="160" t="s">
        <v>379</v>
      </c>
      <c r="C327" s="161" t="s">
        <v>333</v>
      </c>
      <c r="D327" s="161" t="s">
        <v>347</v>
      </c>
      <c r="E327" s="159" t="n">
        <v>0.1739412</v>
      </c>
      <c r="F327" s="162" t="n">
        <f aca="false">IF(C327="MAT.",VLOOKUP(A327,INSUMOS_AUX!A:F,6,0),0)</f>
        <v>0</v>
      </c>
      <c r="G327" s="163" t="n">
        <f aca="false">IF(C327="M.O.",VLOOKUP(A327,INSUMOS_AUX!A:F,6,0),0)</f>
        <v>17.73</v>
      </c>
    </row>
    <row r="328" customFormat="false" ht="15" hidden="false" customHeight="false" outlineLevel="0" collapsed="false">
      <c r="A328" s="159" t="n">
        <v>4791</v>
      </c>
      <c r="B328" s="160" t="s">
        <v>423</v>
      </c>
      <c r="C328" s="161" t="s">
        <v>69</v>
      </c>
      <c r="D328" s="161" t="s">
        <v>349</v>
      </c>
      <c r="E328" s="159" t="n">
        <v>0.095</v>
      </c>
      <c r="F328" s="162" t="n">
        <f aca="false">IF(C328="MAT.",VLOOKUP(A328,INSUMOS_AUX!A:F,6,0),0)</f>
        <v>44.33</v>
      </c>
      <c r="G328" s="163" t="n">
        <f aca="false">IF(C328="M.O.",VLOOKUP(A328,INSUMOS_AUX!A:F,6,0),0)</f>
        <v>0</v>
      </c>
    </row>
    <row r="329" customFormat="false" ht="21" hidden="false" customHeight="false" outlineLevel="0" collapsed="false">
      <c r="A329" s="159" t="n">
        <v>4792</v>
      </c>
      <c r="B329" s="160" t="s">
        <v>424</v>
      </c>
      <c r="C329" s="161" t="s">
        <v>69</v>
      </c>
      <c r="D329" s="161" t="s">
        <v>344</v>
      </c>
      <c r="E329" s="159" t="n">
        <v>1.11</v>
      </c>
      <c r="F329" s="162" t="n">
        <f aca="false">IF(C329="MAT.",VLOOKUP(A329,INSUMOS_AUX!A:F,6,0),0)</f>
        <v>176.87</v>
      </c>
      <c r="G329" s="163" t="n">
        <f aca="false">IF(C329="M.O.",VLOOKUP(A329,INSUMOS_AUX!A:F,6,0),0)</f>
        <v>0</v>
      </c>
    </row>
    <row r="330" customFormat="false" ht="15" hidden="false" customHeight="false" outlineLevel="0" collapsed="false">
      <c r="A330" s="159" t="n">
        <v>6111</v>
      </c>
      <c r="B330" s="160" t="s">
        <v>371</v>
      </c>
      <c r="C330" s="161" t="s">
        <v>333</v>
      </c>
      <c r="D330" s="161" t="s">
        <v>347</v>
      </c>
      <c r="E330" s="159" t="n">
        <v>0.086462</v>
      </c>
      <c r="F330" s="162" t="n">
        <f aca="false">IF(C330="MAT.",VLOOKUP(A330,INSUMOS_AUX!A:F,6,0),0)</f>
        <v>0</v>
      </c>
      <c r="G330" s="163" t="n">
        <f aca="false">IF(C330="M.O.",VLOOKUP(A330,INSUMOS_AUX!A:F,6,0),0)</f>
        <v>10.44</v>
      </c>
    </row>
    <row r="331" customFormat="false" ht="15" hidden="false" customHeight="false" outlineLevel="0" collapsed="false">
      <c r="A331" s="148"/>
      <c r="B331" s="149"/>
      <c r="C331" s="150"/>
      <c r="D331" s="150"/>
      <c r="E331" s="150"/>
      <c r="F331" s="150"/>
      <c r="G331" s="150"/>
    </row>
    <row r="332" customFormat="false" ht="31.5" hidden="false" customHeight="false" outlineLevel="0" collapsed="false">
      <c r="A332" s="154" t="s">
        <v>145</v>
      </c>
      <c r="B332" s="155" t="s">
        <v>146</v>
      </c>
      <c r="C332" s="156" t="s">
        <v>55</v>
      </c>
      <c r="D332" s="156" t="s">
        <v>339</v>
      </c>
      <c r="E332" s="157" t="n">
        <v>1</v>
      </c>
      <c r="F332" s="157" t="n">
        <f aca="false">SUMPRODUCT($E333:$E352,F333:F352)</f>
        <v>57.571930868</v>
      </c>
      <c r="G332" s="157" t="n">
        <f aca="false">SUMPRODUCT($E333:$E352,G333:G352)</f>
        <v>75.05735537376</v>
      </c>
    </row>
    <row r="333" customFormat="false" ht="15" hidden="false" customHeight="false" outlineLevel="0" collapsed="false">
      <c r="A333" s="159" t="n">
        <v>122</v>
      </c>
      <c r="B333" s="160" t="s">
        <v>425</v>
      </c>
      <c r="C333" s="161" t="s">
        <v>69</v>
      </c>
      <c r="D333" s="161" t="s">
        <v>339</v>
      </c>
      <c r="E333" s="159" t="n">
        <v>0.023712</v>
      </c>
      <c r="F333" s="162" t="n">
        <f aca="false">IF(C333="MAT.",VLOOKUP(A333,INSUMOS_AUX!A:F,6,0),0)</f>
        <v>48.32</v>
      </c>
      <c r="G333" s="163" t="n">
        <f aca="false">IF(C333="M.O.",VLOOKUP(A333,INSUMOS_AUX!A:F,6,0),0)</f>
        <v>0</v>
      </c>
    </row>
    <row r="334" customFormat="false" ht="15" hidden="false" customHeight="false" outlineLevel="0" collapsed="false">
      <c r="A334" s="159" t="n">
        <v>1379</v>
      </c>
      <c r="B334" s="160" t="s">
        <v>348</v>
      </c>
      <c r="C334" s="161" t="s">
        <v>69</v>
      </c>
      <c r="D334" s="161" t="s">
        <v>349</v>
      </c>
      <c r="E334" s="159" t="n">
        <v>3.1006032</v>
      </c>
      <c r="F334" s="162" t="n">
        <f aca="false">IF(C334="MAT.",VLOOKUP(A334,INSUMOS_AUX!A:F,6,0),0)</f>
        <v>0.68</v>
      </c>
      <c r="G334" s="163" t="n">
        <f aca="false">IF(C334="M.O.",VLOOKUP(A334,INSUMOS_AUX!A:F,6,0),0)</f>
        <v>0</v>
      </c>
    </row>
    <row r="335" customFormat="false" ht="21" hidden="false" customHeight="false" outlineLevel="0" collapsed="false">
      <c r="A335" s="159" t="n">
        <v>20083</v>
      </c>
      <c r="B335" s="160" t="s">
        <v>426</v>
      </c>
      <c r="C335" s="161" t="s">
        <v>69</v>
      </c>
      <c r="D335" s="161" t="s">
        <v>339</v>
      </c>
      <c r="E335" s="159" t="n">
        <v>0.02712</v>
      </c>
      <c r="F335" s="162" t="n">
        <f aca="false">IF(C335="MAT.",VLOOKUP(A335,INSUMOS_AUX!A:F,6,0),0)</f>
        <v>54.74</v>
      </c>
      <c r="G335" s="163" t="n">
        <f aca="false">IF(C335="M.O.",VLOOKUP(A335,INSUMOS_AUX!A:F,6,0),0)</f>
        <v>0</v>
      </c>
    </row>
    <row r="336" customFormat="false" ht="15" hidden="false" customHeight="false" outlineLevel="0" collapsed="false">
      <c r="A336" s="159" t="n">
        <v>246</v>
      </c>
      <c r="B336" s="160" t="s">
        <v>427</v>
      </c>
      <c r="C336" s="161" t="s">
        <v>333</v>
      </c>
      <c r="D336" s="161" t="s">
        <v>347</v>
      </c>
      <c r="E336" s="159" t="n">
        <v>1.60507082</v>
      </c>
      <c r="F336" s="162" t="n">
        <f aca="false">IF(C336="MAT.",VLOOKUP(A336,INSUMOS_AUX!A:F,6,0),0)</f>
        <v>0</v>
      </c>
      <c r="G336" s="163" t="n">
        <f aca="false">IF(C336="M.O.",VLOOKUP(A336,INSUMOS_AUX!A:F,6,0),0)</f>
        <v>11.52</v>
      </c>
    </row>
    <row r="337" customFormat="false" ht="15" hidden="false" customHeight="false" outlineLevel="0" collapsed="false">
      <c r="A337" s="159" t="n">
        <v>2696</v>
      </c>
      <c r="B337" s="160" t="s">
        <v>428</v>
      </c>
      <c r="C337" s="161" t="s">
        <v>333</v>
      </c>
      <c r="D337" s="161" t="s">
        <v>347</v>
      </c>
      <c r="E337" s="159" t="n">
        <v>3.15751028</v>
      </c>
      <c r="F337" s="162" t="n">
        <f aca="false">IF(C337="MAT.",VLOOKUP(A337,INSUMOS_AUX!A:F,6,0),0)</f>
        <v>0</v>
      </c>
      <c r="G337" s="163" t="n">
        <f aca="false">IF(C337="M.O.",VLOOKUP(A337,INSUMOS_AUX!A:F,6,0),0)</f>
        <v>17.73</v>
      </c>
    </row>
    <row r="338" customFormat="false" ht="21" hidden="false" customHeight="false" outlineLevel="0" collapsed="false">
      <c r="A338" s="159" t="n">
        <v>3524</v>
      </c>
      <c r="B338" s="160" t="s">
        <v>429</v>
      </c>
      <c r="C338" s="161" t="s">
        <v>69</v>
      </c>
      <c r="D338" s="161" t="s">
        <v>339</v>
      </c>
      <c r="E338" s="159" t="n">
        <v>1</v>
      </c>
      <c r="F338" s="162" t="n">
        <f aca="false">IF(C338="MAT.",VLOOKUP(A338,INSUMOS_AUX!A:F,6,0),0)</f>
        <v>11.32</v>
      </c>
      <c r="G338" s="163" t="n">
        <f aca="false">IF(C338="M.O.",VLOOKUP(A338,INSUMOS_AUX!A:F,6,0),0)</f>
        <v>0</v>
      </c>
    </row>
    <row r="339" customFormat="false" ht="21" hidden="false" customHeight="false" outlineLevel="0" collapsed="false">
      <c r="A339" s="159" t="n">
        <v>3529</v>
      </c>
      <c r="B339" s="160" t="s">
        <v>430</v>
      </c>
      <c r="C339" s="161" t="s">
        <v>69</v>
      </c>
      <c r="D339" s="161" t="s">
        <v>339</v>
      </c>
      <c r="E339" s="159" t="n">
        <v>1.18</v>
      </c>
      <c r="F339" s="162" t="n">
        <f aca="false">IF(C339="MAT.",VLOOKUP(A339,INSUMOS_AUX!A:F,6,0),0)</f>
        <v>1.14</v>
      </c>
      <c r="G339" s="163" t="n">
        <f aca="false">IF(C339="M.O.",VLOOKUP(A339,INSUMOS_AUX!A:F,6,0),0)</f>
        <v>0</v>
      </c>
    </row>
    <row r="340" customFormat="false" ht="21" hidden="false" customHeight="false" outlineLevel="0" collapsed="false">
      <c r="A340" s="159" t="n">
        <v>370</v>
      </c>
      <c r="B340" s="160" t="s">
        <v>352</v>
      </c>
      <c r="C340" s="161" t="s">
        <v>69</v>
      </c>
      <c r="D340" s="161" t="s">
        <v>353</v>
      </c>
      <c r="E340" s="159" t="n">
        <v>0.0068694</v>
      </c>
      <c r="F340" s="162" t="n">
        <f aca="false">IF(C340="MAT.",VLOOKUP(A340,INSUMOS_AUX!A:F,6,0),0)</f>
        <v>156.04</v>
      </c>
      <c r="G340" s="163" t="n">
        <f aca="false">IF(C340="M.O.",VLOOKUP(A340,INSUMOS_AUX!A:F,6,0),0)</f>
        <v>0</v>
      </c>
    </row>
    <row r="341" customFormat="false" ht="15" hidden="false" customHeight="false" outlineLevel="0" collapsed="false">
      <c r="A341" s="159" t="n">
        <v>37370</v>
      </c>
      <c r="B341" s="160" t="s">
        <v>354</v>
      </c>
      <c r="C341" s="161" t="s">
        <v>69</v>
      </c>
      <c r="D341" s="161" t="s">
        <v>347</v>
      </c>
      <c r="E341" s="159" t="n">
        <v>4.7490674</v>
      </c>
      <c r="F341" s="162" t="n">
        <f aca="false">IF(C341="MAT.",VLOOKUP(A341,INSUMOS_AUX!A:F,6,0),0)</f>
        <v>2.11</v>
      </c>
      <c r="G341" s="163" t="n">
        <f aca="false">IF(C341="M.O.",VLOOKUP(A341,INSUMOS_AUX!A:F,6,0),0)</f>
        <v>0</v>
      </c>
    </row>
    <row r="342" customFormat="false" ht="15" hidden="false" customHeight="false" outlineLevel="0" collapsed="false">
      <c r="A342" s="159" t="n">
        <v>37371</v>
      </c>
      <c r="B342" s="160" t="s">
        <v>355</v>
      </c>
      <c r="C342" s="161" t="s">
        <v>69</v>
      </c>
      <c r="D342" s="161" t="s">
        <v>347</v>
      </c>
      <c r="E342" s="159" t="n">
        <v>4.7490674</v>
      </c>
      <c r="F342" s="162" t="n">
        <f aca="false">IF(C342="MAT.",VLOOKUP(A342,INSUMOS_AUX!A:F,6,0),0)</f>
        <v>0.75</v>
      </c>
      <c r="G342" s="163" t="n">
        <f aca="false">IF(C342="M.O.",VLOOKUP(A342,INSUMOS_AUX!A:F,6,0),0)</f>
        <v>0</v>
      </c>
    </row>
    <row r="343" customFormat="false" ht="15" hidden="false" customHeight="false" outlineLevel="0" collapsed="false">
      <c r="A343" s="159" t="n">
        <v>37372</v>
      </c>
      <c r="B343" s="160" t="s">
        <v>356</v>
      </c>
      <c r="C343" s="161" t="s">
        <v>69</v>
      </c>
      <c r="D343" s="161" t="s">
        <v>347</v>
      </c>
      <c r="E343" s="159" t="n">
        <v>4.7490674</v>
      </c>
      <c r="F343" s="162" t="n">
        <f aca="false">IF(C343="MAT.",VLOOKUP(A343,INSUMOS_AUX!A:F,6,0),0)</f>
        <v>0.81</v>
      </c>
      <c r="G343" s="163" t="n">
        <f aca="false">IF(C343="M.O.",VLOOKUP(A343,INSUMOS_AUX!A:F,6,0),0)</f>
        <v>0</v>
      </c>
    </row>
    <row r="344" customFormat="false" ht="15" hidden="false" customHeight="false" outlineLevel="0" collapsed="false">
      <c r="A344" s="159" t="n">
        <v>37373</v>
      </c>
      <c r="B344" s="160" t="s">
        <v>357</v>
      </c>
      <c r="C344" s="161" t="s">
        <v>69</v>
      </c>
      <c r="D344" s="161" t="s">
        <v>347</v>
      </c>
      <c r="E344" s="159" t="n">
        <v>4.7490674</v>
      </c>
      <c r="F344" s="162" t="n">
        <f aca="false">IF(C344="MAT.",VLOOKUP(A344,INSUMOS_AUX!A:F,6,0),0)</f>
        <v>0.06</v>
      </c>
      <c r="G344" s="163" t="n">
        <f aca="false">IF(C344="M.O.",VLOOKUP(A344,INSUMOS_AUX!A:F,6,0),0)</f>
        <v>0</v>
      </c>
    </row>
    <row r="345" customFormat="false" ht="15" hidden="false" customHeight="false" outlineLevel="0" collapsed="false">
      <c r="A345" s="159" t="n">
        <v>38383</v>
      </c>
      <c r="B345" s="160" t="s">
        <v>431</v>
      </c>
      <c r="C345" s="161" t="s">
        <v>69</v>
      </c>
      <c r="D345" s="161" t="s">
        <v>339</v>
      </c>
      <c r="E345" s="159" t="n">
        <v>0.308411</v>
      </c>
      <c r="F345" s="162" t="n">
        <f aca="false">IF(C345="MAT.",VLOOKUP(A345,INSUMOS_AUX!A:F,6,0),0)</f>
        <v>2.02</v>
      </c>
      <c r="G345" s="163" t="n">
        <f aca="false">IF(C345="M.O.",VLOOKUP(A345,INSUMOS_AUX!A:F,6,0),0)</f>
        <v>0</v>
      </c>
    </row>
    <row r="346" customFormat="false" ht="21" hidden="false" customHeight="false" outlineLevel="0" collapsed="false">
      <c r="A346" s="159" t="n">
        <v>43461</v>
      </c>
      <c r="B346" s="160" t="s">
        <v>432</v>
      </c>
      <c r="C346" s="161" t="s">
        <v>69</v>
      </c>
      <c r="D346" s="161" t="s">
        <v>347</v>
      </c>
      <c r="E346" s="159" t="n">
        <v>4.694048</v>
      </c>
      <c r="F346" s="162" t="n">
        <f aca="false">IF(C346="MAT.",VLOOKUP(A346,INSUMOS_AUX!A:F,6,0),0)</f>
        <v>0.32</v>
      </c>
      <c r="G346" s="163" t="n">
        <f aca="false">IF(C346="M.O.",VLOOKUP(A346,INSUMOS_AUX!A:F,6,0),0)</f>
        <v>0</v>
      </c>
    </row>
    <row r="347" customFormat="false" ht="21" hidden="false" customHeight="false" outlineLevel="0" collapsed="false">
      <c r="A347" s="159" t="n">
        <v>43467</v>
      </c>
      <c r="B347" s="160" t="s">
        <v>361</v>
      </c>
      <c r="C347" s="161" t="s">
        <v>69</v>
      </c>
      <c r="D347" s="161" t="s">
        <v>347</v>
      </c>
      <c r="E347" s="159" t="n">
        <v>0.0550194</v>
      </c>
      <c r="F347" s="162" t="n">
        <f aca="false">IF(C347="MAT.",VLOOKUP(A347,INSUMOS_AUX!A:F,6,0),0)</f>
        <v>0.56</v>
      </c>
      <c r="G347" s="163" t="n">
        <f aca="false">IF(C347="M.O.",VLOOKUP(A347,INSUMOS_AUX!A:F,6,0),0)</f>
        <v>0</v>
      </c>
    </row>
    <row r="348" customFormat="false" ht="21" hidden="false" customHeight="false" outlineLevel="0" collapsed="false">
      <c r="A348" s="159" t="n">
        <v>43485</v>
      </c>
      <c r="B348" s="160" t="s">
        <v>433</v>
      </c>
      <c r="C348" s="161" t="s">
        <v>69</v>
      </c>
      <c r="D348" s="161" t="s">
        <v>347</v>
      </c>
      <c r="E348" s="159" t="n">
        <v>4.694048</v>
      </c>
      <c r="F348" s="162" t="n">
        <f aca="false">IF(C348="MAT.",VLOOKUP(A348,INSUMOS_AUX!A:F,6,0),0)</f>
        <v>0.94</v>
      </c>
      <c r="G348" s="163" t="n">
        <f aca="false">IF(C348="M.O.",VLOOKUP(A348,INSUMOS_AUX!A:F,6,0),0)</f>
        <v>0</v>
      </c>
    </row>
    <row r="349" customFormat="false" ht="21" hidden="false" customHeight="false" outlineLevel="0" collapsed="false">
      <c r="A349" s="159" t="n">
        <v>43491</v>
      </c>
      <c r="B349" s="160" t="s">
        <v>364</v>
      </c>
      <c r="C349" s="161" t="s">
        <v>69</v>
      </c>
      <c r="D349" s="161" t="s">
        <v>347</v>
      </c>
      <c r="E349" s="159" t="n">
        <v>0.0550194</v>
      </c>
      <c r="F349" s="162" t="n">
        <f aca="false">IF(C349="MAT.",VLOOKUP(A349,INSUMOS_AUX!A:F,6,0),0)</f>
        <v>1.15</v>
      </c>
      <c r="G349" s="163" t="n">
        <f aca="false">IF(C349="M.O.",VLOOKUP(A349,INSUMOS_AUX!A:F,6,0),0)</f>
        <v>0</v>
      </c>
    </row>
    <row r="350" customFormat="false" ht="15" hidden="false" customHeight="false" outlineLevel="0" collapsed="false">
      <c r="A350" s="159" t="n">
        <v>6111</v>
      </c>
      <c r="B350" s="160" t="s">
        <v>371</v>
      </c>
      <c r="C350" s="161" t="s">
        <v>333</v>
      </c>
      <c r="D350" s="161" t="s">
        <v>347</v>
      </c>
      <c r="E350" s="159" t="n">
        <v>0.055965734</v>
      </c>
      <c r="F350" s="162" t="n">
        <f aca="false">IF(C350="MAT.",VLOOKUP(A350,INSUMOS_AUX!A:F,6,0),0)</f>
        <v>0</v>
      </c>
      <c r="G350" s="163" t="n">
        <f aca="false">IF(C350="M.O.",VLOOKUP(A350,INSUMOS_AUX!A:F,6,0),0)</f>
        <v>10.44</v>
      </c>
    </row>
    <row r="351" customFormat="false" ht="21" hidden="false" customHeight="false" outlineLevel="0" collapsed="false">
      <c r="A351" s="159" t="n">
        <v>7139</v>
      </c>
      <c r="B351" s="160" t="s">
        <v>434</v>
      </c>
      <c r="C351" s="161" t="s">
        <v>69</v>
      </c>
      <c r="D351" s="161" t="s">
        <v>339</v>
      </c>
      <c r="E351" s="159" t="n">
        <v>0.89</v>
      </c>
      <c r="F351" s="162" t="n">
        <f aca="false">IF(C351="MAT.",VLOOKUP(A351,INSUMOS_AUX!A:F,6,0),0)</f>
        <v>1.94</v>
      </c>
      <c r="G351" s="163" t="n">
        <f aca="false">IF(C351="M.O.",VLOOKUP(A351,INSUMOS_AUX!A:F,6,0),0)</f>
        <v>0</v>
      </c>
    </row>
    <row r="352" customFormat="false" ht="15" hidden="false" customHeight="false" outlineLevel="0" collapsed="false">
      <c r="A352" s="159" t="n">
        <v>9868</v>
      </c>
      <c r="B352" s="160" t="s">
        <v>435</v>
      </c>
      <c r="C352" s="161" t="s">
        <v>69</v>
      </c>
      <c r="D352" s="161" t="s">
        <v>366</v>
      </c>
      <c r="E352" s="159" t="n">
        <v>2.245502</v>
      </c>
      <c r="F352" s="162" t="n">
        <f aca="false">IF(C352="MAT.",VLOOKUP(A352,INSUMOS_AUX!A:F,6,0),0)</f>
        <v>5.8</v>
      </c>
      <c r="G352" s="163" t="n">
        <f aca="false">IF(C352="M.O.",VLOOKUP(A352,INSUMOS_AUX!A:F,6,0),0)</f>
        <v>0</v>
      </c>
    </row>
    <row r="353" customFormat="false" ht="15" hidden="false" customHeight="false" outlineLevel="0" collapsed="false">
      <c r="A353" s="169"/>
      <c r="B353" s="170"/>
      <c r="C353" s="171"/>
      <c r="D353" s="171"/>
      <c r="E353" s="172"/>
      <c r="F353" s="173"/>
      <c r="G353" s="174"/>
    </row>
    <row r="354" customFormat="false" ht="21" hidden="false" customHeight="false" outlineLevel="0" collapsed="false">
      <c r="A354" s="175" t="s">
        <v>148</v>
      </c>
      <c r="B354" s="176" t="s">
        <v>149</v>
      </c>
      <c r="C354" s="177" t="s">
        <v>55</v>
      </c>
      <c r="D354" s="177" t="s">
        <v>74</v>
      </c>
      <c r="E354" s="178" t="n">
        <v>5.26</v>
      </c>
      <c r="F354" s="178" t="n">
        <f aca="false">SUMPRODUCT($E355:$E373,F355:F373)</f>
        <v>66.39478</v>
      </c>
      <c r="G354" s="178" t="n">
        <f aca="false">SUMPRODUCT($E355:$E373,G355:G373)</f>
        <v>11.0012047168</v>
      </c>
    </row>
    <row r="355" customFormat="false" ht="15" hidden="false" customHeight="false" outlineLevel="0" collapsed="false">
      <c r="A355" s="159" t="n">
        <v>37370</v>
      </c>
      <c r="B355" s="160" t="s">
        <v>354</v>
      </c>
      <c r="C355" s="161" t="s">
        <v>69</v>
      </c>
      <c r="D355" s="161" t="s">
        <v>378</v>
      </c>
      <c r="E355" s="159" t="n">
        <v>0.7256</v>
      </c>
      <c r="F355" s="162" t="n">
        <f aca="false">IF(C355="MAT.",VLOOKUP(A355,INSUMOS_AUX!A:F,6,0),0)</f>
        <v>2.11</v>
      </c>
      <c r="G355" s="163" t="n">
        <f aca="false">IF(C355="M.O.",VLOOKUP(A355,INSUMOS_AUX!A:F,6,0),0)</f>
        <v>0</v>
      </c>
    </row>
    <row r="356" customFormat="false" ht="15" hidden="false" customHeight="false" outlineLevel="0" collapsed="false">
      <c r="A356" s="159" t="n">
        <v>37371</v>
      </c>
      <c r="B356" s="160" t="s">
        <v>355</v>
      </c>
      <c r="C356" s="161" t="s">
        <v>69</v>
      </c>
      <c r="D356" s="161" t="s">
        <v>378</v>
      </c>
      <c r="E356" s="159" t="n">
        <v>0.7256</v>
      </c>
      <c r="F356" s="162" t="n">
        <f aca="false">IF(C356="MAT.",VLOOKUP(A356,INSUMOS_AUX!A:F,6,0),0)</f>
        <v>0.75</v>
      </c>
      <c r="G356" s="163" t="n">
        <f aca="false">IF(C356="M.O.",VLOOKUP(A356,INSUMOS_AUX!A:F,6,0),0)</f>
        <v>0</v>
      </c>
    </row>
    <row r="357" customFormat="false" ht="15" hidden="false" customHeight="false" outlineLevel="0" collapsed="false">
      <c r="A357" s="159" t="n">
        <v>37372</v>
      </c>
      <c r="B357" s="160" t="s">
        <v>356</v>
      </c>
      <c r="C357" s="161" t="s">
        <v>69</v>
      </c>
      <c r="D357" s="161" t="s">
        <v>378</v>
      </c>
      <c r="E357" s="159" t="n">
        <v>0.7256</v>
      </c>
      <c r="F357" s="162" t="n">
        <f aca="false">IF(C357="MAT.",VLOOKUP(A357,INSUMOS_AUX!A:F,6,0),0)</f>
        <v>0.81</v>
      </c>
      <c r="G357" s="163" t="n">
        <f aca="false">IF(C357="M.O.",VLOOKUP(A357,INSUMOS_AUX!A:F,6,0),0)</f>
        <v>0</v>
      </c>
    </row>
    <row r="358" customFormat="false" ht="15" hidden="false" customHeight="false" outlineLevel="0" collapsed="false">
      <c r="A358" s="159" t="n">
        <v>37373</v>
      </c>
      <c r="B358" s="160" t="s">
        <v>357</v>
      </c>
      <c r="C358" s="161" t="s">
        <v>69</v>
      </c>
      <c r="D358" s="161" t="s">
        <v>378</v>
      </c>
      <c r="E358" s="159" t="n">
        <v>0.7256</v>
      </c>
      <c r="F358" s="162" t="n">
        <f aca="false">IF(C358="MAT.",VLOOKUP(A358,INSUMOS_AUX!A:F,6,0),0)</f>
        <v>0.06</v>
      </c>
      <c r="G358" s="163" t="n">
        <f aca="false">IF(C358="M.O.",VLOOKUP(A358,INSUMOS_AUX!A:F,6,0),0)</f>
        <v>0</v>
      </c>
    </row>
    <row r="359" customFormat="false" ht="21" hidden="false" customHeight="false" outlineLevel="0" collapsed="false">
      <c r="A359" s="159" t="n">
        <v>39413</v>
      </c>
      <c r="B359" s="160" t="s">
        <v>398</v>
      </c>
      <c r="C359" s="161" t="s">
        <v>69</v>
      </c>
      <c r="D359" s="161" t="s">
        <v>74</v>
      </c>
      <c r="E359" s="159" t="n">
        <v>1.0966</v>
      </c>
      <c r="F359" s="162" t="n">
        <f aca="false">IF(C359="MAT.",VLOOKUP(A359,INSUMOS_AUX!A:F,6,0),0)</f>
        <v>21.4</v>
      </c>
      <c r="G359" s="163" t="n">
        <f aca="false">IF(C359="M.O.",VLOOKUP(A359,INSUMOS_AUX!A:F,6,0),0)</f>
        <v>0</v>
      </c>
    </row>
    <row r="360" customFormat="false" ht="31.5" hidden="false" customHeight="false" outlineLevel="0" collapsed="false">
      <c r="A360" s="159" t="n">
        <v>39427</v>
      </c>
      <c r="B360" s="160" t="s">
        <v>436</v>
      </c>
      <c r="C360" s="161" t="s">
        <v>69</v>
      </c>
      <c r="D360" s="161" t="s">
        <v>78</v>
      </c>
      <c r="E360" s="159" t="n">
        <v>3.851</v>
      </c>
      <c r="F360" s="162" t="n">
        <f aca="false">IF(C360="MAT.",VLOOKUP(A360,INSUMOS_AUX!A:F,6,0),0)</f>
        <v>6.95</v>
      </c>
      <c r="G360" s="163" t="n">
        <f aca="false">IF(C360="M.O.",VLOOKUP(A360,INSUMOS_AUX!A:F,6,0),0)</f>
        <v>0</v>
      </c>
    </row>
    <row r="361" customFormat="false" ht="31.5" hidden="false" customHeight="false" outlineLevel="0" collapsed="false">
      <c r="A361" s="159" t="n">
        <v>39430</v>
      </c>
      <c r="B361" s="160" t="s">
        <v>437</v>
      </c>
      <c r="C361" s="161" t="s">
        <v>69</v>
      </c>
      <c r="D361" s="161" t="s">
        <v>30</v>
      </c>
      <c r="E361" s="159" t="n">
        <v>1.3265</v>
      </c>
      <c r="F361" s="162" t="n">
        <f aca="false">IF(C361="MAT.",VLOOKUP(A361,INSUMOS_AUX!A:F,6,0),0)</f>
        <v>2.62</v>
      </c>
      <c r="G361" s="163" t="n">
        <f aca="false">IF(C361="M.O.",VLOOKUP(A361,INSUMOS_AUX!A:F,6,0),0)</f>
        <v>0</v>
      </c>
    </row>
    <row r="362" customFormat="false" ht="21" hidden="false" customHeight="false" outlineLevel="0" collapsed="false">
      <c r="A362" s="159" t="n">
        <v>39432</v>
      </c>
      <c r="B362" s="160" t="s">
        <v>393</v>
      </c>
      <c r="C362" s="161" t="s">
        <v>69</v>
      </c>
      <c r="D362" s="161" t="s">
        <v>78</v>
      </c>
      <c r="E362" s="159" t="n">
        <v>1.4395</v>
      </c>
      <c r="F362" s="162" t="n">
        <f aca="false">IF(C362="MAT.",VLOOKUP(A362,INSUMOS_AUX!A:F,6,0),0)</f>
        <v>2.96</v>
      </c>
      <c r="G362" s="163" t="n">
        <f aca="false">IF(C362="M.O.",VLOOKUP(A362,INSUMOS_AUX!A:F,6,0),0)</f>
        <v>0</v>
      </c>
    </row>
    <row r="363" customFormat="false" ht="31.5" hidden="false" customHeight="false" outlineLevel="0" collapsed="false">
      <c r="A363" s="159" t="n">
        <v>39434</v>
      </c>
      <c r="B363" s="160" t="s">
        <v>402</v>
      </c>
      <c r="C363" s="161" t="s">
        <v>69</v>
      </c>
      <c r="D363" s="161" t="s">
        <v>107</v>
      </c>
      <c r="E363" s="159" t="n">
        <v>0.5202</v>
      </c>
      <c r="F363" s="162" t="n">
        <f aca="false">IF(C363="MAT.",VLOOKUP(A363,INSUMOS_AUX!A:F,6,0),0)</f>
        <v>3.71</v>
      </c>
      <c r="G363" s="163" t="n">
        <f aca="false">IF(C363="M.O.",VLOOKUP(A363,INSUMOS_AUX!A:F,6,0),0)</f>
        <v>0</v>
      </c>
    </row>
    <row r="364" customFormat="false" ht="21" hidden="false" customHeight="false" outlineLevel="0" collapsed="false">
      <c r="A364" s="159" t="n">
        <v>39435</v>
      </c>
      <c r="B364" s="160" t="s">
        <v>403</v>
      </c>
      <c r="C364" s="161" t="s">
        <v>69</v>
      </c>
      <c r="D364" s="161" t="s">
        <v>30</v>
      </c>
      <c r="E364" s="159" t="n">
        <v>7.974</v>
      </c>
      <c r="F364" s="162" t="n">
        <f aca="false">IF(C364="MAT.",VLOOKUP(A364,INSUMOS_AUX!A:F,6,0),0)</f>
        <v>0.09</v>
      </c>
      <c r="G364" s="163" t="n">
        <f aca="false">IF(C364="M.O.",VLOOKUP(A364,INSUMOS_AUX!A:F,6,0),0)</f>
        <v>0</v>
      </c>
    </row>
    <row r="365" customFormat="false" ht="21" hidden="false" customHeight="false" outlineLevel="0" collapsed="false">
      <c r="A365" s="159" t="n">
        <v>39443</v>
      </c>
      <c r="B365" s="160" t="s">
        <v>405</v>
      </c>
      <c r="C365" s="161" t="s">
        <v>69</v>
      </c>
      <c r="D365" s="161" t="s">
        <v>30</v>
      </c>
      <c r="E365" s="159" t="n">
        <v>2.1912</v>
      </c>
      <c r="F365" s="162" t="n">
        <f aca="false">IF(C365="MAT.",VLOOKUP(A365,INSUMOS_AUX!A:F,6,0),0)</f>
        <v>0.22</v>
      </c>
      <c r="G365" s="163" t="n">
        <f aca="false">IF(C365="M.O.",VLOOKUP(A365,INSUMOS_AUX!A:F,6,0),0)</f>
        <v>0</v>
      </c>
    </row>
    <row r="366" customFormat="false" ht="21" hidden="false" customHeight="false" outlineLevel="0" collapsed="false">
      <c r="A366" s="159" t="n">
        <v>40547</v>
      </c>
      <c r="B366" s="160" t="s">
        <v>438</v>
      </c>
      <c r="C366" s="161" t="s">
        <v>69</v>
      </c>
      <c r="D366" s="161" t="s">
        <v>397</v>
      </c>
      <c r="E366" s="159" t="n">
        <v>0.0132</v>
      </c>
      <c r="F366" s="162" t="n">
        <f aca="false">IF(C366="MAT.",VLOOKUP(A366,INSUMOS_AUX!A:F,6,0),0)</f>
        <v>25.37</v>
      </c>
      <c r="G366" s="163" t="n">
        <f aca="false">IF(C366="M.O.",VLOOKUP(A366,INSUMOS_AUX!A:F,6,0),0)</f>
        <v>0</v>
      </c>
    </row>
    <row r="367" customFormat="false" ht="31.5" hidden="false" customHeight="false" outlineLevel="0" collapsed="false">
      <c r="A367" s="159" t="n">
        <v>43131</v>
      </c>
      <c r="B367" s="160" t="s">
        <v>439</v>
      </c>
      <c r="C367" s="161" t="s">
        <v>69</v>
      </c>
      <c r="D367" s="161" t="s">
        <v>107</v>
      </c>
      <c r="E367" s="159" t="n">
        <v>0.0426</v>
      </c>
      <c r="F367" s="162" t="n">
        <f aca="false">IF(C367="MAT.",VLOOKUP(A367,INSUMOS_AUX!A:F,6,0),0)</f>
        <v>31.83</v>
      </c>
      <c r="G367" s="163" t="n">
        <f aca="false">IF(C367="M.O.",VLOOKUP(A367,INSUMOS_AUX!A:F,6,0),0)</f>
        <v>0</v>
      </c>
    </row>
    <row r="368" customFormat="false" ht="21" hidden="false" customHeight="false" outlineLevel="0" collapsed="false">
      <c r="A368" s="159" t="n">
        <v>43464</v>
      </c>
      <c r="B368" s="160" t="s">
        <v>360</v>
      </c>
      <c r="C368" s="161" t="s">
        <v>69</v>
      </c>
      <c r="D368" s="161" t="s">
        <v>378</v>
      </c>
      <c r="E368" s="159" t="n">
        <v>0.3628</v>
      </c>
      <c r="F368" s="162" t="n">
        <f aca="false">IF(C368="MAT.",VLOOKUP(A368,INSUMOS_AUX!A:F,6,0),0)</f>
        <v>0.01</v>
      </c>
      <c r="G368" s="163" t="n">
        <f aca="false">IF(C368="M.O.",VLOOKUP(A368,INSUMOS_AUX!A:F,6,0),0)</f>
        <v>0</v>
      </c>
    </row>
    <row r="369" customFormat="false" ht="21" hidden="false" customHeight="false" outlineLevel="0" collapsed="false">
      <c r="A369" s="159" t="n">
        <v>43467</v>
      </c>
      <c r="B369" s="160" t="s">
        <v>361</v>
      </c>
      <c r="C369" s="161" t="s">
        <v>69</v>
      </c>
      <c r="D369" s="161" t="s">
        <v>378</v>
      </c>
      <c r="E369" s="159" t="n">
        <v>0.3628</v>
      </c>
      <c r="F369" s="162" t="n">
        <f aca="false">IF(C369="MAT.",VLOOKUP(A369,INSUMOS_AUX!A:F,6,0),0)</f>
        <v>0.56</v>
      </c>
      <c r="G369" s="163" t="n">
        <f aca="false">IF(C369="M.O.",VLOOKUP(A369,INSUMOS_AUX!A:F,6,0),0)</f>
        <v>0</v>
      </c>
    </row>
    <row r="370" customFormat="false" ht="21" hidden="false" customHeight="false" outlineLevel="0" collapsed="false">
      <c r="A370" s="159" t="n">
        <v>43488</v>
      </c>
      <c r="B370" s="160" t="s">
        <v>363</v>
      </c>
      <c r="C370" s="161" t="s">
        <v>69</v>
      </c>
      <c r="D370" s="161" t="s">
        <v>378</v>
      </c>
      <c r="E370" s="159" t="n">
        <v>0.3628</v>
      </c>
      <c r="F370" s="162" t="n">
        <f aca="false">IF(C370="MAT.",VLOOKUP(A370,INSUMOS_AUX!A:F,6,0),0)</f>
        <v>0.76</v>
      </c>
      <c r="G370" s="163" t="n">
        <f aca="false">IF(C370="M.O.",VLOOKUP(A370,INSUMOS_AUX!A:F,6,0),0)</f>
        <v>0</v>
      </c>
    </row>
    <row r="371" customFormat="false" ht="21" hidden="false" customHeight="false" outlineLevel="0" collapsed="false">
      <c r="A371" s="159" t="n">
        <v>43491</v>
      </c>
      <c r="B371" s="160" t="s">
        <v>364</v>
      </c>
      <c r="C371" s="161" t="s">
        <v>69</v>
      </c>
      <c r="D371" s="161" t="s">
        <v>378</v>
      </c>
      <c r="E371" s="159" t="n">
        <v>0.3628</v>
      </c>
      <c r="F371" s="162" t="n">
        <f aca="false">IF(C371="MAT.",VLOOKUP(A371,INSUMOS_AUX!A:F,6,0),0)</f>
        <v>1.15</v>
      </c>
      <c r="G371" s="163" t="n">
        <f aca="false">IF(C371="M.O.",VLOOKUP(A371,INSUMOS_AUX!A:F,6,0),0)</f>
        <v>0</v>
      </c>
    </row>
    <row r="372" customFormat="false" ht="15" hidden="false" customHeight="false" outlineLevel="0" collapsed="false">
      <c r="A372" s="159" t="n">
        <v>44497</v>
      </c>
      <c r="B372" s="160" t="s">
        <v>372</v>
      </c>
      <c r="C372" s="161" t="s">
        <v>333</v>
      </c>
      <c r="D372" s="161" t="s">
        <v>378</v>
      </c>
      <c r="E372" s="159" t="n">
        <v>0.36621032</v>
      </c>
      <c r="F372" s="162" t="n">
        <f aca="false">IF(C372="MAT.",VLOOKUP(A372,INSUMOS_AUX!A:F,6,0),0)</f>
        <v>0</v>
      </c>
      <c r="G372" s="163" t="n">
        <f aca="false">IF(C372="M.O.",VLOOKUP(A372,INSUMOS_AUX!A:F,6,0),0)</f>
        <v>19.52</v>
      </c>
    </row>
    <row r="373" customFormat="false" ht="15" hidden="false" customHeight="false" outlineLevel="0" collapsed="false">
      <c r="A373" s="159" t="n">
        <v>6111</v>
      </c>
      <c r="B373" s="160" t="s">
        <v>371</v>
      </c>
      <c r="C373" s="161" t="s">
        <v>333</v>
      </c>
      <c r="D373" s="161" t="s">
        <v>378</v>
      </c>
      <c r="E373" s="159" t="n">
        <v>0.36904016</v>
      </c>
      <c r="F373" s="162" t="n">
        <f aca="false">IF(C373="MAT.",VLOOKUP(A373,INSUMOS_AUX!A:F,6,0),0)</f>
        <v>0</v>
      </c>
      <c r="G373" s="163" t="n">
        <f aca="false">IF(C373="M.O.",VLOOKUP(A373,INSUMOS_AUX!A:F,6,0),0)</f>
        <v>10.44</v>
      </c>
    </row>
    <row r="374" customFormat="false" ht="15" hidden="false" customHeight="false" outlineLevel="0" collapsed="false">
      <c r="A374" s="148"/>
      <c r="B374" s="149"/>
      <c r="C374" s="150"/>
      <c r="D374" s="150"/>
      <c r="E374" s="150"/>
      <c r="F374" s="150"/>
      <c r="G374" s="150"/>
    </row>
    <row r="375" customFormat="false" ht="21" hidden="false" customHeight="false" outlineLevel="0" collapsed="false">
      <c r="A375" s="154" t="s">
        <v>151</v>
      </c>
      <c r="B375" s="155" t="s">
        <v>152</v>
      </c>
      <c r="C375" s="156" t="s">
        <v>55</v>
      </c>
      <c r="D375" s="156" t="s">
        <v>344</v>
      </c>
      <c r="E375" s="157" t="n">
        <v>49.71</v>
      </c>
      <c r="F375" s="157" t="n">
        <f aca="false">SUMPRODUCT($E376:$E386,F376:F386)</f>
        <v>356.7838</v>
      </c>
      <c r="G375" s="157" t="n">
        <f aca="false">SUMPRODUCT($E376:$E386,G376:G386)</f>
        <v>9.542688876</v>
      </c>
    </row>
    <row r="376" customFormat="false" ht="15" hidden="false" customHeight="false" outlineLevel="0" collapsed="false">
      <c r="A376" s="159" t="n">
        <v>37370</v>
      </c>
      <c r="B376" s="160" t="s">
        <v>354</v>
      </c>
      <c r="C376" s="161" t="s">
        <v>69</v>
      </c>
      <c r="D376" s="161" t="s">
        <v>347</v>
      </c>
      <c r="E376" s="159" t="n">
        <v>0.613</v>
      </c>
      <c r="F376" s="162" t="n">
        <f aca="false">IF(C376="MAT.",VLOOKUP(A376,INSUMOS_AUX!A:F,6,0),0)</f>
        <v>2.11</v>
      </c>
      <c r="G376" s="163" t="n">
        <f aca="false">IF(C376="M.O.",VLOOKUP(A376,INSUMOS_AUX!A:F,6,0),0)</f>
        <v>0</v>
      </c>
    </row>
    <row r="377" customFormat="false" ht="15" hidden="false" customHeight="false" outlineLevel="0" collapsed="false">
      <c r="A377" s="159" t="n">
        <v>37371</v>
      </c>
      <c r="B377" s="160" t="s">
        <v>355</v>
      </c>
      <c r="C377" s="161" t="s">
        <v>69</v>
      </c>
      <c r="D377" s="161" t="s">
        <v>347</v>
      </c>
      <c r="E377" s="159" t="n">
        <v>0.613</v>
      </c>
      <c r="F377" s="162" t="n">
        <f aca="false">IF(C377="MAT.",VLOOKUP(A377,INSUMOS_AUX!A:F,6,0),0)</f>
        <v>0.75</v>
      </c>
      <c r="G377" s="163" t="n">
        <f aca="false">IF(C377="M.O.",VLOOKUP(A377,INSUMOS_AUX!A:F,6,0),0)</f>
        <v>0</v>
      </c>
    </row>
    <row r="378" customFormat="false" ht="15" hidden="false" customHeight="false" outlineLevel="0" collapsed="false">
      <c r="A378" s="159" t="n">
        <v>37372</v>
      </c>
      <c r="B378" s="160" t="s">
        <v>356</v>
      </c>
      <c r="C378" s="161" t="s">
        <v>69</v>
      </c>
      <c r="D378" s="161" t="s">
        <v>347</v>
      </c>
      <c r="E378" s="159" t="n">
        <v>0.613</v>
      </c>
      <c r="F378" s="162" t="n">
        <f aca="false">IF(C378="MAT.",VLOOKUP(A378,INSUMOS_AUX!A:F,6,0),0)</f>
        <v>0.81</v>
      </c>
      <c r="G378" s="163" t="n">
        <f aca="false">IF(C378="M.O.",VLOOKUP(A378,INSUMOS_AUX!A:F,6,0),0)</f>
        <v>0</v>
      </c>
    </row>
    <row r="379" customFormat="false" ht="15" hidden="false" customHeight="false" outlineLevel="0" collapsed="false">
      <c r="A379" s="159" t="n">
        <v>37373</v>
      </c>
      <c r="B379" s="160" t="s">
        <v>357</v>
      </c>
      <c r="C379" s="161" t="s">
        <v>69</v>
      </c>
      <c r="D379" s="161" t="s">
        <v>347</v>
      </c>
      <c r="E379" s="159" t="n">
        <v>0.613</v>
      </c>
      <c r="F379" s="162" t="n">
        <f aca="false">IF(C379="MAT.",VLOOKUP(A379,INSUMOS_AUX!A:F,6,0),0)</f>
        <v>0.06</v>
      </c>
      <c r="G379" s="163" t="n">
        <f aca="false">IF(C379="M.O.",VLOOKUP(A379,INSUMOS_AUX!A:F,6,0),0)</f>
        <v>0</v>
      </c>
    </row>
    <row r="380" customFormat="false" ht="42" hidden="false" customHeight="false" outlineLevel="0" collapsed="false">
      <c r="A380" s="159" t="n">
        <v>39694</v>
      </c>
      <c r="B380" s="160" t="s">
        <v>440</v>
      </c>
      <c r="C380" s="161" t="s">
        <v>69</v>
      </c>
      <c r="D380" s="161" t="s">
        <v>344</v>
      </c>
      <c r="E380" s="159" t="n">
        <v>1</v>
      </c>
      <c r="F380" s="162" t="n">
        <f aca="false">IF(C380="MAT.",VLOOKUP(A380,INSUMOS_AUX!A:F,6,0),0)</f>
        <v>353.4</v>
      </c>
      <c r="G380" s="163" t="n">
        <f aca="false">IF(C380="M.O.",VLOOKUP(A380,INSUMOS_AUX!A:F,6,0),0)</f>
        <v>0</v>
      </c>
    </row>
    <row r="381" customFormat="false" ht="21" hidden="false" customHeight="false" outlineLevel="0" collapsed="false">
      <c r="A381" s="159" t="n">
        <v>43465</v>
      </c>
      <c r="B381" s="160" t="s">
        <v>376</v>
      </c>
      <c r="C381" s="161" t="s">
        <v>69</v>
      </c>
      <c r="D381" s="161" t="s">
        <v>347</v>
      </c>
      <c r="E381" s="159" t="n">
        <v>0.409</v>
      </c>
      <c r="F381" s="162" t="n">
        <f aca="false">IF(C381="MAT.",VLOOKUP(A381,INSUMOS_AUX!A:F,6,0),0)</f>
        <v>0.74</v>
      </c>
      <c r="G381" s="163" t="n">
        <f aca="false">IF(C381="M.O.",VLOOKUP(A381,INSUMOS_AUX!A:F,6,0),0)</f>
        <v>0</v>
      </c>
    </row>
    <row r="382" customFormat="false" ht="21" hidden="false" customHeight="false" outlineLevel="0" collapsed="false">
      <c r="A382" s="159" t="n">
        <v>43467</v>
      </c>
      <c r="B382" s="160" t="s">
        <v>361</v>
      </c>
      <c r="C382" s="161" t="s">
        <v>69</v>
      </c>
      <c r="D382" s="161" t="s">
        <v>347</v>
      </c>
      <c r="E382" s="159" t="n">
        <v>0.204</v>
      </c>
      <c r="F382" s="162" t="n">
        <f aca="false">IF(C382="MAT.",VLOOKUP(A382,INSUMOS_AUX!A:F,6,0),0)</f>
        <v>0.56</v>
      </c>
      <c r="G382" s="163" t="n">
        <f aca="false">IF(C382="M.O.",VLOOKUP(A382,INSUMOS_AUX!A:F,6,0),0)</f>
        <v>0</v>
      </c>
    </row>
    <row r="383" customFormat="false" ht="21" hidden="false" customHeight="false" outlineLevel="0" collapsed="false">
      <c r="A383" s="159" t="n">
        <v>43489</v>
      </c>
      <c r="B383" s="160" t="s">
        <v>377</v>
      </c>
      <c r="C383" s="161" t="s">
        <v>69</v>
      </c>
      <c r="D383" s="161" t="s">
        <v>347</v>
      </c>
      <c r="E383" s="159" t="n">
        <v>0.409</v>
      </c>
      <c r="F383" s="162" t="n">
        <f aca="false">IF(C383="MAT.",VLOOKUP(A383,INSUMOS_AUX!A:F,6,0),0)</f>
        <v>1.09</v>
      </c>
      <c r="G383" s="163" t="n">
        <f aca="false">IF(C383="M.O.",VLOOKUP(A383,INSUMOS_AUX!A:F,6,0),0)</f>
        <v>0</v>
      </c>
    </row>
    <row r="384" customFormat="false" ht="21" hidden="false" customHeight="false" outlineLevel="0" collapsed="false">
      <c r="A384" s="159" t="n">
        <v>43491</v>
      </c>
      <c r="B384" s="160" t="s">
        <v>364</v>
      </c>
      <c r="C384" s="161" t="s">
        <v>69</v>
      </c>
      <c r="D384" s="161" t="s">
        <v>347</v>
      </c>
      <c r="E384" s="159" t="n">
        <v>0.204</v>
      </c>
      <c r="F384" s="162" t="n">
        <f aca="false">IF(C384="MAT.",VLOOKUP(A384,INSUMOS_AUX!A:F,6,0),0)</f>
        <v>1.15</v>
      </c>
      <c r="G384" s="163" t="n">
        <f aca="false">IF(C384="M.O.",VLOOKUP(A384,INSUMOS_AUX!A:F,6,0),0)</f>
        <v>0</v>
      </c>
    </row>
    <row r="385" customFormat="false" ht="15" hidden="false" customHeight="false" outlineLevel="0" collapsed="false">
      <c r="A385" s="159" t="n">
        <v>4750</v>
      </c>
      <c r="B385" s="160" t="s">
        <v>379</v>
      </c>
      <c r="C385" s="161" t="s">
        <v>333</v>
      </c>
      <c r="D385" s="161" t="s">
        <v>347</v>
      </c>
      <c r="E385" s="159" t="n">
        <v>0.4160348</v>
      </c>
      <c r="F385" s="162" t="n">
        <f aca="false">IF(C385="MAT.",VLOOKUP(A385,INSUMOS_AUX!A:F,6,0),0)</f>
        <v>0</v>
      </c>
      <c r="G385" s="163" t="n">
        <f aca="false">IF(C385="M.O.",VLOOKUP(A385,INSUMOS_AUX!A:F,6,0),0)</f>
        <v>17.73</v>
      </c>
    </row>
    <row r="386" customFormat="false" ht="15" hidden="false" customHeight="false" outlineLevel="0" collapsed="false">
      <c r="A386" s="159" t="n">
        <v>6111</v>
      </c>
      <c r="B386" s="160" t="s">
        <v>371</v>
      </c>
      <c r="C386" s="161" t="s">
        <v>333</v>
      </c>
      <c r="D386" s="161" t="s">
        <v>347</v>
      </c>
      <c r="E386" s="159" t="n">
        <v>0.2075088</v>
      </c>
      <c r="F386" s="162" t="n">
        <f aca="false">IF(C386="MAT.",VLOOKUP(A386,INSUMOS_AUX!A:F,6,0),0)</f>
        <v>0</v>
      </c>
      <c r="G386" s="163" t="n">
        <f aca="false">IF(C386="M.O.",VLOOKUP(A386,INSUMOS_AUX!A:F,6,0),0)</f>
        <v>10.44</v>
      </c>
    </row>
    <row r="387" customFormat="false" ht="15" hidden="false" customHeight="false" outlineLevel="0" collapsed="false">
      <c r="A387" s="148"/>
      <c r="B387" s="149"/>
      <c r="C387" s="150"/>
      <c r="D387" s="150"/>
      <c r="E387" s="150"/>
      <c r="F387" s="150"/>
      <c r="G387" s="150"/>
    </row>
    <row r="388" customFormat="false" ht="15" hidden="false" customHeight="false" outlineLevel="0" collapsed="false">
      <c r="A388" s="154" t="s">
        <v>154</v>
      </c>
      <c r="B388" s="155" t="s">
        <v>155</v>
      </c>
      <c r="C388" s="156" t="s">
        <v>55</v>
      </c>
      <c r="D388" s="156" t="s">
        <v>366</v>
      </c>
      <c r="E388" s="157" t="n">
        <v>23.2</v>
      </c>
      <c r="F388" s="157" t="n">
        <f aca="false">SUMPRODUCT($E389:$E400,F389:F400)</f>
        <v>59.27566</v>
      </c>
      <c r="G388" s="157" t="n">
        <f aca="false">SUMPRODUCT($E389:$E400,G389:G400)</f>
        <v>2.409818004</v>
      </c>
    </row>
    <row r="389" customFormat="false" ht="15" hidden="false" customHeight="false" outlineLevel="0" collapsed="false">
      <c r="A389" s="159" t="n">
        <v>37370</v>
      </c>
      <c r="B389" s="160" t="s">
        <v>354</v>
      </c>
      <c r="C389" s="161" t="s">
        <v>69</v>
      </c>
      <c r="D389" s="161" t="s">
        <v>347</v>
      </c>
      <c r="E389" s="159" t="n">
        <v>0.155</v>
      </c>
      <c r="F389" s="162" t="n">
        <f aca="false">IF(C389="MAT.",VLOOKUP(A389,INSUMOS_AUX!A:F,6,0),0)</f>
        <v>2.11</v>
      </c>
      <c r="G389" s="163" t="n">
        <f aca="false">IF(C389="M.O.",VLOOKUP(A389,INSUMOS_AUX!A:F,6,0),0)</f>
        <v>0</v>
      </c>
    </row>
    <row r="390" customFormat="false" ht="15" hidden="false" customHeight="false" outlineLevel="0" collapsed="false">
      <c r="A390" s="159" t="n">
        <v>37371</v>
      </c>
      <c r="B390" s="160" t="s">
        <v>355</v>
      </c>
      <c r="C390" s="161" t="s">
        <v>69</v>
      </c>
      <c r="D390" s="161" t="s">
        <v>347</v>
      </c>
      <c r="E390" s="159" t="n">
        <v>0.155</v>
      </c>
      <c r="F390" s="162" t="n">
        <f aca="false">IF(C390="MAT.",VLOOKUP(A390,INSUMOS_AUX!A:F,6,0),0)</f>
        <v>0.75</v>
      </c>
      <c r="G390" s="163" t="n">
        <f aca="false">IF(C390="M.O.",VLOOKUP(A390,INSUMOS_AUX!A:F,6,0),0)</f>
        <v>0</v>
      </c>
    </row>
    <row r="391" customFormat="false" ht="15" hidden="false" customHeight="false" outlineLevel="0" collapsed="false">
      <c r="A391" s="159" t="n">
        <v>37372</v>
      </c>
      <c r="B391" s="160" t="s">
        <v>356</v>
      </c>
      <c r="C391" s="161" t="s">
        <v>69</v>
      </c>
      <c r="D391" s="161" t="s">
        <v>347</v>
      </c>
      <c r="E391" s="159" t="n">
        <v>0.155</v>
      </c>
      <c r="F391" s="162" t="n">
        <f aca="false">IF(C391="MAT.",VLOOKUP(A391,INSUMOS_AUX!A:F,6,0),0)</f>
        <v>0.81</v>
      </c>
      <c r="G391" s="163" t="n">
        <f aca="false">IF(C391="M.O.",VLOOKUP(A391,INSUMOS_AUX!A:F,6,0),0)</f>
        <v>0</v>
      </c>
    </row>
    <row r="392" customFormat="false" ht="15" hidden="false" customHeight="false" outlineLevel="0" collapsed="false">
      <c r="A392" s="159" t="n">
        <v>37373</v>
      </c>
      <c r="B392" s="160" t="s">
        <v>357</v>
      </c>
      <c r="C392" s="161" t="s">
        <v>69</v>
      </c>
      <c r="D392" s="161" t="s">
        <v>347</v>
      </c>
      <c r="E392" s="159" t="n">
        <v>0.155</v>
      </c>
      <c r="F392" s="162" t="n">
        <f aca="false">IF(C392="MAT.",VLOOKUP(A392,INSUMOS_AUX!A:F,6,0),0)</f>
        <v>0.06</v>
      </c>
      <c r="G392" s="163" t="n">
        <f aca="false">IF(C392="M.O.",VLOOKUP(A392,INSUMOS_AUX!A:F,6,0),0)</f>
        <v>0</v>
      </c>
    </row>
    <row r="393" customFormat="false" ht="15" hidden="false" customHeight="false" outlineLevel="0" collapsed="false">
      <c r="A393" s="159" t="n">
        <v>39829</v>
      </c>
      <c r="B393" s="160" t="s">
        <v>441</v>
      </c>
      <c r="C393" s="161" t="s">
        <v>69</v>
      </c>
      <c r="D393" s="161" t="s">
        <v>366</v>
      </c>
      <c r="E393" s="159" t="n">
        <v>1.34</v>
      </c>
      <c r="F393" s="162" t="n">
        <f aca="false">IF(C393="MAT.",VLOOKUP(A393,INSUMOS_AUX!A:F,6,0),0)</f>
        <v>32.68</v>
      </c>
      <c r="G393" s="163" t="n">
        <f aca="false">IF(C393="M.O.",VLOOKUP(A393,INSUMOS_AUX!A:F,6,0),0)</f>
        <v>0</v>
      </c>
    </row>
    <row r="394" customFormat="false" ht="21" hidden="false" customHeight="false" outlineLevel="0" collapsed="false">
      <c r="A394" s="159" t="n">
        <v>43465</v>
      </c>
      <c r="B394" s="160" t="s">
        <v>376</v>
      </c>
      <c r="C394" s="161" t="s">
        <v>69</v>
      </c>
      <c r="D394" s="161" t="s">
        <v>347</v>
      </c>
      <c r="E394" s="159" t="n">
        <v>0.103</v>
      </c>
      <c r="F394" s="162" t="n">
        <f aca="false">IF(C394="MAT.",VLOOKUP(A394,INSUMOS_AUX!A:F,6,0),0)</f>
        <v>0.74</v>
      </c>
      <c r="G394" s="163" t="n">
        <f aca="false">IF(C394="M.O.",VLOOKUP(A394,INSUMOS_AUX!A:F,6,0),0)</f>
        <v>0</v>
      </c>
    </row>
    <row r="395" customFormat="false" ht="21" hidden="false" customHeight="false" outlineLevel="0" collapsed="false">
      <c r="A395" s="159" t="n">
        <v>43467</v>
      </c>
      <c r="B395" s="160" t="s">
        <v>361</v>
      </c>
      <c r="C395" s="161" t="s">
        <v>69</v>
      </c>
      <c r="D395" s="161" t="s">
        <v>347</v>
      </c>
      <c r="E395" s="159" t="n">
        <v>0.052</v>
      </c>
      <c r="F395" s="162" t="n">
        <f aca="false">IF(C395="MAT.",VLOOKUP(A395,INSUMOS_AUX!A:F,6,0),0)</f>
        <v>0.56</v>
      </c>
      <c r="G395" s="163" t="n">
        <f aca="false">IF(C395="M.O.",VLOOKUP(A395,INSUMOS_AUX!A:F,6,0),0)</f>
        <v>0</v>
      </c>
    </row>
    <row r="396" customFormat="false" ht="21" hidden="false" customHeight="false" outlineLevel="0" collapsed="false">
      <c r="A396" s="159" t="n">
        <v>43489</v>
      </c>
      <c r="B396" s="160" t="s">
        <v>377</v>
      </c>
      <c r="C396" s="161" t="s">
        <v>69</v>
      </c>
      <c r="D396" s="161" t="s">
        <v>347</v>
      </c>
      <c r="E396" s="159" t="n">
        <v>0.103</v>
      </c>
      <c r="F396" s="162" t="n">
        <f aca="false">IF(C396="MAT.",VLOOKUP(A396,INSUMOS_AUX!A:F,6,0),0)</f>
        <v>1.09</v>
      </c>
      <c r="G396" s="163" t="n">
        <f aca="false">IF(C396="M.O.",VLOOKUP(A396,INSUMOS_AUX!A:F,6,0),0)</f>
        <v>0</v>
      </c>
    </row>
    <row r="397" customFormat="false" ht="21" hidden="false" customHeight="false" outlineLevel="0" collapsed="false">
      <c r="A397" s="159" t="n">
        <v>43491</v>
      </c>
      <c r="B397" s="160" t="s">
        <v>364</v>
      </c>
      <c r="C397" s="161" t="s">
        <v>69</v>
      </c>
      <c r="D397" s="161" t="s">
        <v>347</v>
      </c>
      <c r="E397" s="159" t="n">
        <v>0.052</v>
      </c>
      <c r="F397" s="162" t="n">
        <f aca="false">IF(C397="MAT.",VLOOKUP(A397,INSUMOS_AUX!A:F,6,0),0)</f>
        <v>1.15</v>
      </c>
      <c r="G397" s="163" t="n">
        <f aca="false">IF(C397="M.O.",VLOOKUP(A397,INSUMOS_AUX!A:F,6,0),0)</f>
        <v>0</v>
      </c>
    </row>
    <row r="398" customFormat="false" ht="15" hidden="false" customHeight="false" outlineLevel="0" collapsed="false">
      <c r="A398" s="159" t="n">
        <v>4750</v>
      </c>
      <c r="B398" s="160" t="s">
        <v>379</v>
      </c>
      <c r="C398" s="161" t="s">
        <v>333</v>
      </c>
      <c r="D398" s="161" t="s">
        <v>347</v>
      </c>
      <c r="E398" s="159" t="n">
        <v>0.1047716</v>
      </c>
      <c r="F398" s="162" t="n">
        <f aca="false">IF(C398="MAT.",VLOOKUP(A398,INSUMOS_AUX!A:F,6,0),0)</f>
        <v>0</v>
      </c>
      <c r="G398" s="163" t="n">
        <f aca="false">IF(C398="M.O.",VLOOKUP(A398,INSUMOS_AUX!A:F,6,0),0)</f>
        <v>17.73</v>
      </c>
    </row>
    <row r="399" customFormat="false" ht="15" hidden="false" customHeight="false" outlineLevel="0" collapsed="false">
      <c r="A399" s="159" t="n">
        <v>4791</v>
      </c>
      <c r="B399" s="160" t="s">
        <v>423</v>
      </c>
      <c r="C399" s="161" t="s">
        <v>69</v>
      </c>
      <c r="D399" s="161" t="s">
        <v>349</v>
      </c>
      <c r="E399" s="159" t="n">
        <v>0.33</v>
      </c>
      <c r="F399" s="162" t="n">
        <f aca="false">IF(C399="MAT.",VLOOKUP(A399,INSUMOS_AUX!A:F,6,0),0)</f>
        <v>44.33</v>
      </c>
      <c r="G399" s="163" t="n">
        <f aca="false">IF(C399="M.O.",VLOOKUP(A399,INSUMOS_AUX!A:F,6,0),0)</f>
        <v>0</v>
      </c>
    </row>
    <row r="400" customFormat="false" ht="15" hidden="false" customHeight="false" outlineLevel="0" collapsed="false">
      <c r="A400" s="159" t="n">
        <v>6111</v>
      </c>
      <c r="B400" s="160" t="s">
        <v>371</v>
      </c>
      <c r="C400" s="161" t="s">
        <v>333</v>
      </c>
      <c r="D400" s="161" t="s">
        <v>347</v>
      </c>
      <c r="E400" s="159" t="n">
        <v>0.0528944</v>
      </c>
      <c r="F400" s="162" t="n">
        <f aca="false">IF(C400="MAT.",VLOOKUP(A400,INSUMOS_AUX!A:F,6,0),0)</f>
        <v>0</v>
      </c>
      <c r="G400" s="163" t="n">
        <f aca="false">IF(C400="M.O.",VLOOKUP(A400,INSUMOS_AUX!A:F,6,0),0)</f>
        <v>10.44</v>
      </c>
    </row>
    <row r="401" customFormat="false" ht="15" hidden="false" customHeight="false" outlineLevel="0" collapsed="false">
      <c r="A401" s="169"/>
      <c r="B401" s="170"/>
      <c r="C401" s="171"/>
      <c r="D401" s="171"/>
      <c r="E401" s="172"/>
      <c r="F401" s="173"/>
      <c r="G401" s="174"/>
    </row>
    <row r="402" customFormat="false" ht="21" hidden="false" customHeight="false" outlineLevel="0" collapsed="false">
      <c r="A402" s="175" t="s">
        <v>157</v>
      </c>
      <c r="B402" s="176" t="s">
        <v>158</v>
      </c>
      <c r="C402" s="177" t="s">
        <v>55</v>
      </c>
      <c r="D402" s="177" t="s">
        <v>74</v>
      </c>
      <c r="E402" s="178" t="n">
        <v>63.7</v>
      </c>
      <c r="F402" s="178" t="n">
        <f aca="false">SUMPRODUCT($E403:$E411,F403:F411)</f>
        <v>99.192</v>
      </c>
      <c r="G402" s="178" t="n">
        <f aca="false">SUMPRODUCT($E403:$E411,G403:G411)</f>
        <v>14.4279648</v>
      </c>
    </row>
    <row r="403" customFormat="false" ht="15" hidden="false" customHeight="false" outlineLevel="0" collapsed="false">
      <c r="A403" s="159" t="n">
        <v>37370</v>
      </c>
      <c r="B403" s="160" t="s">
        <v>354</v>
      </c>
      <c r="C403" s="161" t="s">
        <v>69</v>
      </c>
      <c r="D403" s="161" t="s">
        <v>378</v>
      </c>
      <c r="E403" s="159" t="n">
        <v>0.8</v>
      </c>
      <c r="F403" s="162" t="n">
        <f aca="false">IF(C403="MAT.",VLOOKUP(A403,INSUMOS_AUX!A:F,6,0),0)</f>
        <v>2.11</v>
      </c>
      <c r="G403" s="163" t="n">
        <f aca="false">IF(C403="M.O.",VLOOKUP(A403,INSUMOS_AUX!A:F,6,0),0)</f>
        <v>0</v>
      </c>
    </row>
    <row r="404" customFormat="false" ht="15" hidden="false" customHeight="false" outlineLevel="0" collapsed="false">
      <c r="A404" s="159" t="n">
        <v>37371</v>
      </c>
      <c r="B404" s="160" t="s">
        <v>355</v>
      </c>
      <c r="C404" s="161" t="s">
        <v>69</v>
      </c>
      <c r="D404" s="161" t="s">
        <v>378</v>
      </c>
      <c r="E404" s="159" t="n">
        <v>0.8</v>
      </c>
      <c r="F404" s="162" t="n">
        <f aca="false">IF(C404="MAT.",VLOOKUP(A404,INSUMOS_AUX!A:F,6,0),0)</f>
        <v>0.75</v>
      </c>
      <c r="G404" s="163" t="n">
        <f aca="false">IF(C404="M.O.",VLOOKUP(A404,INSUMOS_AUX!A:F,6,0),0)</f>
        <v>0</v>
      </c>
    </row>
    <row r="405" customFormat="false" ht="15" hidden="false" customHeight="false" outlineLevel="0" collapsed="false">
      <c r="A405" s="159" t="n">
        <v>37372</v>
      </c>
      <c r="B405" s="160" t="s">
        <v>356</v>
      </c>
      <c r="C405" s="161" t="s">
        <v>69</v>
      </c>
      <c r="D405" s="161" t="s">
        <v>378</v>
      </c>
      <c r="E405" s="159" t="n">
        <v>0.8</v>
      </c>
      <c r="F405" s="162" t="n">
        <f aca="false">IF(C405="MAT.",VLOOKUP(A405,INSUMOS_AUX!A:F,6,0),0)</f>
        <v>0.81</v>
      </c>
      <c r="G405" s="163" t="n">
        <f aca="false">IF(C405="M.O.",VLOOKUP(A405,INSUMOS_AUX!A:F,6,0),0)</f>
        <v>0</v>
      </c>
    </row>
    <row r="406" customFormat="false" ht="15" hidden="false" customHeight="false" outlineLevel="0" collapsed="false">
      <c r="A406" s="159" t="n">
        <v>37373</v>
      </c>
      <c r="B406" s="160" t="s">
        <v>357</v>
      </c>
      <c r="C406" s="161" t="s">
        <v>69</v>
      </c>
      <c r="D406" s="161" t="s">
        <v>378</v>
      </c>
      <c r="E406" s="159" t="n">
        <v>0.8</v>
      </c>
      <c r="F406" s="162" t="n">
        <f aca="false">IF(C406="MAT.",VLOOKUP(A406,INSUMOS_AUX!A:F,6,0),0)</f>
        <v>0.06</v>
      </c>
      <c r="G406" s="163" t="n">
        <f aca="false">IF(C406="M.O.",VLOOKUP(A406,INSUMOS_AUX!A:F,6,0),0)</f>
        <v>0</v>
      </c>
    </row>
    <row r="407" customFormat="false" ht="21" hidden="false" customHeight="false" outlineLevel="0" collapsed="false">
      <c r="A407" s="159" t="n">
        <v>39719</v>
      </c>
      <c r="B407" s="160" t="s">
        <v>442</v>
      </c>
      <c r="C407" s="161" t="s">
        <v>69</v>
      </c>
      <c r="D407" s="161" t="s">
        <v>443</v>
      </c>
      <c r="E407" s="159" t="n">
        <v>0.15</v>
      </c>
      <c r="F407" s="162" t="n">
        <f aca="false">IF(C407="MAT.",VLOOKUP(A407,INSUMOS_AUX!A:F,6,0),0)</f>
        <v>125.7</v>
      </c>
      <c r="G407" s="163" t="n">
        <f aca="false">IF(C407="M.O.",VLOOKUP(A407,INSUMOS_AUX!A:F,6,0),0)</f>
        <v>0</v>
      </c>
    </row>
    <row r="408" customFormat="false" ht="21" hidden="false" customHeight="false" outlineLevel="0" collapsed="false">
      <c r="A408" s="159" t="n">
        <v>43465</v>
      </c>
      <c r="B408" s="160" t="s">
        <v>376</v>
      </c>
      <c r="C408" s="161" t="s">
        <v>69</v>
      </c>
      <c r="D408" s="161" t="s">
        <v>378</v>
      </c>
      <c r="E408" s="159" t="n">
        <v>0.8</v>
      </c>
      <c r="F408" s="162" t="n">
        <f aca="false">IF(C408="MAT.",VLOOKUP(A408,INSUMOS_AUX!A:F,6,0),0)</f>
        <v>0.74</v>
      </c>
      <c r="G408" s="163" t="n">
        <f aca="false">IF(C408="M.O.",VLOOKUP(A408,INSUMOS_AUX!A:F,6,0),0)</f>
        <v>0</v>
      </c>
    </row>
    <row r="409" customFormat="false" ht="21" hidden="false" customHeight="false" outlineLevel="0" collapsed="false">
      <c r="A409" s="159" t="n">
        <v>43489</v>
      </c>
      <c r="B409" s="160" t="s">
        <v>377</v>
      </c>
      <c r="C409" s="161" t="s">
        <v>69</v>
      </c>
      <c r="D409" s="161" t="s">
        <v>378</v>
      </c>
      <c r="E409" s="159" t="n">
        <v>0.8</v>
      </c>
      <c r="F409" s="162" t="n">
        <f aca="false">IF(C409="MAT.",VLOOKUP(A409,INSUMOS_AUX!A:F,6,0),0)</f>
        <v>1.09</v>
      </c>
      <c r="G409" s="163" t="n">
        <f aca="false">IF(C409="M.O.",VLOOKUP(A409,INSUMOS_AUX!A:F,6,0),0)</f>
        <v>0</v>
      </c>
    </row>
    <row r="410" customFormat="false" ht="15" hidden="false" customHeight="false" outlineLevel="0" collapsed="false">
      <c r="A410" s="159" t="n">
        <v>4750</v>
      </c>
      <c r="B410" s="160" t="s">
        <v>379</v>
      </c>
      <c r="C410" s="161" t="s">
        <v>333</v>
      </c>
      <c r="D410" s="161" t="s">
        <v>378</v>
      </c>
      <c r="E410" s="159" t="n">
        <v>0.81376</v>
      </c>
      <c r="F410" s="162" t="n">
        <f aca="false">IF(C410="MAT.",VLOOKUP(A410,INSUMOS_AUX!A:F,6,0),0)</f>
        <v>0</v>
      </c>
      <c r="G410" s="163" t="n">
        <f aca="false">IF(C410="M.O.",VLOOKUP(A410,INSUMOS_AUX!A:F,6,0),0)</f>
        <v>17.73</v>
      </c>
    </row>
    <row r="411" customFormat="false" ht="21" hidden="false" customHeight="false" outlineLevel="0" collapsed="false">
      <c r="A411" s="159" t="s">
        <v>444</v>
      </c>
      <c r="B411" s="160" t="s">
        <v>445</v>
      </c>
      <c r="C411" s="161" t="s">
        <v>69</v>
      </c>
      <c r="D411" s="161" t="s">
        <v>74</v>
      </c>
      <c r="E411" s="159" t="n">
        <v>1.1</v>
      </c>
      <c r="F411" s="162" t="n">
        <f aca="false">IF(C411="MAT.",VLOOKUP(A411,INSUMOS_AUX!A:F,6,0),0)</f>
        <v>68.99</v>
      </c>
      <c r="G411" s="163" t="n">
        <f aca="false">IF(C411="M.O.",VLOOKUP(A411,INSUMOS_AUX!A:F,6,0),0)</f>
        <v>0</v>
      </c>
    </row>
    <row r="412" customFormat="false" ht="15" hidden="false" customHeight="false" outlineLevel="0" collapsed="false">
      <c r="A412" s="148"/>
      <c r="B412" s="149"/>
      <c r="C412" s="150"/>
      <c r="D412" s="150"/>
      <c r="E412" s="150"/>
      <c r="F412" s="150"/>
      <c r="G412" s="150"/>
    </row>
    <row r="413" customFormat="false" ht="31.5" hidden="false" customHeight="false" outlineLevel="0" collapsed="false">
      <c r="A413" s="154" t="s">
        <v>160</v>
      </c>
      <c r="B413" s="155" t="s">
        <v>161</v>
      </c>
      <c r="C413" s="156" t="s">
        <v>55</v>
      </c>
      <c r="D413" s="156" t="s">
        <v>344</v>
      </c>
      <c r="E413" s="157" t="n">
        <v>1.68</v>
      </c>
      <c r="F413" s="157" t="n">
        <f aca="false">SUMPRODUCT($E414:$E425,F414:F425)</f>
        <v>440.5561</v>
      </c>
      <c r="G413" s="157" t="n">
        <f aca="false">SUMPRODUCT($E414:$E425,G414:G425)</f>
        <v>40.3895248</v>
      </c>
    </row>
    <row r="414" customFormat="false" ht="15" hidden="false" customHeight="false" outlineLevel="0" collapsed="false">
      <c r="A414" s="159" t="n">
        <v>37370</v>
      </c>
      <c r="B414" s="160" t="s">
        <v>354</v>
      </c>
      <c r="C414" s="161" t="s">
        <v>69</v>
      </c>
      <c r="D414" s="161" t="s">
        <v>347</v>
      </c>
      <c r="E414" s="159" t="n">
        <v>2.55</v>
      </c>
      <c r="F414" s="162" t="n">
        <f aca="false">IF(C414="MAT.",VLOOKUP(A414,INSUMOS_AUX!A:F,6,0),0)</f>
        <v>2.11</v>
      </c>
      <c r="G414" s="163" t="n">
        <f aca="false">IF(C414="M.O.",VLOOKUP(A414,INSUMOS_AUX!A:F,6,0),0)</f>
        <v>0</v>
      </c>
    </row>
    <row r="415" customFormat="false" ht="15" hidden="false" customHeight="false" outlineLevel="0" collapsed="false">
      <c r="A415" s="159" t="n">
        <v>37371</v>
      </c>
      <c r="B415" s="160" t="s">
        <v>355</v>
      </c>
      <c r="C415" s="161" t="s">
        <v>69</v>
      </c>
      <c r="D415" s="161" t="s">
        <v>347</v>
      </c>
      <c r="E415" s="159" t="n">
        <v>2.55</v>
      </c>
      <c r="F415" s="162" t="n">
        <f aca="false">IF(C415="MAT.",VLOOKUP(A415,INSUMOS_AUX!A:F,6,0),0)</f>
        <v>0.75</v>
      </c>
      <c r="G415" s="163" t="n">
        <f aca="false">IF(C415="M.O.",VLOOKUP(A415,INSUMOS_AUX!A:F,6,0),0)</f>
        <v>0</v>
      </c>
    </row>
    <row r="416" customFormat="false" ht="15" hidden="false" customHeight="false" outlineLevel="0" collapsed="false">
      <c r="A416" s="159" t="n">
        <v>37372</v>
      </c>
      <c r="B416" s="160" t="s">
        <v>356</v>
      </c>
      <c r="C416" s="161" t="s">
        <v>69</v>
      </c>
      <c r="D416" s="161" t="s">
        <v>347</v>
      </c>
      <c r="E416" s="159" t="n">
        <v>2.55</v>
      </c>
      <c r="F416" s="162" t="n">
        <f aca="false">IF(C416="MAT.",VLOOKUP(A416,INSUMOS_AUX!A:F,6,0),0)</f>
        <v>0.81</v>
      </c>
      <c r="G416" s="163" t="n">
        <f aca="false">IF(C416="M.O.",VLOOKUP(A416,INSUMOS_AUX!A:F,6,0),0)</f>
        <v>0</v>
      </c>
    </row>
    <row r="417" customFormat="false" ht="15" hidden="false" customHeight="false" outlineLevel="0" collapsed="false">
      <c r="A417" s="159" t="n">
        <v>37373</v>
      </c>
      <c r="B417" s="160" t="s">
        <v>357</v>
      </c>
      <c r="C417" s="161" t="s">
        <v>69</v>
      </c>
      <c r="D417" s="161" t="s">
        <v>347</v>
      </c>
      <c r="E417" s="159" t="n">
        <v>2.55</v>
      </c>
      <c r="F417" s="162" t="n">
        <f aca="false">IF(C417="MAT.",VLOOKUP(A417,INSUMOS_AUX!A:F,6,0),0)</f>
        <v>0.06</v>
      </c>
      <c r="G417" s="163" t="n">
        <f aca="false">IF(C417="M.O.",VLOOKUP(A417,INSUMOS_AUX!A:F,6,0),0)</f>
        <v>0</v>
      </c>
    </row>
    <row r="418" customFormat="false" ht="15" hidden="false" customHeight="false" outlineLevel="0" collapsed="false">
      <c r="A418" s="159" t="n">
        <v>37596</v>
      </c>
      <c r="B418" s="160" t="s">
        <v>446</v>
      </c>
      <c r="C418" s="161" t="s">
        <v>69</v>
      </c>
      <c r="D418" s="161" t="s">
        <v>349</v>
      </c>
      <c r="E418" s="159" t="n">
        <v>7.69</v>
      </c>
      <c r="F418" s="162" t="n">
        <f aca="false">IF(C418="MAT.",VLOOKUP(A418,INSUMOS_AUX!A:F,6,0),0)</f>
        <v>2.29</v>
      </c>
      <c r="G418" s="163" t="n">
        <f aca="false">IF(C418="M.O.",VLOOKUP(A418,INSUMOS_AUX!A:F,6,0),0)</f>
        <v>0</v>
      </c>
    </row>
    <row r="419" customFormat="false" ht="21" hidden="false" customHeight="false" outlineLevel="0" collapsed="false">
      <c r="A419" s="159" t="n">
        <v>43465</v>
      </c>
      <c r="B419" s="160" t="s">
        <v>376</v>
      </c>
      <c r="C419" s="161" t="s">
        <v>69</v>
      </c>
      <c r="D419" s="161" t="s">
        <v>347</v>
      </c>
      <c r="E419" s="159" t="n">
        <v>1.7</v>
      </c>
      <c r="F419" s="162" t="n">
        <f aca="false">IF(C419="MAT.",VLOOKUP(A419,INSUMOS_AUX!A:F,6,0),0)</f>
        <v>0.74</v>
      </c>
      <c r="G419" s="163" t="n">
        <f aca="false">IF(C419="M.O.",VLOOKUP(A419,INSUMOS_AUX!A:F,6,0),0)</f>
        <v>0</v>
      </c>
    </row>
    <row r="420" customFormat="false" ht="21" hidden="false" customHeight="false" outlineLevel="0" collapsed="false">
      <c r="A420" s="159" t="n">
        <v>43467</v>
      </c>
      <c r="B420" s="160" t="s">
        <v>361</v>
      </c>
      <c r="C420" s="161" t="s">
        <v>69</v>
      </c>
      <c r="D420" s="161" t="s">
        <v>347</v>
      </c>
      <c r="E420" s="159" t="n">
        <v>0.85</v>
      </c>
      <c r="F420" s="162" t="n">
        <f aca="false">IF(C420="MAT.",VLOOKUP(A420,INSUMOS_AUX!A:F,6,0),0)</f>
        <v>0.56</v>
      </c>
      <c r="G420" s="163" t="n">
        <f aca="false">IF(C420="M.O.",VLOOKUP(A420,INSUMOS_AUX!A:F,6,0),0)</f>
        <v>0</v>
      </c>
    </row>
    <row r="421" customFormat="false" ht="21" hidden="false" customHeight="false" outlineLevel="0" collapsed="false">
      <c r="A421" s="159" t="n">
        <v>43489</v>
      </c>
      <c r="B421" s="160" t="s">
        <v>377</v>
      </c>
      <c r="C421" s="161" t="s">
        <v>69</v>
      </c>
      <c r="D421" s="161" t="s">
        <v>347</v>
      </c>
      <c r="E421" s="159" t="n">
        <v>1.7</v>
      </c>
      <c r="F421" s="162" t="n">
        <f aca="false">IF(C421="MAT.",VLOOKUP(A421,INSUMOS_AUX!A:F,6,0),0)</f>
        <v>1.09</v>
      </c>
      <c r="G421" s="163" t="n">
        <f aca="false">IF(C421="M.O.",VLOOKUP(A421,INSUMOS_AUX!A:F,6,0),0)</f>
        <v>0</v>
      </c>
    </row>
    <row r="422" customFormat="false" ht="21" hidden="false" customHeight="false" outlineLevel="0" collapsed="false">
      <c r="A422" s="159" t="n">
        <v>43491</v>
      </c>
      <c r="B422" s="160" t="s">
        <v>364</v>
      </c>
      <c r="C422" s="161" t="s">
        <v>69</v>
      </c>
      <c r="D422" s="161" t="s">
        <v>347</v>
      </c>
      <c r="E422" s="159" t="n">
        <v>0.85</v>
      </c>
      <c r="F422" s="162" t="n">
        <f aca="false">IF(C422="MAT.",VLOOKUP(A422,INSUMOS_AUX!A:F,6,0),0)</f>
        <v>1.15</v>
      </c>
      <c r="G422" s="163" t="n">
        <f aca="false">IF(C422="M.O.",VLOOKUP(A422,INSUMOS_AUX!A:F,6,0),0)</f>
        <v>0</v>
      </c>
    </row>
    <row r="423" customFormat="false" ht="15" hidden="false" customHeight="false" outlineLevel="0" collapsed="false">
      <c r="A423" s="159" t="n">
        <v>4760</v>
      </c>
      <c r="B423" s="160" t="s">
        <v>447</v>
      </c>
      <c r="C423" s="161" t="s">
        <v>333</v>
      </c>
      <c r="D423" s="161" t="s">
        <v>347</v>
      </c>
      <c r="E423" s="159" t="n">
        <v>1.7204</v>
      </c>
      <c r="F423" s="162" t="n">
        <f aca="false">IF(C423="MAT.",VLOOKUP(A423,INSUMOS_AUX!A:F,6,0),0)</f>
        <v>0</v>
      </c>
      <c r="G423" s="163" t="n">
        <f aca="false">IF(C423="M.O.",VLOOKUP(A423,INSUMOS_AUX!A:F,6,0),0)</f>
        <v>18.23</v>
      </c>
    </row>
    <row r="424" customFormat="false" ht="15" hidden="false" customHeight="false" outlineLevel="0" collapsed="false">
      <c r="A424" s="159" t="n">
        <v>6111</v>
      </c>
      <c r="B424" s="160" t="s">
        <v>371</v>
      </c>
      <c r="C424" s="161" t="s">
        <v>333</v>
      </c>
      <c r="D424" s="161" t="s">
        <v>347</v>
      </c>
      <c r="E424" s="159" t="n">
        <v>0.86462</v>
      </c>
      <c r="F424" s="162" t="n">
        <f aca="false">IF(C424="MAT.",VLOOKUP(A424,INSUMOS_AUX!A:F,6,0),0)</f>
        <v>0</v>
      </c>
      <c r="G424" s="163" t="n">
        <f aca="false">IF(C424="M.O.",VLOOKUP(A424,INSUMOS_AUX!A:F,6,0),0)</f>
        <v>10.44</v>
      </c>
    </row>
    <row r="425" customFormat="false" ht="15" hidden="false" customHeight="false" outlineLevel="0" collapsed="false">
      <c r="A425" s="159" t="s">
        <v>448</v>
      </c>
      <c r="B425" s="160" t="s">
        <v>449</v>
      </c>
      <c r="C425" s="161" t="s">
        <v>69</v>
      </c>
      <c r="D425" s="161" t="s">
        <v>344</v>
      </c>
      <c r="E425" s="159" t="n">
        <v>1.1</v>
      </c>
      <c r="F425" s="162" t="n">
        <f aca="false">IF(C425="MAT.",VLOOKUP(A425,INSUMOS_AUX!A:F,6,0),0)</f>
        <v>371.7</v>
      </c>
      <c r="G425" s="163" t="n">
        <f aca="false">IF(C425="M.O.",VLOOKUP(A425,INSUMOS_AUX!A:F,6,0),0)</f>
        <v>0</v>
      </c>
    </row>
    <row r="426" customFormat="false" ht="15" hidden="false" customHeight="false" outlineLevel="0" collapsed="false">
      <c r="A426" s="148"/>
      <c r="B426" s="149"/>
      <c r="C426" s="150"/>
      <c r="D426" s="150"/>
      <c r="E426" s="150"/>
      <c r="F426" s="150"/>
      <c r="G426" s="150"/>
    </row>
    <row r="427" customFormat="false" ht="42" hidden="false" customHeight="false" outlineLevel="0" collapsed="false">
      <c r="A427" s="154" t="s">
        <v>163</v>
      </c>
      <c r="B427" s="155" t="s">
        <v>164</v>
      </c>
      <c r="C427" s="156" t="s">
        <v>55</v>
      </c>
      <c r="D427" s="156" t="s">
        <v>344</v>
      </c>
      <c r="E427" s="157" t="n">
        <v>63.7</v>
      </c>
      <c r="F427" s="157" t="n">
        <f aca="false">SUMPRODUCT($E428:$E436,F428:F436)</f>
        <v>388.873</v>
      </c>
      <c r="G427" s="157" t="n">
        <f aca="false">SUMPRODUCT($E428:$E436,G428:G436)</f>
        <v>14.4279648</v>
      </c>
    </row>
    <row r="428" customFormat="false" ht="15" hidden="false" customHeight="false" outlineLevel="0" collapsed="false">
      <c r="A428" s="159" t="n">
        <v>37370</v>
      </c>
      <c r="B428" s="160" t="s">
        <v>354</v>
      </c>
      <c r="C428" s="161" t="s">
        <v>69</v>
      </c>
      <c r="D428" s="161" t="s">
        <v>347</v>
      </c>
      <c r="E428" s="159" t="n">
        <v>0.8</v>
      </c>
      <c r="F428" s="162" t="n">
        <f aca="false">IF(C428="MAT.",VLOOKUP(A428,INSUMOS_AUX!A:F,6,0),0)</f>
        <v>2.11</v>
      </c>
      <c r="G428" s="163" t="n">
        <f aca="false">IF(C428="M.O.",VLOOKUP(A428,INSUMOS_AUX!A:F,6,0),0)</f>
        <v>0</v>
      </c>
    </row>
    <row r="429" customFormat="false" ht="15" hidden="false" customHeight="false" outlineLevel="0" collapsed="false">
      <c r="A429" s="159" t="n">
        <v>37371</v>
      </c>
      <c r="B429" s="160" t="s">
        <v>355</v>
      </c>
      <c r="C429" s="161" t="s">
        <v>69</v>
      </c>
      <c r="D429" s="161" t="s">
        <v>347</v>
      </c>
      <c r="E429" s="159" t="n">
        <v>0.8</v>
      </c>
      <c r="F429" s="162" t="n">
        <f aca="false">IF(C429="MAT.",VLOOKUP(A429,INSUMOS_AUX!A:F,6,0),0)</f>
        <v>0.75</v>
      </c>
      <c r="G429" s="163" t="n">
        <f aca="false">IF(C429="M.O.",VLOOKUP(A429,INSUMOS_AUX!A:F,6,0),0)</f>
        <v>0</v>
      </c>
    </row>
    <row r="430" customFormat="false" ht="15" hidden="false" customHeight="false" outlineLevel="0" collapsed="false">
      <c r="A430" s="159" t="n">
        <v>37372</v>
      </c>
      <c r="B430" s="160" t="s">
        <v>356</v>
      </c>
      <c r="C430" s="161" t="s">
        <v>69</v>
      </c>
      <c r="D430" s="161" t="s">
        <v>347</v>
      </c>
      <c r="E430" s="159" t="n">
        <v>0.8</v>
      </c>
      <c r="F430" s="162" t="n">
        <f aca="false">IF(C430="MAT.",VLOOKUP(A430,INSUMOS_AUX!A:F,6,0),0)</f>
        <v>0.81</v>
      </c>
      <c r="G430" s="163" t="n">
        <f aca="false">IF(C430="M.O.",VLOOKUP(A430,INSUMOS_AUX!A:F,6,0),0)</f>
        <v>0</v>
      </c>
    </row>
    <row r="431" customFormat="false" ht="15" hidden="false" customHeight="false" outlineLevel="0" collapsed="false">
      <c r="A431" s="159" t="n">
        <v>37373</v>
      </c>
      <c r="B431" s="160" t="s">
        <v>357</v>
      </c>
      <c r="C431" s="161" t="s">
        <v>69</v>
      </c>
      <c r="D431" s="161" t="s">
        <v>347</v>
      </c>
      <c r="E431" s="159" t="n">
        <v>0.8</v>
      </c>
      <c r="F431" s="162" t="n">
        <f aca="false">IF(C431="MAT.",VLOOKUP(A431,INSUMOS_AUX!A:F,6,0),0)</f>
        <v>0.06</v>
      </c>
      <c r="G431" s="163" t="n">
        <f aca="false">IF(C431="M.O.",VLOOKUP(A431,INSUMOS_AUX!A:F,6,0),0)</f>
        <v>0</v>
      </c>
    </row>
    <row r="432" customFormat="false" ht="21" hidden="false" customHeight="false" outlineLevel="0" collapsed="false">
      <c r="A432" s="159" t="n">
        <v>39719</v>
      </c>
      <c r="B432" s="160" t="s">
        <v>442</v>
      </c>
      <c r="C432" s="161" t="s">
        <v>69</v>
      </c>
      <c r="D432" s="161" t="s">
        <v>416</v>
      </c>
      <c r="E432" s="159" t="n">
        <v>0.45</v>
      </c>
      <c r="F432" s="162" t="n">
        <f aca="false">IF(C432="MAT.",VLOOKUP(A432,INSUMOS_AUX!A:F,6,0),0)</f>
        <v>125.7</v>
      </c>
      <c r="G432" s="163" t="n">
        <f aca="false">IF(C432="M.O.",VLOOKUP(A432,INSUMOS_AUX!A:F,6,0),0)</f>
        <v>0</v>
      </c>
    </row>
    <row r="433" customFormat="false" ht="21" hidden="false" customHeight="false" outlineLevel="0" collapsed="false">
      <c r="A433" s="159" t="n">
        <v>43465</v>
      </c>
      <c r="B433" s="160" t="s">
        <v>376</v>
      </c>
      <c r="C433" s="161" t="s">
        <v>69</v>
      </c>
      <c r="D433" s="161" t="s">
        <v>347</v>
      </c>
      <c r="E433" s="159" t="n">
        <v>0.8</v>
      </c>
      <c r="F433" s="162" t="n">
        <f aca="false">IF(C433="MAT.",VLOOKUP(A433,INSUMOS_AUX!A:F,6,0),0)</f>
        <v>0.74</v>
      </c>
      <c r="G433" s="163" t="n">
        <f aca="false">IF(C433="M.O.",VLOOKUP(A433,INSUMOS_AUX!A:F,6,0),0)</f>
        <v>0</v>
      </c>
    </row>
    <row r="434" customFormat="false" ht="21" hidden="false" customHeight="false" outlineLevel="0" collapsed="false">
      <c r="A434" s="159" t="n">
        <v>43489</v>
      </c>
      <c r="B434" s="160" t="s">
        <v>377</v>
      </c>
      <c r="C434" s="161" t="s">
        <v>69</v>
      </c>
      <c r="D434" s="161" t="s">
        <v>347</v>
      </c>
      <c r="E434" s="159" t="n">
        <v>0.8</v>
      </c>
      <c r="F434" s="162" t="n">
        <f aca="false">IF(C434="MAT.",VLOOKUP(A434,INSUMOS_AUX!A:F,6,0),0)</f>
        <v>1.09</v>
      </c>
      <c r="G434" s="163" t="n">
        <f aca="false">IF(C434="M.O.",VLOOKUP(A434,INSUMOS_AUX!A:F,6,0),0)</f>
        <v>0</v>
      </c>
    </row>
    <row r="435" customFormat="false" ht="15" hidden="false" customHeight="false" outlineLevel="0" collapsed="false">
      <c r="A435" s="159" t="n">
        <v>4750</v>
      </c>
      <c r="B435" s="160" t="s">
        <v>379</v>
      </c>
      <c r="C435" s="161" t="s">
        <v>333</v>
      </c>
      <c r="D435" s="161" t="s">
        <v>347</v>
      </c>
      <c r="E435" s="159" t="n">
        <v>0.81376</v>
      </c>
      <c r="F435" s="162" t="n">
        <f aca="false">IF(C435="MAT.",VLOOKUP(A435,INSUMOS_AUX!A:F,6,0),0)</f>
        <v>0</v>
      </c>
      <c r="G435" s="163" t="n">
        <f aca="false">IF(C435="M.O.",VLOOKUP(A435,INSUMOS_AUX!A:F,6,0),0)</f>
        <v>17.73</v>
      </c>
    </row>
    <row r="436" customFormat="false" ht="21" hidden="false" customHeight="false" outlineLevel="0" collapsed="false">
      <c r="A436" s="159" t="s">
        <v>450</v>
      </c>
      <c r="B436" s="160" t="s">
        <v>451</v>
      </c>
      <c r="C436" s="161" t="s">
        <v>69</v>
      </c>
      <c r="D436" s="161" t="s">
        <v>344</v>
      </c>
      <c r="E436" s="159" t="n">
        <v>1</v>
      </c>
      <c r="F436" s="162" t="n">
        <f aca="false">IF(C436="MAT.",VLOOKUP(A436,INSUMOS_AUX!A:F,6,0),0)</f>
        <v>327.86</v>
      </c>
      <c r="G436" s="163" t="n">
        <f aca="false">IF(C436="M.O.",VLOOKUP(A436,INSUMOS_AUX!A:F,6,0),0)</f>
        <v>0</v>
      </c>
    </row>
    <row r="437" customFormat="false" ht="15" hidden="false" customHeight="false" outlineLevel="0" collapsed="false">
      <c r="A437" s="148"/>
      <c r="B437" s="149"/>
      <c r="C437" s="150"/>
      <c r="D437" s="150"/>
      <c r="E437" s="150"/>
      <c r="F437" s="150"/>
      <c r="G437" s="150"/>
    </row>
    <row r="438" customFormat="false" ht="15" hidden="false" customHeight="false" outlineLevel="0" collapsed="false">
      <c r="A438" s="151" t="n">
        <v>7</v>
      </c>
      <c r="B438" s="152" t="s">
        <v>165</v>
      </c>
      <c r="C438" s="153"/>
      <c r="D438" s="153"/>
      <c r="E438" s="153"/>
      <c r="F438" s="153"/>
      <c r="G438" s="153"/>
    </row>
    <row r="439" customFormat="false" ht="15" hidden="false" customHeight="false" outlineLevel="0" collapsed="false">
      <c r="A439" s="148"/>
      <c r="B439" s="149"/>
      <c r="C439" s="150"/>
      <c r="D439" s="150"/>
      <c r="E439" s="150"/>
      <c r="F439" s="150"/>
      <c r="G439" s="150"/>
    </row>
    <row r="440" customFormat="false" ht="31.5" hidden="false" customHeight="false" outlineLevel="0" collapsed="false">
      <c r="A440" s="154" t="s">
        <v>167</v>
      </c>
      <c r="B440" s="155" t="s">
        <v>168</v>
      </c>
      <c r="C440" s="156" t="s">
        <v>55</v>
      </c>
      <c r="D440" s="156" t="s">
        <v>339</v>
      </c>
      <c r="E440" s="157" t="n">
        <v>1</v>
      </c>
      <c r="F440" s="157" t="n">
        <f aca="false">SUMPRODUCT($E441:$E455,F441:F455)</f>
        <v>177.3782232</v>
      </c>
      <c r="G440" s="157" t="n">
        <f aca="false">SUMPRODUCT($E441:$E455,G441:G455)</f>
        <v>30.74829123096</v>
      </c>
    </row>
    <row r="441" customFormat="false" ht="15" hidden="false" customHeight="false" outlineLevel="0" collapsed="false">
      <c r="A441" s="159" t="n">
        <v>1106</v>
      </c>
      <c r="B441" s="160" t="s">
        <v>452</v>
      </c>
      <c r="C441" s="161" t="s">
        <v>69</v>
      </c>
      <c r="D441" s="161" t="s">
        <v>349</v>
      </c>
      <c r="E441" s="159" t="n">
        <v>1.6296</v>
      </c>
      <c r="F441" s="162" t="n">
        <f aca="false">IF(C441="MAT.",VLOOKUP(A441,INSUMOS_AUX!A:F,6,0),0)</f>
        <v>1.09</v>
      </c>
      <c r="G441" s="163" t="n">
        <f aca="false">IF(C441="M.O.",VLOOKUP(A441,INSUMOS_AUX!A:F,6,0),0)</f>
        <v>0</v>
      </c>
    </row>
    <row r="442" customFormat="false" ht="31.5" hidden="false" customHeight="false" outlineLevel="0" collapsed="false">
      <c r="A442" s="159" t="n">
        <v>11251</v>
      </c>
      <c r="B442" s="160" t="s">
        <v>453</v>
      </c>
      <c r="C442" s="161" t="s">
        <v>69</v>
      </c>
      <c r="D442" s="161" t="s">
        <v>339</v>
      </c>
      <c r="E442" s="159" t="n">
        <v>1</v>
      </c>
      <c r="F442" s="162" t="n">
        <f aca="false">IF(C442="MAT.",VLOOKUP(A442,INSUMOS_AUX!A:F,6,0),0)</f>
        <v>158.95</v>
      </c>
      <c r="G442" s="163" t="n">
        <f aca="false">IF(C442="M.O.",VLOOKUP(A442,INSUMOS_AUX!A:F,6,0),0)</f>
        <v>0</v>
      </c>
    </row>
    <row r="443" customFormat="false" ht="15" hidden="false" customHeight="false" outlineLevel="0" collapsed="false">
      <c r="A443" s="159" t="n">
        <v>1379</v>
      </c>
      <c r="B443" s="160" t="s">
        <v>348</v>
      </c>
      <c r="C443" s="161" t="s">
        <v>69</v>
      </c>
      <c r="D443" s="161" t="s">
        <v>349</v>
      </c>
      <c r="E443" s="159" t="n">
        <v>3.66646</v>
      </c>
      <c r="F443" s="162" t="n">
        <f aca="false">IF(C443="MAT.",VLOOKUP(A443,INSUMOS_AUX!A:F,6,0),0)</f>
        <v>0.68</v>
      </c>
      <c r="G443" s="163" t="n">
        <f aca="false">IF(C443="M.O.",VLOOKUP(A443,INSUMOS_AUX!A:F,6,0),0)</f>
        <v>0</v>
      </c>
    </row>
    <row r="444" customFormat="false" ht="15" hidden="false" customHeight="false" outlineLevel="0" collapsed="false">
      <c r="A444" s="159" t="n">
        <v>2436</v>
      </c>
      <c r="B444" s="160" t="s">
        <v>380</v>
      </c>
      <c r="C444" s="161" t="s">
        <v>333</v>
      </c>
      <c r="D444" s="161" t="s">
        <v>347</v>
      </c>
      <c r="E444" s="159" t="n">
        <v>0.994143</v>
      </c>
      <c r="F444" s="162" t="n">
        <f aca="false">IF(C444="MAT.",VLOOKUP(A444,INSUMOS_AUX!A:F,6,0),0)</f>
        <v>0</v>
      </c>
      <c r="G444" s="163" t="n">
        <f aca="false">IF(C444="M.O.",VLOOKUP(A444,INSUMOS_AUX!A:F,6,0),0)</f>
        <v>17.73</v>
      </c>
    </row>
    <row r="445" customFormat="false" ht="15" hidden="false" customHeight="false" outlineLevel="0" collapsed="false">
      <c r="A445" s="159" t="n">
        <v>247</v>
      </c>
      <c r="B445" s="160" t="s">
        <v>454</v>
      </c>
      <c r="C445" s="161" t="s">
        <v>333</v>
      </c>
      <c r="D445" s="161" t="s">
        <v>347</v>
      </c>
      <c r="E445" s="159" t="n">
        <v>0.994143</v>
      </c>
      <c r="F445" s="162" t="n">
        <f aca="false">IF(C445="MAT.",VLOOKUP(A445,INSUMOS_AUX!A:F,6,0),0)</f>
        <v>0</v>
      </c>
      <c r="G445" s="163" t="n">
        <f aca="false">IF(C445="M.O.",VLOOKUP(A445,INSUMOS_AUX!A:F,6,0),0)</f>
        <v>11.52</v>
      </c>
    </row>
    <row r="446" customFormat="false" ht="21" hidden="false" customHeight="false" outlineLevel="0" collapsed="false">
      <c r="A446" s="159" t="n">
        <v>370</v>
      </c>
      <c r="B446" s="160" t="s">
        <v>352</v>
      </c>
      <c r="C446" s="161" t="s">
        <v>69</v>
      </c>
      <c r="D446" s="161" t="s">
        <v>353</v>
      </c>
      <c r="E446" s="159" t="n">
        <v>0.01624</v>
      </c>
      <c r="F446" s="162" t="n">
        <f aca="false">IF(C446="MAT.",VLOOKUP(A446,INSUMOS_AUX!A:F,6,0),0)</f>
        <v>156.04</v>
      </c>
      <c r="G446" s="163" t="n">
        <f aca="false">IF(C446="M.O.",VLOOKUP(A446,INSUMOS_AUX!A:F,6,0),0)</f>
        <v>0</v>
      </c>
    </row>
    <row r="447" customFormat="false" ht="15" hidden="false" customHeight="false" outlineLevel="0" collapsed="false">
      <c r="A447" s="159" t="n">
        <v>37370</v>
      </c>
      <c r="B447" s="160" t="s">
        <v>354</v>
      </c>
      <c r="C447" s="161" t="s">
        <v>69</v>
      </c>
      <c r="D447" s="161" t="s">
        <v>347</v>
      </c>
      <c r="E447" s="159" t="n">
        <v>2.08722</v>
      </c>
      <c r="F447" s="162" t="n">
        <f aca="false">IF(C447="MAT.",VLOOKUP(A447,INSUMOS_AUX!A:F,6,0),0)</f>
        <v>2.11</v>
      </c>
      <c r="G447" s="163" t="n">
        <f aca="false">IF(C447="M.O.",VLOOKUP(A447,INSUMOS_AUX!A:F,6,0),0)</f>
        <v>0</v>
      </c>
    </row>
    <row r="448" customFormat="false" ht="15" hidden="false" customHeight="false" outlineLevel="0" collapsed="false">
      <c r="A448" s="159" t="n">
        <v>37371</v>
      </c>
      <c r="B448" s="160" t="s">
        <v>355</v>
      </c>
      <c r="C448" s="161" t="s">
        <v>69</v>
      </c>
      <c r="D448" s="161" t="s">
        <v>347</v>
      </c>
      <c r="E448" s="159" t="n">
        <v>2.08722</v>
      </c>
      <c r="F448" s="162" t="n">
        <f aca="false">IF(C448="MAT.",VLOOKUP(A448,INSUMOS_AUX!A:F,6,0),0)</f>
        <v>0.75</v>
      </c>
      <c r="G448" s="163" t="n">
        <f aca="false">IF(C448="M.O.",VLOOKUP(A448,INSUMOS_AUX!A:F,6,0),0)</f>
        <v>0</v>
      </c>
    </row>
    <row r="449" customFormat="false" ht="15" hidden="false" customHeight="false" outlineLevel="0" collapsed="false">
      <c r="A449" s="159" t="n">
        <v>37372</v>
      </c>
      <c r="B449" s="160" t="s">
        <v>356</v>
      </c>
      <c r="C449" s="161" t="s">
        <v>69</v>
      </c>
      <c r="D449" s="161" t="s">
        <v>347</v>
      </c>
      <c r="E449" s="159" t="n">
        <v>2.08722</v>
      </c>
      <c r="F449" s="162" t="n">
        <f aca="false">IF(C449="MAT.",VLOOKUP(A449,INSUMOS_AUX!A:F,6,0),0)</f>
        <v>0.81</v>
      </c>
      <c r="G449" s="163" t="n">
        <f aca="false">IF(C449="M.O.",VLOOKUP(A449,INSUMOS_AUX!A:F,6,0),0)</f>
        <v>0</v>
      </c>
    </row>
    <row r="450" customFormat="false" ht="15" hidden="false" customHeight="false" outlineLevel="0" collapsed="false">
      <c r="A450" s="159" t="n">
        <v>37373</v>
      </c>
      <c r="B450" s="160" t="s">
        <v>357</v>
      </c>
      <c r="C450" s="161" t="s">
        <v>69</v>
      </c>
      <c r="D450" s="161" t="s">
        <v>347</v>
      </c>
      <c r="E450" s="159" t="n">
        <v>2.08722</v>
      </c>
      <c r="F450" s="162" t="n">
        <f aca="false">IF(C450="MAT.",VLOOKUP(A450,INSUMOS_AUX!A:F,6,0),0)</f>
        <v>0.06</v>
      </c>
      <c r="G450" s="163" t="n">
        <f aca="false">IF(C450="M.O.",VLOOKUP(A450,INSUMOS_AUX!A:F,6,0),0)</f>
        <v>0</v>
      </c>
    </row>
    <row r="451" customFormat="false" ht="21" hidden="false" customHeight="false" outlineLevel="0" collapsed="false">
      <c r="A451" s="159" t="n">
        <v>43460</v>
      </c>
      <c r="B451" s="160" t="s">
        <v>381</v>
      </c>
      <c r="C451" s="161" t="s">
        <v>69</v>
      </c>
      <c r="D451" s="161" t="s">
        <v>347</v>
      </c>
      <c r="E451" s="159" t="n">
        <v>1.93</v>
      </c>
      <c r="F451" s="162" t="n">
        <f aca="false">IF(C451="MAT.",VLOOKUP(A451,INSUMOS_AUX!A:F,6,0),0)</f>
        <v>0.78</v>
      </c>
      <c r="G451" s="163" t="n">
        <f aca="false">IF(C451="M.O.",VLOOKUP(A451,INSUMOS_AUX!A:F,6,0),0)</f>
        <v>0</v>
      </c>
    </row>
    <row r="452" customFormat="false" ht="21" hidden="false" customHeight="false" outlineLevel="0" collapsed="false">
      <c r="A452" s="159" t="n">
        <v>43467</v>
      </c>
      <c r="B452" s="160" t="s">
        <v>361</v>
      </c>
      <c r="C452" s="161" t="s">
        <v>69</v>
      </c>
      <c r="D452" s="161" t="s">
        <v>347</v>
      </c>
      <c r="E452" s="159" t="n">
        <v>0.15722</v>
      </c>
      <c r="F452" s="162" t="n">
        <f aca="false">IF(C452="MAT.",VLOOKUP(A452,INSUMOS_AUX!A:F,6,0),0)</f>
        <v>0.56</v>
      </c>
      <c r="G452" s="163" t="n">
        <f aca="false">IF(C452="M.O.",VLOOKUP(A452,INSUMOS_AUX!A:F,6,0),0)</f>
        <v>0</v>
      </c>
    </row>
    <row r="453" customFormat="false" ht="21" hidden="false" customHeight="false" outlineLevel="0" collapsed="false">
      <c r="A453" s="159" t="n">
        <v>43484</v>
      </c>
      <c r="B453" s="160" t="s">
        <v>382</v>
      </c>
      <c r="C453" s="161" t="s">
        <v>69</v>
      </c>
      <c r="D453" s="161" t="s">
        <v>347</v>
      </c>
      <c r="E453" s="159" t="n">
        <v>1.93</v>
      </c>
      <c r="F453" s="162" t="n">
        <f aca="false">IF(C453="MAT.",VLOOKUP(A453,INSUMOS_AUX!A:F,6,0),0)</f>
        <v>1.07</v>
      </c>
      <c r="G453" s="163" t="n">
        <f aca="false">IF(C453="M.O.",VLOOKUP(A453,INSUMOS_AUX!A:F,6,0),0)</f>
        <v>0</v>
      </c>
    </row>
    <row r="454" customFormat="false" ht="21" hidden="false" customHeight="false" outlineLevel="0" collapsed="false">
      <c r="A454" s="159" t="n">
        <v>43491</v>
      </c>
      <c r="B454" s="160" t="s">
        <v>364</v>
      </c>
      <c r="C454" s="161" t="s">
        <v>69</v>
      </c>
      <c r="D454" s="161" t="s">
        <v>347</v>
      </c>
      <c r="E454" s="159" t="n">
        <v>0.15722</v>
      </c>
      <c r="F454" s="162" t="n">
        <f aca="false">IF(C454="MAT.",VLOOKUP(A454,INSUMOS_AUX!A:F,6,0),0)</f>
        <v>1.15</v>
      </c>
      <c r="G454" s="163" t="n">
        <f aca="false">IF(C454="M.O.",VLOOKUP(A454,INSUMOS_AUX!A:F,6,0),0)</f>
        <v>0</v>
      </c>
    </row>
    <row r="455" customFormat="false" ht="15" hidden="false" customHeight="false" outlineLevel="0" collapsed="false">
      <c r="A455" s="159" t="n">
        <v>6111</v>
      </c>
      <c r="B455" s="160" t="s">
        <v>371</v>
      </c>
      <c r="C455" s="161" t="s">
        <v>333</v>
      </c>
      <c r="D455" s="161" t="s">
        <v>347</v>
      </c>
      <c r="E455" s="159" t="n">
        <v>0.159924184</v>
      </c>
      <c r="F455" s="162" t="n">
        <f aca="false">IF(C455="MAT.",VLOOKUP(A455,INSUMOS_AUX!A:F,6,0),0)</f>
        <v>0</v>
      </c>
      <c r="G455" s="163" t="n">
        <f aca="false">IF(C455="M.O.",VLOOKUP(A455,INSUMOS_AUX!A:F,6,0),0)</f>
        <v>10.44</v>
      </c>
    </row>
    <row r="456" customFormat="false" ht="15" hidden="false" customHeight="false" outlineLevel="0" collapsed="false">
      <c r="A456" s="148"/>
      <c r="B456" s="149"/>
      <c r="C456" s="150"/>
      <c r="D456" s="150"/>
      <c r="E456" s="150"/>
      <c r="F456" s="150"/>
      <c r="G456" s="150"/>
    </row>
    <row r="457" customFormat="false" ht="21" hidden="false" customHeight="false" outlineLevel="0" collapsed="false">
      <c r="A457" s="154" t="s">
        <v>170</v>
      </c>
      <c r="B457" s="155" t="s">
        <v>171</v>
      </c>
      <c r="C457" s="156" t="s">
        <v>55</v>
      </c>
      <c r="D457" s="156" t="s">
        <v>339</v>
      </c>
      <c r="E457" s="157" t="n">
        <v>8</v>
      </c>
      <c r="F457" s="157" t="n">
        <f aca="false">SUMPRODUCT($E458:$E467,F458:F467)</f>
        <v>21.069138</v>
      </c>
      <c r="G457" s="157" t="n">
        <f aca="false">SUMPRODUCT($E458:$E467,G458:G467)</f>
        <v>5.752132002</v>
      </c>
    </row>
    <row r="458" customFormat="false" ht="15" hidden="false" customHeight="false" outlineLevel="0" collapsed="false">
      <c r="A458" s="159" t="n">
        <v>12295</v>
      </c>
      <c r="B458" s="160" t="s">
        <v>455</v>
      </c>
      <c r="C458" s="161" t="s">
        <v>69</v>
      </c>
      <c r="D458" s="161" t="s">
        <v>339</v>
      </c>
      <c r="E458" s="159" t="n">
        <v>2</v>
      </c>
      <c r="F458" s="162" t="n">
        <f aca="false">IF(C458="MAT.",VLOOKUP(A458,INSUMOS_AUX!A:F,6,0),0)</f>
        <v>2.46</v>
      </c>
      <c r="G458" s="163" t="n">
        <f aca="false">IF(C458="M.O.",VLOOKUP(A458,INSUMOS_AUX!A:F,6,0),0)</f>
        <v>0</v>
      </c>
    </row>
    <row r="459" customFormat="false" ht="15" hidden="false" customHeight="false" outlineLevel="0" collapsed="false">
      <c r="A459" s="159" t="n">
        <v>2436</v>
      </c>
      <c r="B459" s="160" t="s">
        <v>380</v>
      </c>
      <c r="C459" s="161" t="s">
        <v>333</v>
      </c>
      <c r="D459" s="161" t="s">
        <v>347</v>
      </c>
      <c r="E459" s="159" t="n">
        <v>0.25528356</v>
      </c>
      <c r="F459" s="162" t="n">
        <f aca="false">IF(C459="MAT.",VLOOKUP(A459,INSUMOS_AUX!A:F,6,0),0)</f>
        <v>0</v>
      </c>
      <c r="G459" s="163" t="n">
        <f aca="false">IF(C459="M.O.",VLOOKUP(A459,INSUMOS_AUX!A:F,6,0),0)</f>
        <v>17.73</v>
      </c>
    </row>
    <row r="460" customFormat="false" ht="15" hidden="false" customHeight="false" outlineLevel="0" collapsed="false">
      <c r="A460" s="159" t="n">
        <v>247</v>
      </c>
      <c r="B460" s="160" t="s">
        <v>454</v>
      </c>
      <c r="C460" s="161" t="s">
        <v>333</v>
      </c>
      <c r="D460" s="161" t="s">
        <v>347</v>
      </c>
      <c r="E460" s="159" t="n">
        <v>0.10641966</v>
      </c>
      <c r="F460" s="162" t="n">
        <f aca="false">IF(C460="MAT.",VLOOKUP(A460,INSUMOS_AUX!A:F,6,0),0)</f>
        <v>0</v>
      </c>
      <c r="G460" s="163" t="n">
        <f aca="false">IF(C460="M.O.",VLOOKUP(A460,INSUMOS_AUX!A:F,6,0),0)</f>
        <v>11.52</v>
      </c>
    </row>
    <row r="461" customFormat="false" ht="15" hidden="false" customHeight="false" outlineLevel="0" collapsed="false">
      <c r="A461" s="159" t="n">
        <v>37370</v>
      </c>
      <c r="B461" s="160" t="s">
        <v>354</v>
      </c>
      <c r="C461" s="161" t="s">
        <v>69</v>
      </c>
      <c r="D461" s="161" t="s">
        <v>347</v>
      </c>
      <c r="E461" s="159" t="n">
        <v>0.3511</v>
      </c>
      <c r="F461" s="162" t="n">
        <f aca="false">IF(C461="MAT.",VLOOKUP(A461,INSUMOS_AUX!A:F,6,0),0)</f>
        <v>2.11</v>
      </c>
      <c r="G461" s="163" t="n">
        <f aca="false">IF(C461="M.O.",VLOOKUP(A461,INSUMOS_AUX!A:F,6,0),0)</f>
        <v>0</v>
      </c>
    </row>
    <row r="462" customFormat="false" ht="15" hidden="false" customHeight="false" outlineLevel="0" collapsed="false">
      <c r="A462" s="159" t="n">
        <v>37371</v>
      </c>
      <c r="B462" s="160" t="s">
        <v>355</v>
      </c>
      <c r="C462" s="161" t="s">
        <v>69</v>
      </c>
      <c r="D462" s="161" t="s">
        <v>347</v>
      </c>
      <c r="E462" s="159" t="n">
        <v>0.3511</v>
      </c>
      <c r="F462" s="162" t="n">
        <f aca="false">IF(C462="MAT.",VLOOKUP(A462,INSUMOS_AUX!A:F,6,0),0)</f>
        <v>0.75</v>
      </c>
      <c r="G462" s="163" t="n">
        <f aca="false">IF(C462="M.O.",VLOOKUP(A462,INSUMOS_AUX!A:F,6,0),0)</f>
        <v>0</v>
      </c>
    </row>
    <row r="463" customFormat="false" ht="15" hidden="false" customHeight="false" outlineLevel="0" collapsed="false">
      <c r="A463" s="159" t="n">
        <v>37372</v>
      </c>
      <c r="B463" s="160" t="s">
        <v>356</v>
      </c>
      <c r="C463" s="161" t="s">
        <v>69</v>
      </c>
      <c r="D463" s="161" t="s">
        <v>347</v>
      </c>
      <c r="E463" s="159" t="n">
        <v>0.3511</v>
      </c>
      <c r="F463" s="162" t="n">
        <f aca="false">IF(C463="MAT.",VLOOKUP(A463,INSUMOS_AUX!A:F,6,0),0)</f>
        <v>0.81</v>
      </c>
      <c r="G463" s="163" t="n">
        <f aca="false">IF(C463="M.O.",VLOOKUP(A463,INSUMOS_AUX!A:F,6,0),0)</f>
        <v>0</v>
      </c>
    </row>
    <row r="464" customFormat="false" ht="15" hidden="false" customHeight="false" outlineLevel="0" collapsed="false">
      <c r="A464" s="159" t="n">
        <v>37373</v>
      </c>
      <c r="B464" s="160" t="s">
        <v>357</v>
      </c>
      <c r="C464" s="161" t="s">
        <v>69</v>
      </c>
      <c r="D464" s="161" t="s">
        <v>347</v>
      </c>
      <c r="E464" s="159" t="n">
        <v>0.3511</v>
      </c>
      <c r="F464" s="162" t="n">
        <f aca="false">IF(C464="MAT.",VLOOKUP(A464,INSUMOS_AUX!A:F,6,0),0)</f>
        <v>0.06</v>
      </c>
      <c r="G464" s="163" t="n">
        <f aca="false">IF(C464="M.O.",VLOOKUP(A464,INSUMOS_AUX!A:F,6,0),0)</f>
        <v>0</v>
      </c>
    </row>
    <row r="465" customFormat="false" ht="15" hidden="false" customHeight="false" outlineLevel="0" collapsed="false">
      <c r="A465" s="159" t="n">
        <v>39387</v>
      </c>
      <c r="B465" s="160" t="s">
        <v>456</v>
      </c>
      <c r="C465" s="161" t="s">
        <v>69</v>
      </c>
      <c r="D465" s="161" t="s">
        <v>339</v>
      </c>
      <c r="E465" s="159" t="n">
        <v>1</v>
      </c>
      <c r="F465" s="162" t="n">
        <f aca="false">IF(C465="MAT.",VLOOKUP(A465,INSUMOS_AUX!A:F,6,0),0)</f>
        <v>14.19</v>
      </c>
      <c r="G465" s="163" t="n">
        <f aca="false">IF(C465="M.O.",VLOOKUP(A465,INSUMOS_AUX!A:F,6,0),0)</f>
        <v>0</v>
      </c>
    </row>
    <row r="466" customFormat="false" ht="21" hidden="false" customHeight="false" outlineLevel="0" collapsed="false">
      <c r="A466" s="159" t="n">
        <v>43460</v>
      </c>
      <c r="B466" s="160" t="s">
        <v>381</v>
      </c>
      <c r="C466" s="161" t="s">
        <v>69</v>
      </c>
      <c r="D466" s="161" t="s">
        <v>347</v>
      </c>
      <c r="E466" s="159" t="n">
        <v>0.3511</v>
      </c>
      <c r="F466" s="162" t="n">
        <f aca="false">IF(C466="MAT.",VLOOKUP(A466,INSUMOS_AUX!A:F,6,0),0)</f>
        <v>0.78</v>
      </c>
      <c r="G466" s="163" t="n">
        <f aca="false">IF(C466="M.O.",VLOOKUP(A466,INSUMOS_AUX!A:F,6,0),0)</f>
        <v>0</v>
      </c>
    </row>
    <row r="467" customFormat="false" ht="21" hidden="false" customHeight="false" outlineLevel="0" collapsed="false">
      <c r="A467" s="159" t="n">
        <v>43484</v>
      </c>
      <c r="B467" s="160" t="s">
        <v>382</v>
      </c>
      <c r="C467" s="161" t="s">
        <v>69</v>
      </c>
      <c r="D467" s="161" t="s">
        <v>347</v>
      </c>
      <c r="E467" s="159" t="n">
        <v>0.3511</v>
      </c>
      <c r="F467" s="162" t="n">
        <f aca="false">IF(C467="MAT.",VLOOKUP(A467,INSUMOS_AUX!A:F,6,0),0)</f>
        <v>1.07</v>
      </c>
      <c r="G467" s="163" t="n">
        <f aca="false">IF(C467="M.O.",VLOOKUP(A467,INSUMOS_AUX!A:F,6,0),0)</f>
        <v>0</v>
      </c>
    </row>
    <row r="468" customFormat="false" ht="15" hidden="false" customHeight="false" outlineLevel="0" collapsed="false">
      <c r="A468" s="148"/>
      <c r="B468" s="149"/>
      <c r="C468" s="150"/>
      <c r="D468" s="150"/>
      <c r="E468" s="150"/>
      <c r="F468" s="150"/>
      <c r="G468" s="150"/>
    </row>
    <row r="469" customFormat="false" ht="31.5" hidden="false" customHeight="false" outlineLevel="0" collapsed="false">
      <c r="A469" s="154" t="s">
        <v>173</v>
      </c>
      <c r="B469" s="155" t="s">
        <v>174</v>
      </c>
      <c r="C469" s="156" t="s">
        <v>55</v>
      </c>
      <c r="D469" s="156" t="s">
        <v>366</v>
      </c>
      <c r="E469" s="157" t="n">
        <v>50</v>
      </c>
      <c r="F469" s="157" t="n">
        <f aca="false">SUMPRODUCT($E470:$E483,F470:F483)</f>
        <v>4.37541</v>
      </c>
      <c r="G469" s="157" t="n">
        <f aca="false">SUMPRODUCT($E470:$E483,G470:G483)</f>
        <v>3.467447622</v>
      </c>
    </row>
    <row r="470" customFormat="false" ht="15" hidden="false" customHeight="false" outlineLevel="0" collapsed="false">
      <c r="A470" s="159" t="n">
        <v>2436</v>
      </c>
      <c r="B470" s="160" t="s">
        <v>380</v>
      </c>
      <c r="C470" s="161" t="s">
        <v>333</v>
      </c>
      <c r="D470" s="161" t="s">
        <v>347</v>
      </c>
      <c r="E470" s="159" t="n">
        <v>0.072114</v>
      </c>
      <c r="F470" s="162" t="n">
        <f aca="false">IF(C470="MAT.",VLOOKUP(A470,INSUMOS_AUX!A:F,6,0),0)</f>
        <v>0</v>
      </c>
      <c r="G470" s="163" t="n">
        <f aca="false">IF(C470="M.O.",VLOOKUP(A470,INSUMOS_AUX!A:F,6,0),0)</f>
        <v>17.73</v>
      </c>
    </row>
    <row r="471" customFormat="false" ht="15" hidden="false" customHeight="false" outlineLevel="0" collapsed="false">
      <c r="A471" s="159" t="n">
        <v>246</v>
      </c>
      <c r="B471" s="160" t="s">
        <v>427</v>
      </c>
      <c r="C471" s="161" t="s">
        <v>333</v>
      </c>
      <c r="D471" s="161" t="s">
        <v>347</v>
      </c>
      <c r="E471" s="159" t="n">
        <v>0.010146</v>
      </c>
      <c r="F471" s="162" t="n">
        <f aca="false">IF(C471="MAT.",VLOOKUP(A471,INSUMOS_AUX!A:F,6,0),0)</f>
        <v>0</v>
      </c>
      <c r="G471" s="163" t="n">
        <f aca="false">IF(C471="M.O.",VLOOKUP(A471,INSUMOS_AUX!A:F,6,0),0)</f>
        <v>11.52</v>
      </c>
    </row>
    <row r="472" customFormat="false" ht="15" hidden="false" customHeight="false" outlineLevel="0" collapsed="false">
      <c r="A472" s="159" t="n">
        <v>247</v>
      </c>
      <c r="B472" s="160" t="s">
        <v>454</v>
      </c>
      <c r="C472" s="161" t="s">
        <v>333</v>
      </c>
      <c r="D472" s="161" t="s">
        <v>347</v>
      </c>
      <c r="E472" s="159" t="n">
        <v>0.072114</v>
      </c>
      <c r="F472" s="162" t="n">
        <f aca="false">IF(C472="MAT.",VLOOKUP(A472,INSUMOS_AUX!A:F,6,0),0)</f>
        <v>0</v>
      </c>
      <c r="G472" s="163" t="n">
        <f aca="false">IF(C472="M.O.",VLOOKUP(A472,INSUMOS_AUX!A:F,6,0),0)</f>
        <v>11.52</v>
      </c>
    </row>
    <row r="473" customFormat="false" ht="15" hidden="false" customHeight="false" outlineLevel="0" collapsed="false">
      <c r="A473" s="159" t="n">
        <v>2688</v>
      </c>
      <c r="B473" s="160" t="s">
        <v>457</v>
      </c>
      <c r="C473" s="161" t="s">
        <v>69</v>
      </c>
      <c r="D473" s="161" t="s">
        <v>366</v>
      </c>
      <c r="E473" s="159" t="n">
        <v>1.1</v>
      </c>
      <c r="F473" s="162" t="n">
        <f aca="false">IF(C473="MAT.",VLOOKUP(A473,INSUMOS_AUX!A:F,6,0),0)</f>
        <v>2.07</v>
      </c>
      <c r="G473" s="163" t="n">
        <f aca="false">IF(C473="M.O.",VLOOKUP(A473,INSUMOS_AUX!A:F,6,0),0)</f>
        <v>0</v>
      </c>
    </row>
    <row r="474" customFormat="false" ht="15" hidden="false" customHeight="false" outlineLevel="0" collapsed="false">
      <c r="A474" s="159" t="n">
        <v>2696</v>
      </c>
      <c r="B474" s="160" t="s">
        <v>428</v>
      </c>
      <c r="C474" s="161" t="s">
        <v>333</v>
      </c>
      <c r="D474" s="161" t="s">
        <v>347</v>
      </c>
      <c r="E474" s="159" t="n">
        <v>0.0700074</v>
      </c>
      <c r="F474" s="162" t="n">
        <f aca="false">IF(C474="MAT.",VLOOKUP(A474,INSUMOS_AUX!A:F,6,0),0)</f>
        <v>0</v>
      </c>
      <c r="G474" s="163" t="n">
        <f aca="false">IF(C474="M.O.",VLOOKUP(A474,INSUMOS_AUX!A:F,6,0),0)</f>
        <v>17.73</v>
      </c>
    </row>
    <row r="475" customFormat="false" ht="15" hidden="false" customHeight="false" outlineLevel="0" collapsed="false">
      <c r="A475" s="159" t="n">
        <v>37370</v>
      </c>
      <c r="B475" s="160" t="s">
        <v>354</v>
      </c>
      <c r="C475" s="161" t="s">
        <v>69</v>
      </c>
      <c r="D475" s="161" t="s">
        <v>347</v>
      </c>
      <c r="E475" s="159" t="n">
        <v>0.219</v>
      </c>
      <c r="F475" s="162" t="n">
        <f aca="false">IF(C475="MAT.",VLOOKUP(A475,INSUMOS_AUX!A:F,6,0),0)</f>
        <v>2.11</v>
      </c>
      <c r="G475" s="163" t="n">
        <f aca="false">IF(C475="M.O.",VLOOKUP(A475,INSUMOS_AUX!A:F,6,0),0)</f>
        <v>0</v>
      </c>
    </row>
    <row r="476" customFormat="false" ht="15" hidden="false" customHeight="false" outlineLevel="0" collapsed="false">
      <c r="A476" s="159" t="n">
        <v>37371</v>
      </c>
      <c r="B476" s="160" t="s">
        <v>355</v>
      </c>
      <c r="C476" s="161" t="s">
        <v>69</v>
      </c>
      <c r="D476" s="161" t="s">
        <v>347</v>
      </c>
      <c r="E476" s="159" t="n">
        <v>0.219</v>
      </c>
      <c r="F476" s="162" t="n">
        <f aca="false">IF(C476="MAT.",VLOOKUP(A476,INSUMOS_AUX!A:F,6,0),0)</f>
        <v>0.75</v>
      </c>
      <c r="G476" s="163" t="n">
        <f aca="false">IF(C476="M.O.",VLOOKUP(A476,INSUMOS_AUX!A:F,6,0),0)</f>
        <v>0</v>
      </c>
    </row>
    <row r="477" customFormat="false" ht="15" hidden="false" customHeight="false" outlineLevel="0" collapsed="false">
      <c r="A477" s="159" t="n">
        <v>37372</v>
      </c>
      <c r="B477" s="160" t="s">
        <v>356</v>
      </c>
      <c r="C477" s="161" t="s">
        <v>69</v>
      </c>
      <c r="D477" s="161" t="s">
        <v>347</v>
      </c>
      <c r="E477" s="159" t="n">
        <v>0.219</v>
      </c>
      <c r="F477" s="162" t="n">
        <f aca="false">IF(C477="MAT.",VLOOKUP(A477,INSUMOS_AUX!A:F,6,0),0)</f>
        <v>0.81</v>
      </c>
      <c r="G477" s="163" t="n">
        <f aca="false">IF(C477="M.O.",VLOOKUP(A477,INSUMOS_AUX!A:F,6,0),0)</f>
        <v>0</v>
      </c>
    </row>
    <row r="478" customFormat="false" ht="15" hidden="false" customHeight="false" outlineLevel="0" collapsed="false">
      <c r="A478" s="159" t="n">
        <v>37373</v>
      </c>
      <c r="B478" s="160" t="s">
        <v>357</v>
      </c>
      <c r="C478" s="161" t="s">
        <v>69</v>
      </c>
      <c r="D478" s="161" t="s">
        <v>347</v>
      </c>
      <c r="E478" s="159" t="n">
        <v>0.219</v>
      </c>
      <c r="F478" s="162" t="n">
        <f aca="false">IF(C478="MAT.",VLOOKUP(A478,INSUMOS_AUX!A:F,6,0),0)</f>
        <v>0.06</v>
      </c>
      <c r="G478" s="163" t="n">
        <f aca="false">IF(C478="M.O.",VLOOKUP(A478,INSUMOS_AUX!A:F,6,0),0)</f>
        <v>0</v>
      </c>
    </row>
    <row r="479" customFormat="false" ht="21" hidden="false" customHeight="false" outlineLevel="0" collapsed="false">
      <c r="A479" s="159" t="n">
        <v>392</v>
      </c>
      <c r="B479" s="160" t="s">
        <v>458</v>
      </c>
      <c r="C479" s="161" t="s">
        <v>69</v>
      </c>
      <c r="D479" s="161" t="s">
        <v>339</v>
      </c>
      <c r="E479" s="159" t="n">
        <v>0.65</v>
      </c>
      <c r="F479" s="162" t="n">
        <f aca="false">IF(C479="MAT.",VLOOKUP(A479,INSUMOS_AUX!A:F,6,0),0)</f>
        <v>1.42</v>
      </c>
      <c r="G479" s="163" t="n">
        <f aca="false">IF(C479="M.O.",VLOOKUP(A479,INSUMOS_AUX!A:F,6,0),0)</f>
        <v>0</v>
      </c>
    </row>
    <row r="480" customFormat="false" ht="21" hidden="false" customHeight="false" outlineLevel="0" collapsed="false">
      <c r="A480" s="159" t="n">
        <v>43460</v>
      </c>
      <c r="B480" s="160" t="s">
        <v>381</v>
      </c>
      <c r="C480" s="161" t="s">
        <v>69</v>
      </c>
      <c r="D480" s="161" t="s">
        <v>347</v>
      </c>
      <c r="E480" s="159" t="n">
        <v>0.14</v>
      </c>
      <c r="F480" s="162" t="n">
        <f aca="false">IF(C480="MAT.",VLOOKUP(A480,INSUMOS_AUX!A:F,6,0),0)</f>
        <v>0.78</v>
      </c>
      <c r="G480" s="163" t="n">
        <f aca="false">IF(C480="M.O.",VLOOKUP(A480,INSUMOS_AUX!A:F,6,0),0)</f>
        <v>0</v>
      </c>
    </row>
    <row r="481" customFormat="false" ht="21" hidden="false" customHeight="false" outlineLevel="0" collapsed="false">
      <c r="A481" s="159" t="n">
        <v>43461</v>
      </c>
      <c r="B481" s="160" t="s">
        <v>432</v>
      </c>
      <c r="C481" s="161" t="s">
        <v>69</v>
      </c>
      <c r="D481" s="161" t="s">
        <v>347</v>
      </c>
      <c r="E481" s="159" t="n">
        <v>0.079</v>
      </c>
      <c r="F481" s="162" t="n">
        <f aca="false">IF(C481="MAT.",VLOOKUP(A481,INSUMOS_AUX!A:F,6,0),0)</f>
        <v>0.32</v>
      </c>
      <c r="G481" s="163" t="n">
        <f aca="false">IF(C481="M.O.",VLOOKUP(A481,INSUMOS_AUX!A:F,6,0),0)</f>
        <v>0</v>
      </c>
    </row>
    <row r="482" customFormat="false" ht="21" hidden="false" customHeight="false" outlineLevel="0" collapsed="false">
      <c r="A482" s="159" t="n">
        <v>43484</v>
      </c>
      <c r="B482" s="160" t="s">
        <v>382</v>
      </c>
      <c r="C482" s="161" t="s">
        <v>69</v>
      </c>
      <c r="D482" s="161" t="s">
        <v>347</v>
      </c>
      <c r="E482" s="159" t="n">
        <v>0.14</v>
      </c>
      <c r="F482" s="162" t="n">
        <f aca="false">IF(C482="MAT.",VLOOKUP(A482,INSUMOS_AUX!A:F,6,0),0)</f>
        <v>1.07</v>
      </c>
      <c r="G482" s="163" t="n">
        <f aca="false">IF(C482="M.O.",VLOOKUP(A482,INSUMOS_AUX!A:F,6,0),0)</f>
        <v>0</v>
      </c>
    </row>
    <row r="483" customFormat="false" ht="21" hidden="false" customHeight="false" outlineLevel="0" collapsed="false">
      <c r="A483" s="159" t="n">
        <v>43485</v>
      </c>
      <c r="B483" s="160" t="s">
        <v>433</v>
      </c>
      <c r="C483" s="161" t="s">
        <v>69</v>
      </c>
      <c r="D483" s="161" t="s">
        <v>347</v>
      </c>
      <c r="E483" s="159" t="n">
        <v>0.079</v>
      </c>
      <c r="F483" s="162" t="n">
        <f aca="false">IF(C483="MAT.",VLOOKUP(A483,INSUMOS_AUX!A:F,6,0),0)</f>
        <v>0.94</v>
      </c>
      <c r="G483" s="163" t="n">
        <f aca="false">IF(C483="M.O.",VLOOKUP(A483,INSUMOS_AUX!A:F,6,0),0)</f>
        <v>0</v>
      </c>
    </row>
    <row r="484" customFormat="false" ht="15" hidden="false" customHeight="false" outlineLevel="0" collapsed="false">
      <c r="A484" s="148"/>
      <c r="B484" s="149"/>
      <c r="C484" s="150"/>
      <c r="D484" s="150"/>
      <c r="E484" s="150"/>
      <c r="F484" s="150"/>
      <c r="G484" s="150"/>
    </row>
    <row r="485" customFormat="false" ht="31.5" hidden="false" customHeight="false" outlineLevel="0" collapsed="false">
      <c r="A485" s="154" t="s">
        <v>176</v>
      </c>
      <c r="B485" s="155" t="s">
        <v>177</v>
      </c>
      <c r="C485" s="156" t="s">
        <v>55</v>
      </c>
      <c r="D485" s="156" t="s">
        <v>366</v>
      </c>
      <c r="E485" s="157" t="n">
        <v>45</v>
      </c>
      <c r="F485" s="157" t="n">
        <f aca="false">SUMPRODUCT($E486:$E499,F486:F499)</f>
        <v>6.79129</v>
      </c>
      <c r="G485" s="157" t="n">
        <f aca="false">SUMPRODUCT($E486:$E499,G486:G499)</f>
        <v>4.763181672</v>
      </c>
    </row>
    <row r="486" customFormat="false" ht="15" hidden="false" customHeight="false" outlineLevel="0" collapsed="false">
      <c r="A486" s="159" t="n">
        <v>2436</v>
      </c>
      <c r="B486" s="160" t="s">
        <v>380</v>
      </c>
      <c r="C486" s="161" t="s">
        <v>333</v>
      </c>
      <c r="D486" s="161" t="s">
        <v>347</v>
      </c>
      <c r="E486" s="159" t="n">
        <v>0.1164126</v>
      </c>
      <c r="F486" s="162" t="n">
        <f aca="false">IF(C486="MAT.",VLOOKUP(A486,INSUMOS_AUX!A:F,6,0),0)</f>
        <v>0</v>
      </c>
      <c r="G486" s="163" t="n">
        <f aca="false">IF(C486="M.O.",VLOOKUP(A486,INSUMOS_AUX!A:F,6,0),0)</f>
        <v>17.73</v>
      </c>
    </row>
    <row r="487" customFormat="false" ht="15" hidden="false" customHeight="false" outlineLevel="0" collapsed="false">
      <c r="A487" s="159" t="n">
        <v>246</v>
      </c>
      <c r="B487" s="160" t="s">
        <v>427</v>
      </c>
      <c r="C487" s="161" t="s">
        <v>333</v>
      </c>
      <c r="D487" s="161" t="s">
        <v>347</v>
      </c>
      <c r="E487" s="159" t="n">
        <v>0.010146</v>
      </c>
      <c r="F487" s="162" t="n">
        <f aca="false">IF(C487="MAT.",VLOOKUP(A487,INSUMOS_AUX!A:F,6,0),0)</f>
        <v>0</v>
      </c>
      <c r="G487" s="163" t="n">
        <f aca="false">IF(C487="M.O.",VLOOKUP(A487,INSUMOS_AUX!A:F,6,0),0)</f>
        <v>11.52</v>
      </c>
    </row>
    <row r="488" customFormat="false" ht="15" hidden="false" customHeight="false" outlineLevel="0" collapsed="false">
      <c r="A488" s="159" t="n">
        <v>247</v>
      </c>
      <c r="B488" s="160" t="s">
        <v>454</v>
      </c>
      <c r="C488" s="161" t="s">
        <v>333</v>
      </c>
      <c r="D488" s="161" t="s">
        <v>347</v>
      </c>
      <c r="E488" s="159" t="n">
        <v>0.1164126</v>
      </c>
      <c r="F488" s="162" t="n">
        <f aca="false">IF(C488="MAT.",VLOOKUP(A488,INSUMOS_AUX!A:F,6,0),0)</f>
        <v>0</v>
      </c>
      <c r="G488" s="163" t="n">
        <f aca="false">IF(C488="M.O.",VLOOKUP(A488,INSUMOS_AUX!A:F,6,0),0)</f>
        <v>11.52</v>
      </c>
    </row>
    <row r="489" customFormat="false" ht="15" hidden="false" customHeight="false" outlineLevel="0" collapsed="false">
      <c r="A489" s="159" t="n">
        <v>2696</v>
      </c>
      <c r="B489" s="160" t="s">
        <v>428</v>
      </c>
      <c r="C489" s="161" t="s">
        <v>333</v>
      </c>
      <c r="D489" s="161" t="s">
        <v>347</v>
      </c>
      <c r="E489" s="159" t="n">
        <v>0.0700074</v>
      </c>
      <c r="F489" s="162" t="n">
        <f aca="false">IF(C489="MAT.",VLOOKUP(A489,INSUMOS_AUX!A:F,6,0),0)</f>
        <v>0</v>
      </c>
      <c r="G489" s="163" t="n">
        <f aca="false">IF(C489="M.O.",VLOOKUP(A489,INSUMOS_AUX!A:F,6,0),0)</f>
        <v>17.73</v>
      </c>
    </row>
    <row r="490" customFormat="false" ht="15" hidden="false" customHeight="false" outlineLevel="0" collapsed="false">
      <c r="A490" s="159" t="n">
        <v>37370</v>
      </c>
      <c r="B490" s="160" t="s">
        <v>354</v>
      </c>
      <c r="C490" s="161" t="s">
        <v>69</v>
      </c>
      <c r="D490" s="161" t="s">
        <v>347</v>
      </c>
      <c r="E490" s="159" t="n">
        <v>0.305</v>
      </c>
      <c r="F490" s="162" t="n">
        <f aca="false">IF(C490="MAT.",VLOOKUP(A490,INSUMOS_AUX!A:F,6,0),0)</f>
        <v>2.11</v>
      </c>
      <c r="G490" s="163" t="n">
        <f aca="false">IF(C490="M.O.",VLOOKUP(A490,INSUMOS_AUX!A:F,6,0),0)</f>
        <v>0</v>
      </c>
    </row>
    <row r="491" customFormat="false" ht="15" hidden="false" customHeight="false" outlineLevel="0" collapsed="false">
      <c r="A491" s="159" t="n">
        <v>37371</v>
      </c>
      <c r="B491" s="160" t="s">
        <v>355</v>
      </c>
      <c r="C491" s="161" t="s">
        <v>69</v>
      </c>
      <c r="D491" s="161" t="s">
        <v>347</v>
      </c>
      <c r="E491" s="159" t="n">
        <v>0.305</v>
      </c>
      <c r="F491" s="162" t="n">
        <f aca="false">IF(C491="MAT.",VLOOKUP(A491,INSUMOS_AUX!A:F,6,0),0)</f>
        <v>0.75</v>
      </c>
      <c r="G491" s="163" t="n">
        <f aca="false">IF(C491="M.O.",VLOOKUP(A491,INSUMOS_AUX!A:F,6,0),0)</f>
        <v>0</v>
      </c>
    </row>
    <row r="492" customFormat="false" ht="15" hidden="false" customHeight="false" outlineLevel="0" collapsed="false">
      <c r="A492" s="159" t="n">
        <v>37372</v>
      </c>
      <c r="B492" s="160" t="s">
        <v>356</v>
      </c>
      <c r="C492" s="161" t="s">
        <v>69</v>
      </c>
      <c r="D492" s="161" t="s">
        <v>347</v>
      </c>
      <c r="E492" s="159" t="n">
        <v>0.305</v>
      </c>
      <c r="F492" s="162" t="n">
        <f aca="false">IF(C492="MAT.",VLOOKUP(A492,INSUMOS_AUX!A:F,6,0),0)</f>
        <v>0.81</v>
      </c>
      <c r="G492" s="163" t="n">
        <f aca="false">IF(C492="M.O.",VLOOKUP(A492,INSUMOS_AUX!A:F,6,0),0)</f>
        <v>0</v>
      </c>
    </row>
    <row r="493" customFormat="false" ht="15" hidden="false" customHeight="false" outlineLevel="0" collapsed="false">
      <c r="A493" s="159" t="n">
        <v>37373</v>
      </c>
      <c r="B493" s="160" t="s">
        <v>357</v>
      </c>
      <c r="C493" s="161" t="s">
        <v>69</v>
      </c>
      <c r="D493" s="161" t="s">
        <v>347</v>
      </c>
      <c r="E493" s="159" t="n">
        <v>0.305</v>
      </c>
      <c r="F493" s="162" t="n">
        <f aca="false">IF(C493="MAT.",VLOOKUP(A493,INSUMOS_AUX!A:F,6,0),0)</f>
        <v>0.06</v>
      </c>
      <c r="G493" s="163" t="n">
        <f aca="false">IF(C493="M.O.",VLOOKUP(A493,INSUMOS_AUX!A:F,6,0),0)</f>
        <v>0</v>
      </c>
    </row>
    <row r="494" customFormat="false" ht="21" hidden="false" customHeight="false" outlineLevel="0" collapsed="false">
      <c r="A494" s="159" t="n">
        <v>392</v>
      </c>
      <c r="B494" s="160" t="s">
        <v>458</v>
      </c>
      <c r="C494" s="161" t="s">
        <v>69</v>
      </c>
      <c r="D494" s="161" t="s">
        <v>339</v>
      </c>
      <c r="E494" s="159" t="n">
        <v>0.65</v>
      </c>
      <c r="F494" s="162" t="n">
        <f aca="false">IF(C494="MAT.",VLOOKUP(A494,INSUMOS_AUX!A:F,6,0),0)</f>
        <v>1.42</v>
      </c>
      <c r="G494" s="163" t="n">
        <f aca="false">IF(C494="M.O.",VLOOKUP(A494,INSUMOS_AUX!A:F,6,0),0)</f>
        <v>0</v>
      </c>
    </row>
    <row r="495" customFormat="false" ht="31.5" hidden="false" customHeight="false" outlineLevel="0" collapsed="false">
      <c r="A495" s="159" t="n">
        <v>39247</v>
      </c>
      <c r="B495" s="160" t="s">
        <v>459</v>
      </c>
      <c r="C495" s="161" t="s">
        <v>69</v>
      </c>
      <c r="D495" s="161" t="s">
        <v>366</v>
      </c>
      <c r="E495" s="159" t="n">
        <v>1.1</v>
      </c>
      <c r="F495" s="162" t="n">
        <f aca="false">IF(C495="MAT.",VLOOKUP(A495,INSUMOS_AUX!A:F,6,0),0)</f>
        <v>3.83</v>
      </c>
      <c r="G495" s="163" t="n">
        <f aca="false">IF(C495="M.O.",VLOOKUP(A495,INSUMOS_AUX!A:F,6,0),0)</f>
        <v>0</v>
      </c>
    </row>
    <row r="496" customFormat="false" ht="21" hidden="false" customHeight="false" outlineLevel="0" collapsed="false">
      <c r="A496" s="159" t="n">
        <v>43460</v>
      </c>
      <c r="B496" s="160" t="s">
        <v>381</v>
      </c>
      <c r="C496" s="161" t="s">
        <v>69</v>
      </c>
      <c r="D496" s="161" t="s">
        <v>347</v>
      </c>
      <c r="E496" s="159" t="n">
        <v>0.226</v>
      </c>
      <c r="F496" s="162" t="n">
        <f aca="false">IF(C496="MAT.",VLOOKUP(A496,INSUMOS_AUX!A:F,6,0),0)</f>
        <v>0.78</v>
      </c>
      <c r="G496" s="163" t="n">
        <f aca="false">IF(C496="M.O.",VLOOKUP(A496,INSUMOS_AUX!A:F,6,0),0)</f>
        <v>0</v>
      </c>
    </row>
    <row r="497" customFormat="false" ht="21" hidden="false" customHeight="false" outlineLevel="0" collapsed="false">
      <c r="A497" s="159" t="n">
        <v>43461</v>
      </c>
      <c r="B497" s="160" t="s">
        <v>432</v>
      </c>
      <c r="C497" s="161" t="s">
        <v>69</v>
      </c>
      <c r="D497" s="161" t="s">
        <v>347</v>
      </c>
      <c r="E497" s="159" t="n">
        <v>0.079</v>
      </c>
      <c r="F497" s="162" t="n">
        <f aca="false">IF(C497="MAT.",VLOOKUP(A497,INSUMOS_AUX!A:F,6,0),0)</f>
        <v>0.32</v>
      </c>
      <c r="G497" s="163" t="n">
        <f aca="false">IF(C497="M.O.",VLOOKUP(A497,INSUMOS_AUX!A:F,6,0),0)</f>
        <v>0</v>
      </c>
    </row>
    <row r="498" customFormat="false" ht="21" hidden="false" customHeight="false" outlineLevel="0" collapsed="false">
      <c r="A498" s="159" t="n">
        <v>43484</v>
      </c>
      <c r="B498" s="160" t="s">
        <v>382</v>
      </c>
      <c r="C498" s="161" t="s">
        <v>69</v>
      </c>
      <c r="D498" s="161" t="s">
        <v>347</v>
      </c>
      <c r="E498" s="159" t="n">
        <v>0.226</v>
      </c>
      <c r="F498" s="162" t="n">
        <f aca="false">IF(C498="MAT.",VLOOKUP(A498,INSUMOS_AUX!A:F,6,0),0)</f>
        <v>1.07</v>
      </c>
      <c r="G498" s="163" t="n">
        <f aca="false">IF(C498="M.O.",VLOOKUP(A498,INSUMOS_AUX!A:F,6,0),0)</f>
        <v>0</v>
      </c>
    </row>
    <row r="499" customFormat="false" ht="21" hidden="false" customHeight="false" outlineLevel="0" collapsed="false">
      <c r="A499" s="159" t="n">
        <v>43485</v>
      </c>
      <c r="B499" s="160" t="s">
        <v>433</v>
      </c>
      <c r="C499" s="161" t="s">
        <v>69</v>
      </c>
      <c r="D499" s="161" t="s">
        <v>347</v>
      </c>
      <c r="E499" s="159" t="n">
        <v>0.079</v>
      </c>
      <c r="F499" s="162" t="n">
        <f aca="false">IF(C499="MAT.",VLOOKUP(A499,INSUMOS_AUX!A:F,6,0),0)</f>
        <v>0.94</v>
      </c>
      <c r="G499" s="163" t="n">
        <f aca="false">IF(C499="M.O.",VLOOKUP(A499,INSUMOS_AUX!A:F,6,0),0)</f>
        <v>0</v>
      </c>
    </row>
    <row r="500" customFormat="false" ht="15" hidden="false" customHeight="false" outlineLevel="0" collapsed="false">
      <c r="A500" s="148"/>
      <c r="B500" s="149"/>
      <c r="C500" s="150"/>
      <c r="D500" s="150"/>
      <c r="E500" s="150"/>
      <c r="F500" s="150"/>
      <c r="G500" s="150"/>
    </row>
    <row r="501" customFormat="false" ht="31.5" hidden="false" customHeight="false" outlineLevel="0" collapsed="false">
      <c r="A501" s="154" t="s">
        <v>179</v>
      </c>
      <c r="B501" s="155" t="s">
        <v>180</v>
      </c>
      <c r="C501" s="156" t="s">
        <v>55</v>
      </c>
      <c r="D501" s="156" t="s">
        <v>366</v>
      </c>
      <c r="E501" s="157" t="n">
        <v>185</v>
      </c>
      <c r="F501" s="157" t="n">
        <f aca="false">SUMPRODUCT($E502:$E511,F502:F511)</f>
        <v>2.64732</v>
      </c>
      <c r="G501" s="157" t="n">
        <f aca="false">SUMPRODUCT($E502:$E511,G502:G511)</f>
        <v>0.9040005</v>
      </c>
    </row>
    <row r="502" customFormat="false" ht="31.5" hidden="false" customHeight="false" outlineLevel="0" collapsed="false">
      <c r="A502" s="159" t="n">
        <v>1014</v>
      </c>
      <c r="B502" s="160" t="s">
        <v>460</v>
      </c>
      <c r="C502" s="161" t="s">
        <v>69</v>
      </c>
      <c r="D502" s="161" t="s">
        <v>366</v>
      </c>
      <c r="E502" s="159" t="n">
        <v>1.19</v>
      </c>
      <c r="F502" s="162" t="n">
        <f aca="false">IF(C502="MAT.",VLOOKUP(A502,INSUMOS_AUX!A:F,6,0),0)</f>
        <v>1.92</v>
      </c>
      <c r="G502" s="163" t="n">
        <f aca="false">IF(C502="M.O.",VLOOKUP(A502,INSUMOS_AUX!A:F,6,0),0)</f>
        <v>0</v>
      </c>
    </row>
    <row r="503" customFormat="false" ht="21" hidden="false" customHeight="false" outlineLevel="0" collapsed="false">
      <c r="A503" s="159" t="n">
        <v>21127</v>
      </c>
      <c r="B503" s="160" t="s">
        <v>461</v>
      </c>
      <c r="C503" s="161" t="s">
        <v>69</v>
      </c>
      <c r="D503" s="161" t="s">
        <v>339</v>
      </c>
      <c r="E503" s="159" t="n">
        <v>0.009</v>
      </c>
      <c r="F503" s="162" t="n">
        <f aca="false">IF(C503="MAT.",VLOOKUP(A503,INSUMOS_AUX!A:F,6,0),0)</f>
        <v>3.08</v>
      </c>
      <c r="G503" s="163" t="n">
        <f aca="false">IF(C503="M.O.",VLOOKUP(A503,INSUMOS_AUX!A:F,6,0),0)</f>
        <v>0</v>
      </c>
    </row>
    <row r="504" customFormat="false" ht="15" hidden="false" customHeight="false" outlineLevel="0" collapsed="false">
      <c r="A504" s="159" t="n">
        <v>2436</v>
      </c>
      <c r="B504" s="160" t="s">
        <v>380</v>
      </c>
      <c r="C504" s="161" t="s">
        <v>333</v>
      </c>
      <c r="D504" s="161" t="s">
        <v>347</v>
      </c>
      <c r="E504" s="159" t="n">
        <v>0.030906</v>
      </c>
      <c r="F504" s="162" t="n">
        <f aca="false">IF(C504="MAT.",VLOOKUP(A504,INSUMOS_AUX!A:F,6,0),0)</f>
        <v>0</v>
      </c>
      <c r="G504" s="163" t="n">
        <f aca="false">IF(C504="M.O.",VLOOKUP(A504,INSUMOS_AUX!A:F,6,0),0)</f>
        <v>17.73</v>
      </c>
    </row>
    <row r="505" customFormat="false" ht="15" hidden="false" customHeight="false" outlineLevel="0" collapsed="false">
      <c r="A505" s="159" t="n">
        <v>247</v>
      </c>
      <c r="B505" s="160" t="s">
        <v>454</v>
      </c>
      <c r="C505" s="161" t="s">
        <v>333</v>
      </c>
      <c r="D505" s="161" t="s">
        <v>347</v>
      </c>
      <c r="E505" s="159" t="n">
        <v>0.030906</v>
      </c>
      <c r="F505" s="162" t="n">
        <f aca="false">IF(C505="MAT.",VLOOKUP(A505,INSUMOS_AUX!A:F,6,0),0)</f>
        <v>0</v>
      </c>
      <c r="G505" s="163" t="n">
        <f aca="false">IF(C505="M.O.",VLOOKUP(A505,INSUMOS_AUX!A:F,6,0),0)</f>
        <v>11.52</v>
      </c>
    </row>
    <row r="506" customFormat="false" ht="15" hidden="false" customHeight="false" outlineLevel="0" collapsed="false">
      <c r="A506" s="159" t="n">
        <v>37370</v>
      </c>
      <c r="B506" s="160" t="s">
        <v>354</v>
      </c>
      <c r="C506" s="161" t="s">
        <v>69</v>
      </c>
      <c r="D506" s="161" t="s">
        <v>347</v>
      </c>
      <c r="E506" s="159" t="n">
        <v>0.06</v>
      </c>
      <c r="F506" s="162" t="n">
        <f aca="false">IF(C506="MAT.",VLOOKUP(A506,INSUMOS_AUX!A:F,6,0),0)</f>
        <v>2.11</v>
      </c>
      <c r="G506" s="163" t="n">
        <f aca="false">IF(C506="M.O.",VLOOKUP(A506,INSUMOS_AUX!A:F,6,0),0)</f>
        <v>0</v>
      </c>
    </row>
    <row r="507" customFormat="false" ht="15" hidden="false" customHeight="false" outlineLevel="0" collapsed="false">
      <c r="A507" s="159" t="n">
        <v>37371</v>
      </c>
      <c r="B507" s="160" t="s">
        <v>355</v>
      </c>
      <c r="C507" s="161" t="s">
        <v>69</v>
      </c>
      <c r="D507" s="161" t="s">
        <v>347</v>
      </c>
      <c r="E507" s="159" t="n">
        <v>0.06</v>
      </c>
      <c r="F507" s="162" t="n">
        <f aca="false">IF(C507="MAT.",VLOOKUP(A507,INSUMOS_AUX!A:F,6,0),0)</f>
        <v>0.75</v>
      </c>
      <c r="G507" s="163" t="n">
        <f aca="false">IF(C507="M.O.",VLOOKUP(A507,INSUMOS_AUX!A:F,6,0),0)</f>
        <v>0</v>
      </c>
    </row>
    <row r="508" customFormat="false" ht="15" hidden="false" customHeight="false" outlineLevel="0" collapsed="false">
      <c r="A508" s="159" t="n">
        <v>37372</v>
      </c>
      <c r="B508" s="160" t="s">
        <v>356</v>
      </c>
      <c r="C508" s="161" t="s">
        <v>69</v>
      </c>
      <c r="D508" s="161" t="s">
        <v>347</v>
      </c>
      <c r="E508" s="159" t="n">
        <v>0.06</v>
      </c>
      <c r="F508" s="162" t="n">
        <f aca="false">IF(C508="MAT.",VLOOKUP(A508,INSUMOS_AUX!A:F,6,0),0)</f>
        <v>0.81</v>
      </c>
      <c r="G508" s="163" t="n">
        <f aca="false">IF(C508="M.O.",VLOOKUP(A508,INSUMOS_AUX!A:F,6,0),0)</f>
        <v>0</v>
      </c>
    </row>
    <row r="509" customFormat="false" ht="15" hidden="false" customHeight="false" outlineLevel="0" collapsed="false">
      <c r="A509" s="159" t="n">
        <v>37373</v>
      </c>
      <c r="B509" s="160" t="s">
        <v>357</v>
      </c>
      <c r="C509" s="161" t="s">
        <v>69</v>
      </c>
      <c r="D509" s="161" t="s">
        <v>347</v>
      </c>
      <c r="E509" s="159" t="n">
        <v>0.06</v>
      </c>
      <c r="F509" s="162" t="n">
        <f aca="false">IF(C509="MAT.",VLOOKUP(A509,INSUMOS_AUX!A:F,6,0),0)</f>
        <v>0.06</v>
      </c>
      <c r="G509" s="163" t="n">
        <f aca="false">IF(C509="M.O.",VLOOKUP(A509,INSUMOS_AUX!A:F,6,0),0)</f>
        <v>0</v>
      </c>
    </row>
    <row r="510" customFormat="false" ht="21" hidden="false" customHeight="false" outlineLevel="0" collapsed="false">
      <c r="A510" s="159" t="n">
        <v>43460</v>
      </c>
      <c r="B510" s="160" t="s">
        <v>381</v>
      </c>
      <c r="C510" s="161" t="s">
        <v>69</v>
      </c>
      <c r="D510" s="161" t="s">
        <v>347</v>
      </c>
      <c r="E510" s="159" t="n">
        <v>0.06</v>
      </c>
      <c r="F510" s="162" t="n">
        <f aca="false">IF(C510="MAT.",VLOOKUP(A510,INSUMOS_AUX!A:F,6,0),0)</f>
        <v>0.78</v>
      </c>
      <c r="G510" s="163" t="n">
        <f aca="false">IF(C510="M.O.",VLOOKUP(A510,INSUMOS_AUX!A:F,6,0),0)</f>
        <v>0</v>
      </c>
    </row>
    <row r="511" customFormat="false" ht="21" hidden="false" customHeight="false" outlineLevel="0" collapsed="false">
      <c r="A511" s="159" t="n">
        <v>43484</v>
      </c>
      <c r="B511" s="160" t="s">
        <v>382</v>
      </c>
      <c r="C511" s="161" t="s">
        <v>69</v>
      </c>
      <c r="D511" s="161" t="s">
        <v>347</v>
      </c>
      <c r="E511" s="159" t="n">
        <v>0.06</v>
      </c>
      <c r="F511" s="162" t="n">
        <f aca="false">IF(C511="MAT.",VLOOKUP(A511,INSUMOS_AUX!A:F,6,0),0)</f>
        <v>1.07</v>
      </c>
      <c r="G511" s="163" t="n">
        <f aca="false">IF(C511="M.O.",VLOOKUP(A511,INSUMOS_AUX!A:F,6,0),0)</f>
        <v>0</v>
      </c>
    </row>
    <row r="512" customFormat="false" ht="15" hidden="false" customHeight="false" outlineLevel="0" collapsed="false">
      <c r="A512" s="148"/>
      <c r="B512" s="149"/>
      <c r="C512" s="150"/>
      <c r="D512" s="150"/>
      <c r="E512" s="150"/>
      <c r="F512" s="150"/>
      <c r="G512" s="150"/>
    </row>
    <row r="513" customFormat="false" ht="31.5" hidden="false" customHeight="false" outlineLevel="0" collapsed="false">
      <c r="A513" s="154" t="s">
        <v>182</v>
      </c>
      <c r="B513" s="155" t="s">
        <v>183</v>
      </c>
      <c r="C513" s="156" t="s">
        <v>55</v>
      </c>
      <c r="D513" s="156" t="s">
        <v>366</v>
      </c>
      <c r="E513" s="157" t="n">
        <v>60</v>
      </c>
      <c r="F513" s="157" t="n">
        <f aca="false">SUMPRODUCT($E514:$E523,F514:F523)</f>
        <v>11.52564</v>
      </c>
      <c r="G513" s="157" t="n">
        <f aca="false">SUMPRODUCT($E514:$E523,G514:G523)</f>
        <v>2.32026795</v>
      </c>
    </row>
    <row r="514" customFormat="false" ht="31.5" hidden="false" customHeight="false" outlineLevel="0" collapsed="false">
      <c r="A514" s="159" t="n">
        <v>1020</v>
      </c>
      <c r="B514" s="160" t="s">
        <v>462</v>
      </c>
      <c r="C514" s="161" t="s">
        <v>69</v>
      </c>
      <c r="D514" s="161" t="s">
        <v>366</v>
      </c>
      <c r="E514" s="159" t="n">
        <v>1.19</v>
      </c>
      <c r="F514" s="162" t="n">
        <f aca="false">IF(C514="MAT.",VLOOKUP(A514,INSUMOS_AUX!A:F,6,0),0)</f>
        <v>8.94</v>
      </c>
      <c r="G514" s="163" t="n">
        <f aca="false">IF(C514="M.O.",VLOOKUP(A514,INSUMOS_AUX!A:F,6,0),0)</f>
        <v>0</v>
      </c>
    </row>
    <row r="515" customFormat="false" ht="21" hidden="false" customHeight="false" outlineLevel="0" collapsed="false">
      <c r="A515" s="159" t="n">
        <v>21127</v>
      </c>
      <c r="B515" s="160" t="s">
        <v>461</v>
      </c>
      <c r="C515" s="161" t="s">
        <v>69</v>
      </c>
      <c r="D515" s="161" t="s">
        <v>339</v>
      </c>
      <c r="E515" s="159" t="n">
        <v>0.009</v>
      </c>
      <c r="F515" s="162" t="n">
        <f aca="false">IF(C515="MAT.",VLOOKUP(A515,INSUMOS_AUX!A:F,6,0),0)</f>
        <v>3.08</v>
      </c>
      <c r="G515" s="163" t="n">
        <f aca="false">IF(C515="M.O.",VLOOKUP(A515,INSUMOS_AUX!A:F,6,0),0)</f>
        <v>0</v>
      </c>
    </row>
    <row r="516" customFormat="false" ht="15" hidden="false" customHeight="false" outlineLevel="0" collapsed="false">
      <c r="A516" s="159" t="n">
        <v>2436</v>
      </c>
      <c r="B516" s="160" t="s">
        <v>380</v>
      </c>
      <c r="C516" s="161" t="s">
        <v>333</v>
      </c>
      <c r="D516" s="161" t="s">
        <v>347</v>
      </c>
      <c r="E516" s="159" t="n">
        <v>0.0793254</v>
      </c>
      <c r="F516" s="162" t="n">
        <f aca="false">IF(C516="MAT.",VLOOKUP(A516,INSUMOS_AUX!A:F,6,0),0)</f>
        <v>0</v>
      </c>
      <c r="G516" s="163" t="n">
        <f aca="false">IF(C516="M.O.",VLOOKUP(A516,INSUMOS_AUX!A:F,6,0),0)</f>
        <v>17.73</v>
      </c>
    </row>
    <row r="517" customFormat="false" ht="15" hidden="false" customHeight="false" outlineLevel="0" collapsed="false">
      <c r="A517" s="159" t="n">
        <v>247</v>
      </c>
      <c r="B517" s="160" t="s">
        <v>454</v>
      </c>
      <c r="C517" s="161" t="s">
        <v>333</v>
      </c>
      <c r="D517" s="161" t="s">
        <v>347</v>
      </c>
      <c r="E517" s="159" t="n">
        <v>0.0793254</v>
      </c>
      <c r="F517" s="162" t="n">
        <f aca="false">IF(C517="MAT.",VLOOKUP(A517,INSUMOS_AUX!A:F,6,0),0)</f>
        <v>0</v>
      </c>
      <c r="G517" s="163" t="n">
        <f aca="false">IF(C517="M.O.",VLOOKUP(A517,INSUMOS_AUX!A:F,6,0),0)</f>
        <v>11.52</v>
      </c>
    </row>
    <row r="518" customFormat="false" ht="15" hidden="false" customHeight="false" outlineLevel="0" collapsed="false">
      <c r="A518" s="159" t="n">
        <v>37370</v>
      </c>
      <c r="B518" s="160" t="s">
        <v>354</v>
      </c>
      <c r="C518" s="161" t="s">
        <v>69</v>
      </c>
      <c r="D518" s="161" t="s">
        <v>347</v>
      </c>
      <c r="E518" s="159" t="n">
        <v>0.154</v>
      </c>
      <c r="F518" s="162" t="n">
        <f aca="false">IF(C518="MAT.",VLOOKUP(A518,INSUMOS_AUX!A:F,6,0),0)</f>
        <v>2.11</v>
      </c>
      <c r="G518" s="163" t="n">
        <f aca="false">IF(C518="M.O.",VLOOKUP(A518,INSUMOS_AUX!A:F,6,0),0)</f>
        <v>0</v>
      </c>
    </row>
    <row r="519" customFormat="false" ht="15" hidden="false" customHeight="false" outlineLevel="0" collapsed="false">
      <c r="A519" s="159" t="n">
        <v>37371</v>
      </c>
      <c r="B519" s="160" t="s">
        <v>355</v>
      </c>
      <c r="C519" s="161" t="s">
        <v>69</v>
      </c>
      <c r="D519" s="161" t="s">
        <v>347</v>
      </c>
      <c r="E519" s="159" t="n">
        <v>0.154</v>
      </c>
      <c r="F519" s="162" t="n">
        <f aca="false">IF(C519="MAT.",VLOOKUP(A519,INSUMOS_AUX!A:F,6,0),0)</f>
        <v>0.75</v>
      </c>
      <c r="G519" s="163" t="n">
        <f aca="false">IF(C519="M.O.",VLOOKUP(A519,INSUMOS_AUX!A:F,6,0),0)</f>
        <v>0</v>
      </c>
    </row>
    <row r="520" customFormat="false" ht="15" hidden="false" customHeight="false" outlineLevel="0" collapsed="false">
      <c r="A520" s="159" t="n">
        <v>37372</v>
      </c>
      <c r="B520" s="160" t="s">
        <v>356</v>
      </c>
      <c r="C520" s="161" t="s">
        <v>69</v>
      </c>
      <c r="D520" s="161" t="s">
        <v>347</v>
      </c>
      <c r="E520" s="159" t="n">
        <v>0.154</v>
      </c>
      <c r="F520" s="162" t="n">
        <f aca="false">IF(C520="MAT.",VLOOKUP(A520,INSUMOS_AUX!A:F,6,0),0)</f>
        <v>0.81</v>
      </c>
      <c r="G520" s="163" t="n">
        <f aca="false">IF(C520="M.O.",VLOOKUP(A520,INSUMOS_AUX!A:F,6,0),0)</f>
        <v>0</v>
      </c>
    </row>
    <row r="521" customFormat="false" ht="15" hidden="false" customHeight="false" outlineLevel="0" collapsed="false">
      <c r="A521" s="159" t="n">
        <v>37373</v>
      </c>
      <c r="B521" s="160" t="s">
        <v>357</v>
      </c>
      <c r="C521" s="161" t="s">
        <v>69</v>
      </c>
      <c r="D521" s="161" t="s">
        <v>347</v>
      </c>
      <c r="E521" s="159" t="n">
        <v>0.154</v>
      </c>
      <c r="F521" s="162" t="n">
        <f aca="false">IF(C521="MAT.",VLOOKUP(A521,INSUMOS_AUX!A:F,6,0),0)</f>
        <v>0.06</v>
      </c>
      <c r="G521" s="163" t="n">
        <f aca="false">IF(C521="M.O.",VLOOKUP(A521,INSUMOS_AUX!A:F,6,0),0)</f>
        <v>0</v>
      </c>
    </row>
    <row r="522" customFormat="false" ht="21" hidden="false" customHeight="false" outlineLevel="0" collapsed="false">
      <c r="A522" s="159" t="n">
        <v>43460</v>
      </c>
      <c r="B522" s="160" t="s">
        <v>381</v>
      </c>
      <c r="C522" s="161" t="s">
        <v>69</v>
      </c>
      <c r="D522" s="161" t="s">
        <v>347</v>
      </c>
      <c r="E522" s="159" t="n">
        <v>0.154</v>
      </c>
      <c r="F522" s="162" t="n">
        <f aca="false">IF(C522="MAT.",VLOOKUP(A522,INSUMOS_AUX!A:F,6,0),0)</f>
        <v>0.78</v>
      </c>
      <c r="G522" s="163" t="n">
        <f aca="false">IF(C522="M.O.",VLOOKUP(A522,INSUMOS_AUX!A:F,6,0),0)</f>
        <v>0</v>
      </c>
    </row>
    <row r="523" customFormat="false" ht="21" hidden="false" customHeight="false" outlineLevel="0" collapsed="false">
      <c r="A523" s="159" t="n">
        <v>43484</v>
      </c>
      <c r="B523" s="160" t="s">
        <v>382</v>
      </c>
      <c r="C523" s="161" t="s">
        <v>69</v>
      </c>
      <c r="D523" s="161" t="s">
        <v>347</v>
      </c>
      <c r="E523" s="159" t="n">
        <v>0.154</v>
      </c>
      <c r="F523" s="162" t="n">
        <f aca="false">IF(C523="MAT.",VLOOKUP(A523,INSUMOS_AUX!A:F,6,0),0)</f>
        <v>1.07</v>
      </c>
      <c r="G523" s="163" t="n">
        <f aca="false">IF(C523="M.O.",VLOOKUP(A523,INSUMOS_AUX!A:F,6,0),0)</f>
        <v>0</v>
      </c>
    </row>
    <row r="524" customFormat="false" ht="15" hidden="false" customHeight="false" outlineLevel="0" collapsed="false">
      <c r="A524" s="148"/>
      <c r="B524" s="149"/>
      <c r="C524" s="150"/>
      <c r="D524" s="150"/>
      <c r="E524" s="150"/>
      <c r="F524" s="150"/>
      <c r="G524" s="150"/>
    </row>
    <row r="525" customFormat="false" ht="31.5" hidden="false" customHeight="false" outlineLevel="0" collapsed="false">
      <c r="A525" s="154" t="s">
        <v>185</v>
      </c>
      <c r="B525" s="155" t="s">
        <v>186</v>
      </c>
      <c r="C525" s="156" t="s">
        <v>55</v>
      </c>
      <c r="D525" s="156" t="s">
        <v>366</v>
      </c>
      <c r="E525" s="157" t="n">
        <v>245</v>
      </c>
      <c r="F525" s="157" t="n">
        <f aca="false">SUMPRODUCT($E526:$E535,F526:F535)</f>
        <v>17.62602</v>
      </c>
      <c r="G525" s="157" t="n">
        <f aca="false">SUMPRODUCT($E526:$E535,G526:G535)</f>
        <v>3.46533525</v>
      </c>
    </row>
    <row r="526" customFormat="false" ht="21" hidden="false" customHeight="false" outlineLevel="0" collapsed="false">
      <c r="A526" s="159" t="n">
        <v>21127</v>
      </c>
      <c r="B526" s="160" t="s">
        <v>461</v>
      </c>
      <c r="C526" s="161" t="s">
        <v>69</v>
      </c>
      <c r="D526" s="161" t="s">
        <v>339</v>
      </c>
      <c r="E526" s="159" t="n">
        <v>0.009</v>
      </c>
      <c r="F526" s="162" t="n">
        <f aca="false">IF(C526="MAT.",VLOOKUP(A526,INSUMOS_AUX!A:F,6,0),0)</f>
        <v>3.08</v>
      </c>
      <c r="G526" s="163" t="n">
        <f aca="false">IF(C526="M.O.",VLOOKUP(A526,INSUMOS_AUX!A:F,6,0),0)</f>
        <v>0</v>
      </c>
    </row>
    <row r="527" customFormat="false" ht="15" hidden="false" customHeight="false" outlineLevel="0" collapsed="false">
      <c r="A527" s="159" t="n">
        <v>2436</v>
      </c>
      <c r="B527" s="160" t="s">
        <v>380</v>
      </c>
      <c r="C527" s="161" t="s">
        <v>333</v>
      </c>
      <c r="D527" s="161" t="s">
        <v>347</v>
      </c>
      <c r="E527" s="159" t="n">
        <v>0.118473</v>
      </c>
      <c r="F527" s="162" t="n">
        <f aca="false">IF(C527="MAT.",VLOOKUP(A527,INSUMOS_AUX!A:F,6,0),0)</f>
        <v>0</v>
      </c>
      <c r="G527" s="163" t="n">
        <f aca="false">IF(C527="M.O.",VLOOKUP(A527,INSUMOS_AUX!A:F,6,0),0)</f>
        <v>17.73</v>
      </c>
    </row>
    <row r="528" customFormat="false" ht="15" hidden="false" customHeight="false" outlineLevel="0" collapsed="false">
      <c r="A528" s="159" t="n">
        <v>247</v>
      </c>
      <c r="B528" s="160" t="s">
        <v>454</v>
      </c>
      <c r="C528" s="161" t="s">
        <v>333</v>
      </c>
      <c r="D528" s="161" t="s">
        <v>347</v>
      </c>
      <c r="E528" s="159" t="n">
        <v>0.118473</v>
      </c>
      <c r="F528" s="162" t="n">
        <f aca="false">IF(C528="MAT.",VLOOKUP(A528,INSUMOS_AUX!A:F,6,0),0)</f>
        <v>0</v>
      </c>
      <c r="G528" s="163" t="n">
        <f aca="false">IF(C528="M.O.",VLOOKUP(A528,INSUMOS_AUX!A:F,6,0),0)</f>
        <v>11.52</v>
      </c>
    </row>
    <row r="529" customFormat="false" ht="15" hidden="false" customHeight="false" outlineLevel="0" collapsed="false">
      <c r="A529" s="159" t="n">
        <v>37370</v>
      </c>
      <c r="B529" s="160" t="s">
        <v>354</v>
      </c>
      <c r="C529" s="161" t="s">
        <v>69</v>
      </c>
      <c r="D529" s="161" t="s">
        <v>347</v>
      </c>
      <c r="E529" s="159" t="n">
        <v>0.23</v>
      </c>
      <c r="F529" s="162" t="n">
        <f aca="false">IF(C529="MAT.",VLOOKUP(A529,INSUMOS_AUX!A:F,6,0),0)</f>
        <v>2.11</v>
      </c>
      <c r="G529" s="163" t="n">
        <f aca="false">IF(C529="M.O.",VLOOKUP(A529,INSUMOS_AUX!A:F,6,0),0)</f>
        <v>0</v>
      </c>
    </row>
    <row r="530" customFormat="false" ht="15" hidden="false" customHeight="false" outlineLevel="0" collapsed="false">
      <c r="A530" s="159" t="n">
        <v>37371</v>
      </c>
      <c r="B530" s="160" t="s">
        <v>355</v>
      </c>
      <c r="C530" s="161" t="s">
        <v>69</v>
      </c>
      <c r="D530" s="161" t="s">
        <v>347</v>
      </c>
      <c r="E530" s="159" t="n">
        <v>0.23</v>
      </c>
      <c r="F530" s="162" t="n">
        <f aca="false">IF(C530="MAT.",VLOOKUP(A530,INSUMOS_AUX!A:F,6,0),0)</f>
        <v>0.75</v>
      </c>
      <c r="G530" s="163" t="n">
        <f aca="false">IF(C530="M.O.",VLOOKUP(A530,INSUMOS_AUX!A:F,6,0),0)</f>
        <v>0</v>
      </c>
    </row>
    <row r="531" customFormat="false" ht="15" hidden="false" customHeight="false" outlineLevel="0" collapsed="false">
      <c r="A531" s="159" t="n">
        <v>37372</v>
      </c>
      <c r="B531" s="160" t="s">
        <v>356</v>
      </c>
      <c r="C531" s="161" t="s">
        <v>69</v>
      </c>
      <c r="D531" s="161" t="s">
        <v>347</v>
      </c>
      <c r="E531" s="159" t="n">
        <v>0.23</v>
      </c>
      <c r="F531" s="162" t="n">
        <f aca="false">IF(C531="MAT.",VLOOKUP(A531,INSUMOS_AUX!A:F,6,0),0)</f>
        <v>0.81</v>
      </c>
      <c r="G531" s="163" t="n">
        <f aca="false">IF(C531="M.O.",VLOOKUP(A531,INSUMOS_AUX!A:F,6,0),0)</f>
        <v>0</v>
      </c>
    </row>
    <row r="532" customFormat="false" ht="15" hidden="false" customHeight="false" outlineLevel="0" collapsed="false">
      <c r="A532" s="159" t="n">
        <v>37373</v>
      </c>
      <c r="B532" s="160" t="s">
        <v>357</v>
      </c>
      <c r="C532" s="161" t="s">
        <v>69</v>
      </c>
      <c r="D532" s="161" t="s">
        <v>347</v>
      </c>
      <c r="E532" s="159" t="n">
        <v>0.23</v>
      </c>
      <c r="F532" s="162" t="n">
        <f aca="false">IF(C532="MAT.",VLOOKUP(A532,INSUMOS_AUX!A:F,6,0),0)</f>
        <v>0.06</v>
      </c>
      <c r="G532" s="163" t="n">
        <f aca="false">IF(C532="M.O.",VLOOKUP(A532,INSUMOS_AUX!A:F,6,0),0)</f>
        <v>0</v>
      </c>
    </row>
    <row r="533" customFormat="false" ht="21" hidden="false" customHeight="false" outlineLevel="0" collapsed="false">
      <c r="A533" s="159" t="n">
        <v>43460</v>
      </c>
      <c r="B533" s="160" t="s">
        <v>381</v>
      </c>
      <c r="C533" s="161" t="s">
        <v>69</v>
      </c>
      <c r="D533" s="161" t="s">
        <v>347</v>
      </c>
      <c r="E533" s="159" t="n">
        <v>0.23</v>
      </c>
      <c r="F533" s="162" t="n">
        <f aca="false">IF(C533="MAT.",VLOOKUP(A533,INSUMOS_AUX!A:F,6,0),0)</f>
        <v>0.78</v>
      </c>
      <c r="G533" s="163" t="n">
        <f aca="false">IF(C533="M.O.",VLOOKUP(A533,INSUMOS_AUX!A:F,6,0),0)</f>
        <v>0</v>
      </c>
    </row>
    <row r="534" customFormat="false" ht="21" hidden="false" customHeight="false" outlineLevel="0" collapsed="false">
      <c r="A534" s="159" t="n">
        <v>43484</v>
      </c>
      <c r="B534" s="160" t="s">
        <v>382</v>
      </c>
      <c r="C534" s="161" t="s">
        <v>69</v>
      </c>
      <c r="D534" s="161" t="s">
        <v>347</v>
      </c>
      <c r="E534" s="159" t="n">
        <v>0.23</v>
      </c>
      <c r="F534" s="162" t="n">
        <f aca="false">IF(C534="MAT.",VLOOKUP(A534,INSUMOS_AUX!A:F,6,0),0)</f>
        <v>1.07</v>
      </c>
      <c r="G534" s="163" t="n">
        <f aca="false">IF(C534="M.O.",VLOOKUP(A534,INSUMOS_AUX!A:F,6,0),0)</f>
        <v>0</v>
      </c>
    </row>
    <row r="535" customFormat="false" ht="31.5" hidden="false" customHeight="false" outlineLevel="0" collapsed="false">
      <c r="A535" s="159" t="n">
        <v>995</v>
      </c>
      <c r="B535" s="160" t="s">
        <v>463</v>
      </c>
      <c r="C535" s="161" t="s">
        <v>69</v>
      </c>
      <c r="D535" s="161" t="s">
        <v>366</v>
      </c>
      <c r="E535" s="159" t="n">
        <v>1.19</v>
      </c>
      <c r="F535" s="162" t="n">
        <f aca="false">IF(C535="MAT.",VLOOKUP(A535,INSUMOS_AUX!A:F,6,0),0)</f>
        <v>13.71</v>
      </c>
      <c r="G535" s="163" t="n">
        <f aca="false">IF(C535="M.O.",VLOOKUP(A535,INSUMOS_AUX!A:F,6,0),0)</f>
        <v>0</v>
      </c>
    </row>
    <row r="536" customFormat="false" ht="15" hidden="false" customHeight="false" outlineLevel="0" collapsed="false">
      <c r="A536" s="148"/>
      <c r="B536" s="149"/>
      <c r="C536" s="150"/>
      <c r="D536" s="150"/>
      <c r="E536" s="150"/>
      <c r="F536" s="150"/>
      <c r="G536" s="150"/>
    </row>
    <row r="537" customFormat="false" ht="31.5" hidden="false" customHeight="false" outlineLevel="0" collapsed="false">
      <c r="A537" s="154" t="s">
        <v>188</v>
      </c>
      <c r="B537" s="155" t="s">
        <v>189</v>
      </c>
      <c r="C537" s="156" t="s">
        <v>55</v>
      </c>
      <c r="D537" s="156" t="s">
        <v>339</v>
      </c>
      <c r="E537" s="157" t="n">
        <v>6</v>
      </c>
      <c r="F537" s="157" t="n">
        <f aca="false">SUMPRODUCT($E538:$E551,F538:F551)</f>
        <v>3.65599676</v>
      </c>
      <c r="G537" s="157" t="n">
        <f aca="false">SUMPRODUCT($E538:$E551,G538:G551)</f>
        <v>4.45124448216</v>
      </c>
    </row>
    <row r="538" customFormat="false" ht="15" hidden="false" customHeight="false" outlineLevel="0" collapsed="false">
      <c r="A538" s="159" t="n">
        <v>1379</v>
      </c>
      <c r="B538" s="160" t="s">
        <v>348</v>
      </c>
      <c r="C538" s="161" t="s">
        <v>69</v>
      </c>
      <c r="D538" s="161" t="s">
        <v>349</v>
      </c>
      <c r="E538" s="159" t="n">
        <v>0.434664</v>
      </c>
      <c r="F538" s="162" t="n">
        <f aca="false">IF(C538="MAT.",VLOOKUP(A538,INSUMOS_AUX!A:F,6,0),0)</f>
        <v>0.68</v>
      </c>
      <c r="G538" s="163" t="n">
        <f aca="false">IF(C538="M.O.",VLOOKUP(A538,INSUMOS_AUX!A:F,6,0),0)</f>
        <v>0</v>
      </c>
    </row>
    <row r="539" customFormat="false" ht="21" hidden="false" customHeight="false" outlineLevel="0" collapsed="false">
      <c r="A539" s="159" t="n">
        <v>1872</v>
      </c>
      <c r="B539" s="160" t="s">
        <v>464</v>
      </c>
      <c r="C539" s="161" t="s">
        <v>69</v>
      </c>
      <c r="D539" s="161" t="s">
        <v>339</v>
      </c>
      <c r="E539" s="159" t="n">
        <v>1</v>
      </c>
      <c r="F539" s="162" t="n">
        <f aca="false">IF(C539="MAT.",VLOOKUP(A539,INSUMOS_AUX!A:F,6,0),0)</f>
        <v>1.55</v>
      </c>
      <c r="G539" s="163" t="n">
        <f aca="false">IF(C539="M.O.",VLOOKUP(A539,INSUMOS_AUX!A:F,6,0),0)</f>
        <v>0</v>
      </c>
    </row>
    <row r="540" customFormat="false" ht="15" hidden="false" customHeight="false" outlineLevel="0" collapsed="false">
      <c r="A540" s="159" t="n">
        <v>2436</v>
      </c>
      <c r="B540" s="160" t="s">
        <v>380</v>
      </c>
      <c r="C540" s="161" t="s">
        <v>333</v>
      </c>
      <c r="D540" s="161" t="s">
        <v>347</v>
      </c>
      <c r="E540" s="159" t="n">
        <v>0.149379</v>
      </c>
      <c r="F540" s="162" t="n">
        <f aca="false">IF(C540="MAT.",VLOOKUP(A540,INSUMOS_AUX!A:F,6,0),0)</f>
        <v>0</v>
      </c>
      <c r="G540" s="163" t="n">
        <f aca="false">IF(C540="M.O.",VLOOKUP(A540,INSUMOS_AUX!A:F,6,0),0)</f>
        <v>17.73</v>
      </c>
    </row>
    <row r="541" customFormat="false" ht="15" hidden="false" customHeight="false" outlineLevel="0" collapsed="false">
      <c r="A541" s="159" t="n">
        <v>247</v>
      </c>
      <c r="B541" s="160" t="s">
        <v>454</v>
      </c>
      <c r="C541" s="161" t="s">
        <v>333</v>
      </c>
      <c r="D541" s="161" t="s">
        <v>347</v>
      </c>
      <c r="E541" s="159" t="n">
        <v>0.149379</v>
      </c>
      <c r="F541" s="162" t="n">
        <f aca="false">IF(C541="MAT.",VLOOKUP(A541,INSUMOS_AUX!A:F,6,0),0)</f>
        <v>0</v>
      </c>
      <c r="G541" s="163" t="n">
        <f aca="false">IF(C541="M.O.",VLOOKUP(A541,INSUMOS_AUX!A:F,6,0),0)</f>
        <v>11.52</v>
      </c>
    </row>
    <row r="542" customFormat="false" ht="21" hidden="false" customHeight="false" outlineLevel="0" collapsed="false">
      <c r="A542" s="159" t="n">
        <v>370</v>
      </c>
      <c r="B542" s="160" t="s">
        <v>352</v>
      </c>
      <c r="C542" s="161" t="s">
        <v>69</v>
      </c>
      <c r="D542" s="161" t="s">
        <v>353</v>
      </c>
      <c r="E542" s="159" t="n">
        <v>0.000963</v>
      </c>
      <c r="F542" s="162" t="n">
        <f aca="false">IF(C542="MAT.",VLOOKUP(A542,INSUMOS_AUX!A:F,6,0),0)</f>
        <v>156.04</v>
      </c>
      <c r="G542" s="163" t="n">
        <f aca="false">IF(C542="M.O.",VLOOKUP(A542,INSUMOS_AUX!A:F,6,0),0)</f>
        <v>0</v>
      </c>
    </row>
    <row r="543" customFormat="false" ht="15" hidden="false" customHeight="false" outlineLevel="0" collapsed="false">
      <c r="A543" s="159" t="n">
        <v>37370</v>
      </c>
      <c r="B543" s="160" t="s">
        <v>354</v>
      </c>
      <c r="C543" s="161" t="s">
        <v>69</v>
      </c>
      <c r="D543" s="161" t="s">
        <v>347</v>
      </c>
      <c r="E543" s="159" t="n">
        <v>0.297713</v>
      </c>
      <c r="F543" s="162" t="n">
        <f aca="false">IF(C543="MAT.",VLOOKUP(A543,INSUMOS_AUX!A:F,6,0),0)</f>
        <v>2.11</v>
      </c>
      <c r="G543" s="163" t="n">
        <f aca="false">IF(C543="M.O.",VLOOKUP(A543,INSUMOS_AUX!A:F,6,0),0)</f>
        <v>0</v>
      </c>
    </row>
    <row r="544" customFormat="false" ht="15" hidden="false" customHeight="false" outlineLevel="0" collapsed="false">
      <c r="A544" s="159" t="n">
        <v>37371</v>
      </c>
      <c r="B544" s="160" t="s">
        <v>355</v>
      </c>
      <c r="C544" s="161" t="s">
        <v>69</v>
      </c>
      <c r="D544" s="161" t="s">
        <v>347</v>
      </c>
      <c r="E544" s="159" t="n">
        <v>0.297713</v>
      </c>
      <c r="F544" s="162" t="n">
        <f aca="false">IF(C544="MAT.",VLOOKUP(A544,INSUMOS_AUX!A:F,6,0),0)</f>
        <v>0.75</v>
      </c>
      <c r="G544" s="163" t="n">
        <f aca="false">IF(C544="M.O.",VLOOKUP(A544,INSUMOS_AUX!A:F,6,0),0)</f>
        <v>0</v>
      </c>
    </row>
    <row r="545" customFormat="false" ht="15" hidden="false" customHeight="false" outlineLevel="0" collapsed="false">
      <c r="A545" s="159" t="n">
        <v>37372</v>
      </c>
      <c r="B545" s="160" t="s">
        <v>356</v>
      </c>
      <c r="C545" s="161" t="s">
        <v>69</v>
      </c>
      <c r="D545" s="161" t="s">
        <v>347</v>
      </c>
      <c r="E545" s="159" t="n">
        <v>0.297713</v>
      </c>
      <c r="F545" s="162" t="n">
        <f aca="false">IF(C545="MAT.",VLOOKUP(A545,INSUMOS_AUX!A:F,6,0),0)</f>
        <v>0.81</v>
      </c>
      <c r="G545" s="163" t="n">
        <f aca="false">IF(C545="M.O.",VLOOKUP(A545,INSUMOS_AUX!A:F,6,0),0)</f>
        <v>0</v>
      </c>
    </row>
    <row r="546" customFormat="false" ht="15" hidden="false" customHeight="false" outlineLevel="0" collapsed="false">
      <c r="A546" s="159" t="n">
        <v>37373</v>
      </c>
      <c r="B546" s="160" t="s">
        <v>357</v>
      </c>
      <c r="C546" s="161" t="s">
        <v>69</v>
      </c>
      <c r="D546" s="161" t="s">
        <v>347</v>
      </c>
      <c r="E546" s="159" t="n">
        <v>0.297713</v>
      </c>
      <c r="F546" s="162" t="n">
        <f aca="false">IF(C546="MAT.",VLOOKUP(A546,INSUMOS_AUX!A:F,6,0),0)</f>
        <v>0.06</v>
      </c>
      <c r="G546" s="163" t="n">
        <f aca="false">IF(C546="M.O.",VLOOKUP(A546,INSUMOS_AUX!A:F,6,0),0)</f>
        <v>0</v>
      </c>
    </row>
    <row r="547" customFormat="false" ht="21" hidden="false" customHeight="false" outlineLevel="0" collapsed="false">
      <c r="A547" s="159" t="n">
        <v>43460</v>
      </c>
      <c r="B547" s="160" t="s">
        <v>381</v>
      </c>
      <c r="C547" s="161" t="s">
        <v>69</v>
      </c>
      <c r="D547" s="161" t="s">
        <v>347</v>
      </c>
      <c r="E547" s="159" t="n">
        <v>0.29</v>
      </c>
      <c r="F547" s="162" t="n">
        <f aca="false">IF(C547="MAT.",VLOOKUP(A547,INSUMOS_AUX!A:F,6,0),0)</f>
        <v>0.78</v>
      </c>
      <c r="G547" s="163" t="n">
        <f aca="false">IF(C547="M.O.",VLOOKUP(A547,INSUMOS_AUX!A:F,6,0),0)</f>
        <v>0</v>
      </c>
    </row>
    <row r="548" customFormat="false" ht="21" hidden="false" customHeight="false" outlineLevel="0" collapsed="false">
      <c r="A548" s="159" t="n">
        <v>43467</v>
      </c>
      <c r="B548" s="160" t="s">
        <v>361</v>
      </c>
      <c r="C548" s="161" t="s">
        <v>69</v>
      </c>
      <c r="D548" s="161" t="s">
        <v>347</v>
      </c>
      <c r="E548" s="159" t="n">
        <v>0.007713</v>
      </c>
      <c r="F548" s="162" t="n">
        <f aca="false">IF(C548="MAT.",VLOOKUP(A548,INSUMOS_AUX!A:F,6,0),0)</f>
        <v>0.56</v>
      </c>
      <c r="G548" s="163" t="n">
        <f aca="false">IF(C548="M.O.",VLOOKUP(A548,INSUMOS_AUX!A:F,6,0),0)</f>
        <v>0</v>
      </c>
    </row>
    <row r="549" customFormat="false" ht="21" hidden="false" customHeight="false" outlineLevel="0" collapsed="false">
      <c r="A549" s="159" t="n">
        <v>43484</v>
      </c>
      <c r="B549" s="160" t="s">
        <v>382</v>
      </c>
      <c r="C549" s="161" t="s">
        <v>69</v>
      </c>
      <c r="D549" s="161" t="s">
        <v>347</v>
      </c>
      <c r="E549" s="159" t="n">
        <v>0.29</v>
      </c>
      <c r="F549" s="162" t="n">
        <f aca="false">IF(C549="MAT.",VLOOKUP(A549,INSUMOS_AUX!A:F,6,0),0)</f>
        <v>1.07</v>
      </c>
      <c r="G549" s="163" t="n">
        <f aca="false">IF(C549="M.O.",VLOOKUP(A549,INSUMOS_AUX!A:F,6,0),0)</f>
        <v>0</v>
      </c>
    </row>
    <row r="550" customFormat="false" ht="21" hidden="false" customHeight="false" outlineLevel="0" collapsed="false">
      <c r="A550" s="159" t="n">
        <v>43491</v>
      </c>
      <c r="B550" s="160" t="s">
        <v>364</v>
      </c>
      <c r="C550" s="161" t="s">
        <v>69</v>
      </c>
      <c r="D550" s="161" t="s">
        <v>347</v>
      </c>
      <c r="E550" s="159" t="n">
        <v>0.007713</v>
      </c>
      <c r="F550" s="162" t="n">
        <f aca="false">IF(C550="MAT.",VLOOKUP(A550,INSUMOS_AUX!A:F,6,0),0)</f>
        <v>1.15</v>
      </c>
      <c r="G550" s="163" t="n">
        <f aca="false">IF(C550="M.O.",VLOOKUP(A550,INSUMOS_AUX!A:F,6,0),0)</f>
        <v>0</v>
      </c>
    </row>
    <row r="551" customFormat="false" ht="15" hidden="false" customHeight="false" outlineLevel="0" collapsed="false">
      <c r="A551" s="159" t="n">
        <v>6111</v>
      </c>
      <c r="B551" s="160" t="s">
        <v>371</v>
      </c>
      <c r="C551" s="161" t="s">
        <v>333</v>
      </c>
      <c r="D551" s="161" t="s">
        <v>347</v>
      </c>
      <c r="E551" s="159" t="n">
        <v>0.007845664</v>
      </c>
      <c r="F551" s="162" t="n">
        <f aca="false">IF(C551="MAT.",VLOOKUP(A551,INSUMOS_AUX!A:F,6,0),0)</f>
        <v>0</v>
      </c>
      <c r="G551" s="163" t="n">
        <f aca="false">IF(C551="M.O.",VLOOKUP(A551,INSUMOS_AUX!A:F,6,0),0)</f>
        <v>10.44</v>
      </c>
    </row>
    <row r="552" customFormat="false" ht="15" hidden="false" customHeight="false" outlineLevel="0" collapsed="false">
      <c r="A552" s="148"/>
      <c r="B552" s="149"/>
      <c r="C552" s="150"/>
      <c r="D552" s="150"/>
      <c r="E552" s="150"/>
      <c r="F552" s="150"/>
      <c r="G552" s="150"/>
    </row>
    <row r="553" customFormat="false" ht="31.5" hidden="false" customHeight="false" outlineLevel="0" collapsed="false">
      <c r="A553" s="154" t="s">
        <v>191</v>
      </c>
      <c r="B553" s="155" t="s">
        <v>192</v>
      </c>
      <c r="C553" s="156" t="s">
        <v>55</v>
      </c>
      <c r="D553" s="156" t="s">
        <v>339</v>
      </c>
      <c r="E553" s="157" t="n">
        <v>3</v>
      </c>
      <c r="F553" s="157" t="n">
        <f aca="false">SUMPRODUCT($E554:$E567,F554:F567)</f>
        <v>5.59295568</v>
      </c>
      <c r="G553" s="157" t="n">
        <f aca="false">SUMPRODUCT($E554:$E567,G554:G567)</f>
        <v>5.1113477394</v>
      </c>
    </row>
    <row r="554" customFormat="false" ht="15" hidden="false" customHeight="false" outlineLevel="0" collapsed="false">
      <c r="A554" s="159" t="n">
        <v>1379</v>
      </c>
      <c r="B554" s="160" t="s">
        <v>348</v>
      </c>
      <c r="C554" s="161" t="s">
        <v>69</v>
      </c>
      <c r="D554" s="161" t="s">
        <v>349</v>
      </c>
      <c r="E554" s="159" t="n">
        <v>0.579552</v>
      </c>
      <c r="F554" s="162" t="n">
        <f aca="false">IF(C554="MAT.",VLOOKUP(A554,INSUMOS_AUX!A:F,6,0),0)</f>
        <v>0.68</v>
      </c>
      <c r="G554" s="163" t="n">
        <f aca="false">IF(C554="M.O.",VLOOKUP(A554,INSUMOS_AUX!A:F,6,0),0)</f>
        <v>0</v>
      </c>
    </row>
    <row r="555" customFormat="false" ht="21" hidden="false" customHeight="false" outlineLevel="0" collapsed="false">
      <c r="A555" s="159" t="n">
        <v>1873</v>
      </c>
      <c r="B555" s="160" t="s">
        <v>465</v>
      </c>
      <c r="C555" s="161" t="s">
        <v>69</v>
      </c>
      <c r="D555" s="161" t="s">
        <v>339</v>
      </c>
      <c r="E555" s="159" t="n">
        <v>1</v>
      </c>
      <c r="F555" s="162" t="n">
        <f aca="false">IF(C555="MAT.",VLOOKUP(A555,INSUMOS_AUX!A:F,6,0),0)</f>
        <v>3.09</v>
      </c>
      <c r="G555" s="163" t="n">
        <f aca="false">IF(C555="M.O.",VLOOKUP(A555,INSUMOS_AUX!A:F,6,0),0)</f>
        <v>0</v>
      </c>
    </row>
    <row r="556" customFormat="false" ht="15" hidden="false" customHeight="false" outlineLevel="0" collapsed="false">
      <c r="A556" s="159" t="n">
        <v>2436</v>
      </c>
      <c r="B556" s="160" t="s">
        <v>380</v>
      </c>
      <c r="C556" s="161" t="s">
        <v>333</v>
      </c>
      <c r="D556" s="161" t="s">
        <v>347</v>
      </c>
      <c r="E556" s="159" t="n">
        <v>0.1710132</v>
      </c>
      <c r="F556" s="162" t="n">
        <f aca="false">IF(C556="MAT.",VLOOKUP(A556,INSUMOS_AUX!A:F,6,0),0)</f>
        <v>0</v>
      </c>
      <c r="G556" s="163" t="n">
        <f aca="false">IF(C556="M.O.",VLOOKUP(A556,INSUMOS_AUX!A:F,6,0),0)</f>
        <v>17.73</v>
      </c>
    </row>
    <row r="557" customFormat="false" ht="15" hidden="false" customHeight="false" outlineLevel="0" collapsed="false">
      <c r="A557" s="159" t="n">
        <v>247</v>
      </c>
      <c r="B557" s="160" t="s">
        <v>454</v>
      </c>
      <c r="C557" s="161" t="s">
        <v>333</v>
      </c>
      <c r="D557" s="161" t="s">
        <v>347</v>
      </c>
      <c r="E557" s="159" t="n">
        <v>0.1710132</v>
      </c>
      <c r="F557" s="162" t="n">
        <f aca="false">IF(C557="MAT.",VLOOKUP(A557,INSUMOS_AUX!A:F,6,0),0)</f>
        <v>0</v>
      </c>
      <c r="G557" s="163" t="n">
        <f aca="false">IF(C557="M.O.",VLOOKUP(A557,INSUMOS_AUX!A:F,6,0),0)</f>
        <v>11.52</v>
      </c>
    </row>
    <row r="558" customFormat="false" ht="21" hidden="false" customHeight="false" outlineLevel="0" collapsed="false">
      <c r="A558" s="159" t="n">
        <v>370</v>
      </c>
      <c r="B558" s="160" t="s">
        <v>352</v>
      </c>
      <c r="C558" s="161" t="s">
        <v>69</v>
      </c>
      <c r="D558" s="161" t="s">
        <v>353</v>
      </c>
      <c r="E558" s="159" t="n">
        <v>0.001284</v>
      </c>
      <c r="F558" s="162" t="n">
        <f aca="false">IF(C558="MAT.",VLOOKUP(A558,INSUMOS_AUX!A:F,6,0),0)</f>
        <v>156.04</v>
      </c>
      <c r="G558" s="163" t="n">
        <f aca="false">IF(C558="M.O.",VLOOKUP(A558,INSUMOS_AUX!A:F,6,0),0)</f>
        <v>0</v>
      </c>
    </row>
    <row r="559" customFormat="false" ht="15" hidden="false" customHeight="false" outlineLevel="0" collapsed="false">
      <c r="A559" s="159" t="n">
        <v>37370</v>
      </c>
      <c r="B559" s="160" t="s">
        <v>354</v>
      </c>
      <c r="C559" s="161" t="s">
        <v>69</v>
      </c>
      <c r="D559" s="161" t="s">
        <v>347</v>
      </c>
      <c r="E559" s="159" t="n">
        <v>0.342284</v>
      </c>
      <c r="F559" s="162" t="n">
        <f aca="false">IF(C559="MAT.",VLOOKUP(A559,INSUMOS_AUX!A:F,6,0),0)</f>
        <v>2.11</v>
      </c>
      <c r="G559" s="163" t="n">
        <f aca="false">IF(C559="M.O.",VLOOKUP(A559,INSUMOS_AUX!A:F,6,0),0)</f>
        <v>0</v>
      </c>
    </row>
    <row r="560" customFormat="false" ht="15" hidden="false" customHeight="false" outlineLevel="0" collapsed="false">
      <c r="A560" s="159" t="n">
        <v>37371</v>
      </c>
      <c r="B560" s="160" t="s">
        <v>355</v>
      </c>
      <c r="C560" s="161" t="s">
        <v>69</v>
      </c>
      <c r="D560" s="161" t="s">
        <v>347</v>
      </c>
      <c r="E560" s="159" t="n">
        <v>0.342284</v>
      </c>
      <c r="F560" s="162" t="n">
        <f aca="false">IF(C560="MAT.",VLOOKUP(A560,INSUMOS_AUX!A:F,6,0),0)</f>
        <v>0.75</v>
      </c>
      <c r="G560" s="163" t="n">
        <f aca="false">IF(C560="M.O.",VLOOKUP(A560,INSUMOS_AUX!A:F,6,0),0)</f>
        <v>0</v>
      </c>
    </row>
    <row r="561" customFormat="false" ht="15" hidden="false" customHeight="false" outlineLevel="0" collapsed="false">
      <c r="A561" s="159" t="n">
        <v>37372</v>
      </c>
      <c r="B561" s="160" t="s">
        <v>356</v>
      </c>
      <c r="C561" s="161" t="s">
        <v>69</v>
      </c>
      <c r="D561" s="161" t="s">
        <v>347</v>
      </c>
      <c r="E561" s="159" t="n">
        <v>0.342284</v>
      </c>
      <c r="F561" s="162" t="n">
        <f aca="false">IF(C561="MAT.",VLOOKUP(A561,INSUMOS_AUX!A:F,6,0),0)</f>
        <v>0.81</v>
      </c>
      <c r="G561" s="163" t="n">
        <f aca="false">IF(C561="M.O.",VLOOKUP(A561,INSUMOS_AUX!A:F,6,0),0)</f>
        <v>0</v>
      </c>
    </row>
    <row r="562" customFormat="false" ht="15" hidden="false" customHeight="false" outlineLevel="0" collapsed="false">
      <c r="A562" s="159" t="n">
        <v>37373</v>
      </c>
      <c r="B562" s="160" t="s">
        <v>357</v>
      </c>
      <c r="C562" s="161" t="s">
        <v>69</v>
      </c>
      <c r="D562" s="161" t="s">
        <v>347</v>
      </c>
      <c r="E562" s="159" t="n">
        <v>0.342284</v>
      </c>
      <c r="F562" s="162" t="n">
        <f aca="false">IF(C562="MAT.",VLOOKUP(A562,INSUMOS_AUX!A:F,6,0),0)</f>
        <v>0.06</v>
      </c>
      <c r="G562" s="163" t="n">
        <f aca="false">IF(C562="M.O.",VLOOKUP(A562,INSUMOS_AUX!A:F,6,0),0)</f>
        <v>0</v>
      </c>
    </row>
    <row r="563" customFormat="false" ht="21" hidden="false" customHeight="false" outlineLevel="0" collapsed="false">
      <c r="A563" s="159" t="n">
        <v>43460</v>
      </c>
      <c r="B563" s="160" t="s">
        <v>381</v>
      </c>
      <c r="C563" s="161" t="s">
        <v>69</v>
      </c>
      <c r="D563" s="161" t="s">
        <v>347</v>
      </c>
      <c r="E563" s="159" t="n">
        <v>0.332</v>
      </c>
      <c r="F563" s="162" t="n">
        <f aca="false">IF(C563="MAT.",VLOOKUP(A563,INSUMOS_AUX!A:F,6,0),0)</f>
        <v>0.78</v>
      </c>
      <c r="G563" s="163" t="n">
        <f aca="false">IF(C563="M.O.",VLOOKUP(A563,INSUMOS_AUX!A:F,6,0),0)</f>
        <v>0</v>
      </c>
    </row>
    <row r="564" customFormat="false" ht="21" hidden="false" customHeight="false" outlineLevel="0" collapsed="false">
      <c r="A564" s="159" t="n">
        <v>43467</v>
      </c>
      <c r="B564" s="160" t="s">
        <v>361</v>
      </c>
      <c r="C564" s="161" t="s">
        <v>69</v>
      </c>
      <c r="D564" s="161" t="s">
        <v>347</v>
      </c>
      <c r="E564" s="159" t="n">
        <v>0.010284</v>
      </c>
      <c r="F564" s="162" t="n">
        <f aca="false">IF(C564="MAT.",VLOOKUP(A564,INSUMOS_AUX!A:F,6,0),0)</f>
        <v>0.56</v>
      </c>
      <c r="G564" s="163" t="n">
        <f aca="false">IF(C564="M.O.",VLOOKUP(A564,INSUMOS_AUX!A:F,6,0),0)</f>
        <v>0</v>
      </c>
    </row>
    <row r="565" customFormat="false" ht="21" hidden="false" customHeight="false" outlineLevel="0" collapsed="false">
      <c r="A565" s="159" t="n">
        <v>43484</v>
      </c>
      <c r="B565" s="160" t="s">
        <v>382</v>
      </c>
      <c r="C565" s="161" t="s">
        <v>69</v>
      </c>
      <c r="D565" s="161" t="s">
        <v>347</v>
      </c>
      <c r="E565" s="159" t="n">
        <v>0.332</v>
      </c>
      <c r="F565" s="162" t="n">
        <f aca="false">IF(C565="MAT.",VLOOKUP(A565,INSUMOS_AUX!A:F,6,0),0)</f>
        <v>1.07</v>
      </c>
      <c r="G565" s="163" t="n">
        <f aca="false">IF(C565="M.O.",VLOOKUP(A565,INSUMOS_AUX!A:F,6,0),0)</f>
        <v>0</v>
      </c>
    </row>
    <row r="566" customFormat="false" ht="21" hidden="false" customHeight="false" outlineLevel="0" collapsed="false">
      <c r="A566" s="159" t="n">
        <v>43491</v>
      </c>
      <c r="B566" s="160" t="s">
        <v>364</v>
      </c>
      <c r="C566" s="161" t="s">
        <v>69</v>
      </c>
      <c r="D566" s="161" t="s">
        <v>347</v>
      </c>
      <c r="E566" s="159" t="n">
        <v>0.010284</v>
      </c>
      <c r="F566" s="162" t="n">
        <f aca="false">IF(C566="MAT.",VLOOKUP(A566,INSUMOS_AUX!A:F,6,0),0)</f>
        <v>1.15</v>
      </c>
      <c r="G566" s="163" t="n">
        <f aca="false">IF(C566="M.O.",VLOOKUP(A566,INSUMOS_AUX!A:F,6,0),0)</f>
        <v>0</v>
      </c>
    </row>
    <row r="567" customFormat="false" ht="15" hidden="false" customHeight="false" outlineLevel="0" collapsed="false">
      <c r="A567" s="159" t="n">
        <v>6111</v>
      </c>
      <c r="B567" s="160" t="s">
        <v>371</v>
      </c>
      <c r="C567" s="161" t="s">
        <v>333</v>
      </c>
      <c r="D567" s="161" t="s">
        <v>347</v>
      </c>
      <c r="E567" s="159" t="n">
        <v>0.010460885</v>
      </c>
      <c r="F567" s="162" t="n">
        <f aca="false">IF(C567="MAT.",VLOOKUP(A567,INSUMOS_AUX!A:F,6,0),0)</f>
        <v>0</v>
      </c>
      <c r="G567" s="163" t="n">
        <f aca="false">IF(C567="M.O.",VLOOKUP(A567,INSUMOS_AUX!A:F,6,0),0)</f>
        <v>10.44</v>
      </c>
    </row>
    <row r="568" customFormat="false" ht="15" hidden="false" customHeight="false" outlineLevel="0" collapsed="false">
      <c r="A568" s="148"/>
      <c r="B568" s="149"/>
      <c r="C568" s="150"/>
      <c r="D568" s="150"/>
      <c r="E568" s="150"/>
      <c r="F568" s="150"/>
      <c r="G568" s="150"/>
    </row>
    <row r="569" customFormat="false" ht="21" hidden="false" customHeight="false" outlineLevel="0" collapsed="false">
      <c r="A569" s="154" t="s">
        <v>194</v>
      </c>
      <c r="B569" s="155" t="s">
        <v>195</v>
      </c>
      <c r="C569" s="156" t="s">
        <v>55</v>
      </c>
      <c r="D569" s="156" t="s">
        <v>339</v>
      </c>
      <c r="E569" s="157" t="n">
        <v>1</v>
      </c>
      <c r="F569" s="157" t="n">
        <f aca="false">SUMPRODUCT($E570:$E580,F570:F580)</f>
        <v>13.98292</v>
      </c>
      <c r="G569" s="157" t="n">
        <f aca="false">SUMPRODUCT($E570:$E580,G570:G580)</f>
        <v>9.044919054</v>
      </c>
    </row>
    <row r="570" customFormat="false" ht="15" hidden="false" customHeight="false" outlineLevel="0" collapsed="false">
      <c r="A570" s="159" t="n">
        <v>2436</v>
      </c>
      <c r="B570" s="160" t="s">
        <v>380</v>
      </c>
      <c r="C570" s="161" t="s">
        <v>333</v>
      </c>
      <c r="D570" s="161" t="s">
        <v>347</v>
      </c>
      <c r="E570" s="159" t="n">
        <v>0.3595398</v>
      </c>
      <c r="F570" s="162" t="n">
        <f aca="false">IF(C570="MAT.",VLOOKUP(A570,INSUMOS_AUX!A:F,6,0),0)</f>
        <v>0</v>
      </c>
      <c r="G570" s="163" t="n">
        <f aca="false">IF(C570="M.O.",VLOOKUP(A570,INSUMOS_AUX!A:F,6,0),0)</f>
        <v>17.73</v>
      </c>
    </row>
    <row r="571" customFormat="false" ht="15" hidden="false" customHeight="false" outlineLevel="0" collapsed="false">
      <c r="A571" s="159" t="n">
        <v>247</v>
      </c>
      <c r="B571" s="160" t="s">
        <v>454</v>
      </c>
      <c r="C571" s="161" t="s">
        <v>333</v>
      </c>
      <c r="D571" s="161" t="s">
        <v>347</v>
      </c>
      <c r="E571" s="159" t="n">
        <v>0.231795</v>
      </c>
      <c r="F571" s="162" t="n">
        <f aca="false">IF(C571="MAT.",VLOOKUP(A571,INSUMOS_AUX!A:F,6,0),0)</f>
        <v>0</v>
      </c>
      <c r="G571" s="163" t="n">
        <f aca="false">IF(C571="M.O.",VLOOKUP(A571,INSUMOS_AUX!A:F,6,0),0)</f>
        <v>11.52</v>
      </c>
    </row>
    <row r="572" customFormat="false" ht="15" hidden="false" customHeight="false" outlineLevel="0" collapsed="false">
      <c r="A572" s="159" t="n">
        <v>37370</v>
      </c>
      <c r="B572" s="160" t="s">
        <v>354</v>
      </c>
      <c r="C572" s="161" t="s">
        <v>69</v>
      </c>
      <c r="D572" s="161" t="s">
        <v>347</v>
      </c>
      <c r="E572" s="159" t="n">
        <v>0.574</v>
      </c>
      <c r="F572" s="162" t="n">
        <f aca="false">IF(C572="MAT.",VLOOKUP(A572,INSUMOS_AUX!A:F,6,0),0)</f>
        <v>2.11</v>
      </c>
      <c r="G572" s="163" t="n">
        <f aca="false">IF(C572="M.O.",VLOOKUP(A572,INSUMOS_AUX!A:F,6,0),0)</f>
        <v>0</v>
      </c>
    </row>
    <row r="573" customFormat="false" ht="15" hidden="false" customHeight="false" outlineLevel="0" collapsed="false">
      <c r="A573" s="159" t="n">
        <v>37371</v>
      </c>
      <c r="B573" s="160" t="s">
        <v>355</v>
      </c>
      <c r="C573" s="161" t="s">
        <v>69</v>
      </c>
      <c r="D573" s="161" t="s">
        <v>347</v>
      </c>
      <c r="E573" s="159" t="n">
        <v>0.574</v>
      </c>
      <c r="F573" s="162" t="n">
        <f aca="false">IF(C573="MAT.",VLOOKUP(A573,INSUMOS_AUX!A:F,6,0),0)</f>
        <v>0.75</v>
      </c>
      <c r="G573" s="163" t="n">
        <f aca="false">IF(C573="M.O.",VLOOKUP(A573,INSUMOS_AUX!A:F,6,0),0)</f>
        <v>0</v>
      </c>
    </row>
    <row r="574" customFormat="false" ht="15" hidden="false" customHeight="false" outlineLevel="0" collapsed="false">
      <c r="A574" s="159" t="n">
        <v>37372</v>
      </c>
      <c r="B574" s="160" t="s">
        <v>356</v>
      </c>
      <c r="C574" s="161" t="s">
        <v>69</v>
      </c>
      <c r="D574" s="161" t="s">
        <v>347</v>
      </c>
      <c r="E574" s="159" t="n">
        <v>0.574</v>
      </c>
      <c r="F574" s="162" t="n">
        <f aca="false">IF(C574="MAT.",VLOOKUP(A574,INSUMOS_AUX!A:F,6,0),0)</f>
        <v>0.81</v>
      </c>
      <c r="G574" s="163" t="n">
        <f aca="false">IF(C574="M.O.",VLOOKUP(A574,INSUMOS_AUX!A:F,6,0),0)</f>
        <v>0</v>
      </c>
    </row>
    <row r="575" customFormat="false" ht="15" hidden="false" customHeight="false" outlineLevel="0" collapsed="false">
      <c r="A575" s="159" t="n">
        <v>37373</v>
      </c>
      <c r="B575" s="160" t="s">
        <v>357</v>
      </c>
      <c r="C575" s="161" t="s">
        <v>69</v>
      </c>
      <c r="D575" s="161" t="s">
        <v>347</v>
      </c>
      <c r="E575" s="159" t="n">
        <v>0.574</v>
      </c>
      <c r="F575" s="162" t="n">
        <f aca="false">IF(C575="MAT.",VLOOKUP(A575,INSUMOS_AUX!A:F,6,0),0)</f>
        <v>0.06</v>
      </c>
      <c r="G575" s="163" t="n">
        <f aca="false">IF(C575="M.O.",VLOOKUP(A575,INSUMOS_AUX!A:F,6,0),0)</f>
        <v>0</v>
      </c>
    </row>
    <row r="576" customFormat="false" ht="21" hidden="false" customHeight="false" outlineLevel="0" collapsed="false">
      <c r="A576" s="159" t="n">
        <v>38094</v>
      </c>
      <c r="B576" s="160" t="s">
        <v>466</v>
      </c>
      <c r="C576" s="161" t="s">
        <v>69</v>
      </c>
      <c r="D576" s="161" t="s">
        <v>339</v>
      </c>
      <c r="E576" s="159" t="n">
        <v>1</v>
      </c>
      <c r="F576" s="162" t="n">
        <f aca="false">IF(C576="MAT.",VLOOKUP(A576,INSUMOS_AUX!A:F,6,0),0)</f>
        <v>2.78</v>
      </c>
      <c r="G576" s="163" t="n">
        <f aca="false">IF(C576="M.O.",VLOOKUP(A576,INSUMOS_AUX!A:F,6,0),0)</f>
        <v>0</v>
      </c>
    </row>
    <row r="577" customFormat="false" ht="31.5" hidden="false" customHeight="false" outlineLevel="0" collapsed="false">
      <c r="A577" s="159" t="n">
        <v>38099</v>
      </c>
      <c r="B577" s="160" t="s">
        <v>467</v>
      </c>
      <c r="C577" s="161" t="s">
        <v>69</v>
      </c>
      <c r="D577" s="161" t="s">
        <v>339</v>
      </c>
      <c r="E577" s="159" t="n">
        <v>1</v>
      </c>
      <c r="F577" s="162" t="n">
        <f aca="false">IF(C577="MAT.",VLOOKUP(A577,INSUMOS_AUX!A:F,6,0),0)</f>
        <v>1.44</v>
      </c>
      <c r="G577" s="163" t="n">
        <f aca="false">IF(C577="M.O.",VLOOKUP(A577,INSUMOS_AUX!A:F,6,0),0)</f>
        <v>0</v>
      </c>
    </row>
    <row r="578" customFormat="false" ht="15" hidden="false" customHeight="false" outlineLevel="0" collapsed="false">
      <c r="A578" s="159" t="n">
        <v>38112</v>
      </c>
      <c r="B578" s="160" t="s">
        <v>468</v>
      </c>
      <c r="C578" s="161" t="s">
        <v>69</v>
      </c>
      <c r="D578" s="161" t="s">
        <v>339</v>
      </c>
      <c r="E578" s="159" t="n">
        <v>1</v>
      </c>
      <c r="F578" s="162" t="n">
        <f aca="false">IF(C578="MAT.",VLOOKUP(A578,INSUMOS_AUX!A:F,6,0),0)</f>
        <v>6.56</v>
      </c>
      <c r="G578" s="163" t="n">
        <f aca="false">IF(C578="M.O.",VLOOKUP(A578,INSUMOS_AUX!A:F,6,0),0)</f>
        <v>0</v>
      </c>
    </row>
    <row r="579" customFormat="false" ht="21" hidden="false" customHeight="false" outlineLevel="0" collapsed="false">
      <c r="A579" s="159" t="n">
        <v>43460</v>
      </c>
      <c r="B579" s="160" t="s">
        <v>381</v>
      </c>
      <c r="C579" s="161" t="s">
        <v>69</v>
      </c>
      <c r="D579" s="161" t="s">
        <v>347</v>
      </c>
      <c r="E579" s="159" t="n">
        <v>0.574</v>
      </c>
      <c r="F579" s="162" t="n">
        <f aca="false">IF(C579="MAT.",VLOOKUP(A579,INSUMOS_AUX!A:F,6,0),0)</f>
        <v>0.78</v>
      </c>
      <c r="G579" s="163" t="n">
        <f aca="false">IF(C579="M.O.",VLOOKUP(A579,INSUMOS_AUX!A:F,6,0),0)</f>
        <v>0</v>
      </c>
    </row>
    <row r="580" customFormat="false" ht="21" hidden="false" customHeight="false" outlineLevel="0" collapsed="false">
      <c r="A580" s="159" t="n">
        <v>43484</v>
      </c>
      <c r="B580" s="160" t="s">
        <v>382</v>
      </c>
      <c r="C580" s="161" t="s">
        <v>69</v>
      </c>
      <c r="D580" s="161" t="s">
        <v>347</v>
      </c>
      <c r="E580" s="159" t="n">
        <v>0.574</v>
      </c>
      <c r="F580" s="162" t="n">
        <f aca="false">IF(C580="MAT.",VLOOKUP(A580,INSUMOS_AUX!A:F,6,0),0)</f>
        <v>1.07</v>
      </c>
      <c r="G580" s="163" t="n">
        <f aca="false">IF(C580="M.O.",VLOOKUP(A580,INSUMOS_AUX!A:F,6,0),0)</f>
        <v>0</v>
      </c>
    </row>
    <row r="581" customFormat="false" ht="15" hidden="false" customHeight="false" outlineLevel="0" collapsed="false">
      <c r="A581" s="148"/>
      <c r="B581" s="149"/>
      <c r="C581" s="150"/>
      <c r="D581" s="150"/>
      <c r="E581" s="150"/>
      <c r="F581" s="150"/>
      <c r="G581" s="150"/>
    </row>
    <row r="582" customFormat="false" ht="21" hidden="false" customHeight="false" outlineLevel="0" collapsed="false">
      <c r="A582" s="154" t="s">
        <v>197</v>
      </c>
      <c r="B582" s="155" t="s">
        <v>198</v>
      </c>
      <c r="C582" s="156" t="s">
        <v>55</v>
      </c>
      <c r="D582" s="156" t="s">
        <v>339</v>
      </c>
      <c r="E582" s="157" t="n">
        <v>1</v>
      </c>
      <c r="F582" s="157" t="n">
        <f aca="false">SUMPRODUCT($E583:$E593,F583:F593)</f>
        <v>43.16684</v>
      </c>
      <c r="G582" s="157" t="n">
        <f aca="false">SUMPRODUCT($E583:$E593,G583:G593)</f>
        <v>24.543567216</v>
      </c>
    </row>
    <row r="583" customFormat="false" ht="15" hidden="false" customHeight="false" outlineLevel="0" collapsed="false">
      <c r="A583" s="159" t="n">
        <v>2436</v>
      </c>
      <c r="B583" s="160" t="s">
        <v>380</v>
      </c>
      <c r="C583" s="161" t="s">
        <v>333</v>
      </c>
      <c r="D583" s="161" t="s">
        <v>347</v>
      </c>
      <c r="E583" s="159" t="n">
        <v>0.8983344</v>
      </c>
      <c r="F583" s="162" t="n">
        <f aca="false">IF(C583="MAT.",VLOOKUP(A583,INSUMOS_AUX!A:F,6,0),0)</f>
        <v>0</v>
      </c>
      <c r="G583" s="163" t="n">
        <f aca="false">IF(C583="M.O.",VLOOKUP(A583,INSUMOS_AUX!A:F,6,0),0)</f>
        <v>17.73</v>
      </c>
    </row>
    <row r="584" customFormat="false" ht="15" hidden="false" customHeight="false" outlineLevel="0" collapsed="false">
      <c r="A584" s="159" t="n">
        <v>247</v>
      </c>
      <c r="B584" s="160" t="s">
        <v>454</v>
      </c>
      <c r="C584" s="161" t="s">
        <v>333</v>
      </c>
      <c r="D584" s="161" t="s">
        <v>347</v>
      </c>
      <c r="E584" s="159" t="n">
        <v>0.7479252</v>
      </c>
      <c r="F584" s="162" t="n">
        <f aca="false">IF(C584="MAT.",VLOOKUP(A584,INSUMOS_AUX!A:F,6,0),0)</f>
        <v>0</v>
      </c>
      <c r="G584" s="163" t="n">
        <f aca="false">IF(C584="M.O.",VLOOKUP(A584,INSUMOS_AUX!A:F,6,0),0)</f>
        <v>11.52</v>
      </c>
    </row>
    <row r="585" customFormat="false" ht="15" hidden="false" customHeight="false" outlineLevel="0" collapsed="false">
      <c r="A585" s="159" t="n">
        <v>37370</v>
      </c>
      <c r="B585" s="160" t="s">
        <v>354</v>
      </c>
      <c r="C585" s="161" t="s">
        <v>69</v>
      </c>
      <c r="D585" s="161" t="s">
        <v>347</v>
      </c>
      <c r="E585" s="159" t="n">
        <v>1.598</v>
      </c>
      <c r="F585" s="162" t="n">
        <f aca="false">IF(C585="MAT.",VLOOKUP(A585,INSUMOS_AUX!A:F,6,0),0)</f>
        <v>2.11</v>
      </c>
      <c r="G585" s="163" t="n">
        <f aca="false">IF(C585="M.O.",VLOOKUP(A585,INSUMOS_AUX!A:F,6,0),0)</f>
        <v>0</v>
      </c>
    </row>
    <row r="586" customFormat="false" ht="15" hidden="false" customHeight="false" outlineLevel="0" collapsed="false">
      <c r="A586" s="159" t="n">
        <v>37371</v>
      </c>
      <c r="B586" s="160" t="s">
        <v>355</v>
      </c>
      <c r="C586" s="161" t="s">
        <v>69</v>
      </c>
      <c r="D586" s="161" t="s">
        <v>347</v>
      </c>
      <c r="E586" s="159" t="n">
        <v>1.598</v>
      </c>
      <c r="F586" s="162" t="n">
        <f aca="false">IF(C586="MAT.",VLOOKUP(A586,INSUMOS_AUX!A:F,6,0),0)</f>
        <v>0.75</v>
      </c>
      <c r="G586" s="163" t="n">
        <f aca="false">IF(C586="M.O.",VLOOKUP(A586,INSUMOS_AUX!A:F,6,0),0)</f>
        <v>0</v>
      </c>
    </row>
    <row r="587" customFormat="false" ht="15" hidden="false" customHeight="false" outlineLevel="0" collapsed="false">
      <c r="A587" s="159" t="n">
        <v>37372</v>
      </c>
      <c r="B587" s="160" t="s">
        <v>356</v>
      </c>
      <c r="C587" s="161" t="s">
        <v>69</v>
      </c>
      <c r="D587" s="161" t="s">
        <v>347</v>
      </c>
      <c r="E587" s="159" t="n">
        <v>1.598</v>
      </c>
      <c r="F587" s="162" t="n">
        <f aca="false">IF(C587="MAT.",VLOOKUP(A587,INSUMOS_AUX!A:F,6,0),0)</f>
        <v>0.81</v>
      </c>
      <c r="G587" s="163" t="n">
        <f aca="false">IF(C587="M.O.",VLOOKUP(A587,INSUMOS_AUX!A:F,6,0),0)</f>
        <v>0</v>
      </c>
    </row>
    <row r="588" customFormat="false" ht="15" hidden="false" customHeight="false" outlineLevel="0" collapsed="false">
      <c r="A588" s="159" t="n">
        <v>37373</v>
      </c>
      <c r="B588" s="160" t="s">
        <v>357</v>
      </c>
      <c r="C588" s="161" t="s">
        <v>69</v>
      </c>
      <c r="D588" s="161" t="s">
        <v>347</v>
      </c>
      <c r="E588" s="159" t="n">
        <v>1.598</v>
      </c>
      <c r="F588" s="162" t="n">
        <f aca="false">IF(C588="MAT.",VLOOKUP(A588,INSUMOS_AUX!A:F,6,0),0)</f>
        <v>0.06</v>
      </c>
      <c r="G588" s="163" t="n">
        <f aca="false">IF(C588="M.O.",VLOOKUP(A588,INSUMOS_AUX!A:F,6,0),0)</f>
        <v>0</v>
      </c>
    </row>
    <row r="589" customFormat="false" ht="21" hidden="false" customHeight="false" outlineLevel="0" collapsed="false">
      <c r="A589" s="159" t="n">
        <v>38098</v>
      </c>
      <c r="B589" s="160" t="s">
        <v>469</v>
      </c>
      <c r="C589" s="161" t="s">
        <v>69</v>
      </c>
      <c r="D589" s="161" t="s">
        <v>339</v>
      </c>
      <c r="E589" s="159" t="n">
        <v>1</v>
      </c>
      <c r="F589" s="162" t="n">
        <f aca="false">IF(C589="MAT.",VLOOKUP(A589,INSUMOS_AUX!A:F,6,0),0)</f>
        <v>5.65</v>
      </c>
      <c r="G589" s="163" t="n">
        <f aca="false">IF(C589="M.O.",VLOOKUP(A589,INSUMOS_AUX!A:F,6,0),0)</f>
        <v>0</v>
      </c>
    </row>
    <row r="590" customFormat="false" ht="31.5" hidden="false" customHeight="false" outlineLevel="0" collapsed="false">
      <c r="A590" s="159" t="n">
        <v>38100</v>
      </c>
      <c r="B590" s="160" t="s">
        <v>470</v>
      </c>
      <c r="C590" s="161" t="s">
        <v>69</v>
      </c>
      <c r="D590" s="161" t="s">
        <v>339</v>
      </c>
      <c r="E590" s="159" t="n">
        <v>1</v>
      </c>
      <c r="F590" s="162" t="n">
        <f aca="false">IF(C590="MAT.",VLOOKUP(A590,INSUMOS_AUX!A:F,6,0),0)</f>
        <v>2.36</v>
      </c>
      <c r="G590" s="163" t="n">
        <f aca="false">IF(C590="M.O.",VLOOKUP(A590,INSUMOS_AUX!A:F,6,0),0)</f>
        <v>0</v>
      </c>
    </row>
    <row r="591" customFormat="false" ht="15" hidden="false" customHeight="false" outlineLevel="0" collapsed="false">
      <c r="A591" s="159" t="n">
        <v>38112</v>
      </c>
      <c r="B591" s="160" t="s">
        <v>468</v>
      </c>
      <c r="C591" s="161" t="s">
        <v>69</v>
      </c>
      <c r="D591" s="161" t="s">
        <v>339</v>
      </c>
      <c r="E591" s="159" t="n">
        <v>4</v>
      </c>
      <c r="F591" s="162" t="n">
        <f aca="false">IF(C591="MAT.",VLOOKUP(A591,INSUMOS_AUX!A:F,6,0),0)</f>
        <v>6.56</v>
      </c>
      <c r="G591" s="163" t="n">
        <f aca="false">IF(C591="M.O.",VLOOKUP(A591,INSUMOS_AUX!A:F,6,0),0)</f>
        <v>0</v>
      </c>
    </row>
    <row r="592" customFormat="false" ht="21" hidden="false" customHeight="false" outlineLevel="0" collapsed="false">
      <c r="A592" s="159" t="n">
        <v>43460</v>
      </c>
      <c r="B592" s="160" t="s">
        <v>381</v>
      </c>
      <c r="C592" s="161" t="s">
        <v>69</v>
      </c>
      <c r="D592" s="161" t="s">
        <v>347</v>
      </c>
      <c r="E592" s="159" t="n">
        <v>1.598</v>
      </c>
      <c r="F592" s="162" t="n">
        <f aca="false">IF(C592="MAT.",VLOOKUP(A592,INSUMOS_AUX!A:F,6,0),0)</f>
        <v>0.78</v>
      </c>
      <c r="G592" s="163" t="n">
        <f aca="false">IF(C592="M.O.",VLOOKUP(A592,INSUMOS_AUX!A:F,6,0),0)</f>
        <v>0</v>
      </c>
    </row>
    <row r="593" customFormat="false" ht="21" hidden="false" customHeight="false" outlineLevel="0" collapsed="false">
      <c r="A593" s="159" t="n">
        <v>43484</v>
      </c>
      <c r="B593" s="160" t="s">
        <v>382</v>
      </c>
      <c r="C593" s="161" t="s">
        <v>69</v>
      </c>
      <c r="D593" s="161" t="s">
        <v>347</v>
      </c>
      <c r="E593" s="159" t="n">
        <v>1.598</v>
      </c>
      <c r="F593" s="162" t="n">
        <f aca="false">IF(C593="MAT.",VLOOKUP(A593,INSUMOS_AUX!A:F,6,0),0)</f>
        <v>1.07</v>
      </c>
      <c r="G593" s="163" t="n">
        <f aca="false">IF(C593="M.O.",VLOOKUP(A593,INSUMOS_AUX!A:F,6,0),0)</f>
        <v>0</v>
      </c>
    </row>
    <row r="594" customFormat="false" ht="15" hidden="false" customHeight="false" outlineLevel="0" collapsed="false">
      <c r="A594" s="148"/>
      <c r="B594" s="149"/>
      <c r="C594" s="150"/>
      <c r="D594" s="150"/>
      <c r="E594" s="150"/>
      <c r="F594" s="150"/>
      <c r="G594" s="150"/>
    </row>
    <row r="595" customFormat="false" ht="21" hidden="false" customHeight="false" outlineLevel="0" collapsed="false">
      <c r="A595" s="154" t="s">
        <v>200</v>
      </c>
      <c r="B595" s="155" t="s">
        <v>201</v>
      </c>
      <c r="C595" s="156" t="s">
        <v>55</v>
      </c>
      <c r="D595" s="156" t="s">
        <v>339</v>
      </c>
      <c r="E595" s="157" t="n">
        <v>1</v>
      </c>
      <c r="F595" s="157" t="n">
        <f aca="false">SUMPRODUCT($E596:$E606,F596:F606)</f>
        <v>17.91728</v>
      </c>
      <c r="G595" s="157" t="n">
        <f aca="false">SUMPRODUCT($E596:$E606,G596:G606)</f>
        <v>17.211056904</v>
      </c>
    </row>
    <row r="596" customFormat="false" ht="15" hidden="false" customHeight="false" outlineLevel="0" collapsed="false">
      <c r="A596" s="159" t="n">
        <v>2436</v>
      </c>
      <c r="B596" s="160" t="s">
        <v>380</v>
      </c>
      <c r="C596" s="161" t="s">
        <v>333</v>
      </c>
      <c r="D596" s="161" t="s">
        <v>347</v>
      </c>
      <c r="E596" s="159" t="n">
        <v>0.638724</v>
      </c>
      <c r="F596" s="162" t="n">
        <f aca="false">IF(C596="MAT.",VLOOKUP(A596,INSUMOS_AUX!A:F,6,0),0)</f>
        <v>0</v>
      </c>
      <c r="G596" s="163" t="n">
        <f aca="false">IF(C596="M.O.",VLOOKUP(A596,INSUMOS_AUX!A:F,6,0),0)</f>
        <v>17.73</v>
      </c>
    </row>
    <row r="597" customFormat="false" ht="15" hidden="false" customHeight="false" outlineLevel="0" collapsed="false">
      <c r="A597" s="159" t="n">
        <v>247</v>
      </c>
      <c r="B597" s="160" t="s">
        <v>454</v>
      </c>
      <c r="C597" s="161" t="s">
        <v>333</v>
      </c>
      <c r="D597" s="161" t="s">
        <v>347</v>
      </c>
      <c r="E597" s="159" t="n">
        <v>0.5109792</v>
      </c>
      <c r="F597" s="162" t="n">
        <f aca="false">IF(C597="MAT.",VLOOKUP(A597,INSUMOS_AUX!A:F,6,0),0)</f>
        <v>0</v>
      </c>
      <c r="G597" s="163" t="n">
        <f aca="false">IF(C597="M.O.",VLOOKUP(A597,INSUMOS_AUX!A:F,6,0),0)</f>
        <v>11.52</v>
      </c>
    </row>
    <row r="598" customFormat="false" ht="15" hidden="false" customHeight="false" outlineLevel="0" collapsed="false">
      <c r="A598" s="159" t="n">
        <v>37370</v>
      </c>
      <c r="B598" s="160" t="s">
        <v>354</v>
      </c>
      <c r="C598" s="161" t="s">
        <v>69</v>
      </c>
      <c r="D598" s="161" t="s">
        <v>347</v>
      </c>
      <c r="E598" s="159" t="n">
        <v>1.116</v>
      </c>
      <c r="F598" s="162" t="n">
        <f aca="false">IF(C598="MAT.",VLOOKUP(A598,INSUMOS_AUX!A:F,6,0),0)</f>
        <v>2.11</v>
      </c>
      <c r="G598" s="163" t="n">
        <f aca="false">IF(C598="M.O.",VLOOKUP(A598,INSUMOS_AUX!A:F,6,0),0)</f>
        <v>0</v>
      </c>
    </row>
    <row r="599" customFormat="false" ht="15" hidden="false" customHeight="false" outlineLevel="0" collapsed="false">
      <c r="A599" s="159" t="n">
        <v>37371</v>
      </c>
      <c r="B599" s="160" t="s">
        <v>355</v>
      </c>
      <c r="C599" s="161" t="s">
        <v>69</v>
      </c>
      <c r="D599" s="161" t="s">
        <v>347</v>
      </c>
      <c r="E599" s="159" t="n">
        <v>1.116</v>
      </c>
      <c r="F599" s="162" t="n">
        <f aca="false">IF(C599="MAT.",VLOOKUP(A599,INSUMOS_AUX!A:F,6,0),0)</f>
        <v>0.75</v>
      </c>
      <c r="G599" s="163" t="n">
        <f aca="false">IF(C599="M.O.",VLOOKUP(A599,INSUMOS_AUX!A:F,6,0),0)</f>
        <v>0</v>
      </c>
    </row>
    <row r="600" customFormat="false" ht="15" hidden="false" customHeight="false" outlineLevel="0" collapsed="false">
      <c r="A600" s="159" t="n">
        <v>37372</v>
      </c>
      <c r="B600" s="160" t="s">
        <v>356</v>
      </c>
      <c r="C600" s="161" t="s">
        <v>69</v>
      </c>
      <c r="D600" s="161" t="s">
        <v>347</v>
      </c>
      <c r="E600" s="159" t="n">
        <v>1.116</v>
      </c>
      <c r="F600" s="162" t="n">
        <f aca="false">IF(C600="MAT.",VLOOKUP(A600,INSUMOS_AUX!A:F,6,0),0)</f>
        <v>0.81</v>
      </c>
      <c r="G600" s="163" t="n">
        <f aca="false">IF(C600="M.O.",VLOOKUP(A600,INSUMOS_AUX!A:F,6,0),0)</f>
        <v>0</v>
      </c>
    </row>
    <row r="601" customFormat="false" ht="15" hidden="false" customHeight="false" outlineLevel="0" collapsed="false">
      <c r="A601" s="159" t="n">
        <v>37373</v>
      </c>
      <c r="B601" s="160" t="s">
        <v>357</v>
      </c>
      <c r="C601" s="161" t="s">
        <v>69</v>
      </c>
      <c r="D601" s="161" t="s">
        <v>347</v>
      </c>
      <c r="E601" s="159" t="n">
        <v>1.116</v>
      </c>
      <c r="F601" s="162" t="n">
        <f aca="false">IF(C601="MAT.",VLOOKUP(A601,INSUMOS_AUX!A:F,6,0),0)</f>
        <v>0.06</v>
      </c>
      <c r="G601" s="163" t="n">
        <f aca="false">IF(C601="M.O.",VLOOKUP(A601,INSUMOS_AUX!A:F,6,0),0)</f>
        <v>0</v>
      </c>
    </row>
    <row r="602" customFormat="false" ht="21" hidden="false" customHeight="false" outlineLevel="0" collapsed="false">
      <c r="A602" s="159" t="n">
        <v>38094</v>
      </c>
      <c r="B602" s="160" t="s">
        <v>466</v>
      </c>
      <c r="C602" s="161" t="s">
        <v>69</v>
      </c>
      <c r="D602" s="161" t="s">
        <v>339</v>
      </c>
      <c r="E602" s="159" t="n">
        <v>1</v>
      </c>
      <c r="F602" s="162" t="n">
        <f aca="false">IF(C602="MAT.",VLOOKUP(A602,INSUMOS_AUX!A:F,6,0),0)</f>
        <v>2.78</v>
      </c>
      <c r="G602" s="163" t="n">
        <f aca="false">IF(C602="M.O.",VLOOKUP(A602,INSUMOS_AUX!A:F,6,0),0)</f>
        <v>0</v>
      </c>
    </row>
    <row r="603" customFormat="false" ht="31.5" hidden="false" customHeight="false" outlineLevel="0" collapsed="false">
      <c r="A603" s="159" t="n">
        <v>38099</v>
      </c>
      <c r="B603" s="160" t="s">
        <v>467</v>
      </c>
      <c r="C603" s="161" t="s">
        <v>69</v>
      </c>
      <c r="D603" s="161" t="s">
        <v>339</v>
      </c>
      <c r="E603" s="159" t="n">
        <v>1</v>
      </c>
      <c r="F603" s="162" t="n">
        <f aca="false">IF(C603="MAT.",VLOOKUP(A603,INSUMOS_AUX!A:F,6,0),0)</f>
        <v>1.44</v>
      </c>
      <c r="G603" s="163" t="n">
        <f aca="false">IF(C603="M.O.",VLOOKUP(A603,INSUMOS_AUX!A:F,6,0),0)</f>
        <v>0</v>
      </c>
    </row>
    <row r="604" customFormat="false" ht="15" hidden="false" customHeight="false" outlineLevel="0" collapsed="false">
      <c r="A604" s="159" t="n">
        <v>38101</v>
      </c>
      <c r="B604" s="160" t="s">
        <v>471</v>
      </c>
      <c r="C604" s="161" t="s">
        <v>69</v>
      </c>
      <c r="D604" s="161" t="s">
        <v>339</v>
      </c>
      <c r="E604" s="159" t="n">
        <v>1</v>
      </c>
      <c r="F604" s="162" t="n">
        <f aca="false">IF(C604="MAT.",VLOOKUP(A604,INSUMOS_AUX!A:F,6,0),0)</f>
        <v>7.47</v>
      </c>
      <c r="G604" s="163" t="n">
        <f aca="false">IF(C604="M.O.",VLOOKUP(A604,INSUMOS_AUX!A:F,6,0),0)</f>
        <v>0</v>
      </c>
    </row>
    <row r="605" customFormat="false" ht="21" hidden="false" customHeight="false" outlineLevel="0" collapsed="false">
      <c r="A605" s="159" t="n">
        <v>43460</v>
      </c>
      <c r="B605" s="160" t="s">
        <v>381</v>
      </c>
      <c r="C605" s="161" t="s">
        <v>69</v>
      </c>
      <c r="D605" s="161" t="s">
        <v>347</v>
      </c>
      <c r="E605" s="159" t="n">
        <v>1.116</v>
      </c>
      <c r="F605" s="162" t="n">
        <f aca="false">IF(C605="MAT.",VLOOKUP(A605,INSUMOS_AUX!A:F,6,0),0)</f>
        <v>0.78</v>
      </c>
      <c r="G605" s="163" t="n">
        <f aca="false">IF(C605="M.O.",VLOOKUP(A605,INSUMOS_AUX!A:F,6,0),0)</f>
        <v>0</v>
      </c>
    </row>
    <row r="606" customFormat="false" ht="21" hidden="false" customHeight="false" outlineLevel="0" collapsed="false">
      <c r="A606" s="159" t="n">
        <v>43484</v>
      </c>
      <c r="B606" s="160" t="s">
        <v>382</v>
      </c>
      <c r="C606" s="161" t="s">
        <v>69</v>
      </c>
      <c r="D606" s="161" t="s">
        <v>347</v>
      </c>
      <c r="E606" s="159" t="n">
        <v>1.116</v>
      </c>
      <c r="F606" s="162" t="n">
        <f aca="false">IF(C606="MAT.",VLOOKUP(A606,INSUMOS_AUX!A:F,6,0),0)</f>
        <v>1.07</v>
      </c>
      <c r="G606" s="163" t="n">
        <f aca="false">IF(C606="M.O.",VLOOKUP(A606,INSUMOS_AUX!A:F,6,0),0)</f>
        <v>0</v>
      </c>
    </row>
    <row r="607" customFormat="false" ht="15" hidden="false" customHeight="false" outlineLevel="0" collapsed="false">
      <c r="A607" s="148"/>
      <c r="B607" s="149"/>
      <c r="C607" s="150"/>
      <c r="D607" s="150"/>
      <c r="E607" s="150"/>
      <c r="F607" s="150"/>
      <c r="G607" s="150"/>
    </row>
    <row r="608" customFormat="false" ht="21" hidden="false" customHeight="false" outlineLevel="0" collapsed="false">
      <c r="A608" s="154" t="s">
        <v>203</v>
      </c>
      <c r="B608" s="155" t="s">
        <v>204</v>
      </c>
      <c r="C608" s="156" t="s">
        <v>55</v>
      </c>
      <c r="D608" s="156" t="s">
        <v>339</v>
      </c>
      <c r="E608" s="157" t="n">
        <v>3</v>
      </c>
      <c r="F608" s="157" t="n">
        <f aca="false">SUMPRODUCT($E609:$E619,F609:F619)</f>
        <v>47.2644</v>
      </c>
      <c r="G608" s="157" t="n">
        <f aca="false">SUMPRODUCT($E609:$E619,G609:G619)</f>
        <v>25.779034566</v>
      </c>
    </row>
    <row r="609" customFormat="false" ht="15" hidden="false" customHeight="false" outlineLevel="0" collapsed="false">
      <c r="A609" s="159" t="n">
        <v>2436</v>
      </c>
      <c r="B609" s="160" t="s">
        <v>380</v>
      </c>
      <c r="C609" s="161" t="s">
        <v>333</v>
      </c>
      <c r="D609" s="161" t="s">
        <v>347</v>
      </c>
      <c r="E609" s="159" t="n">
        <v>0.9405726</v>
      </c>
      <c r="F609" s="162" t="n">
        <f aca="false">IF(C609="MAT.",VLOOKUP(A609,INSUMOS_AUX!A:F,6,0),0)</f>
        <v>0</v>
      </c>
      <c r="G609" s="163" t="n">
        <f aca="false">IF(C609="M.O.",VLOOKUP(A609,INSUMOS_AUX!A:F,6,0),0)</f>
        <v>17.73</v>
      </c>
    </row>
    <row r="610" customFormat="false" ht="15" hidden="false" customHeight="false" outlineLevel="0" collapsed="false">
      <c r="A610" s="159" t="n">
        <v>247</v>
      </c>
      <c r="B610" s="160" t="s">
        <v>454</v>
      </c>
      <c r="C610" s="161" t="s">
        <v>333</v>
      </c>
      <c r="D610" s="161" t="s">
        <v>347</v>
      </c>
      <c r="E610" s="159" t="n">
        <v>0.7901634</v>
      </c>
      <c r="F610" s="162" t="n">
        <f aca="false">IF(C610="MAT.",VLOOKUP(A610,INSUMOS_AUX!A:F,6,0),0)</f>
        <v>0</v>
      </c>
      <c r="G610" s="163" t="n">
        <f aca="false">IF(C610="M.O.",VLOOKUP(A610,INSUMOS_AUX!A:F,6,0),0)</f>
        <v>11.52</v>
      </c>
    </row>
    <row r="611" customFormat="false" ht="15" hidden="false" customHeight="false" outlineLevel="0" collapsed="false">
      <c r="A611" s="159" t="n">
        <v>37370</v>
      </c>
      <c r="B611" s="160" t="s">
        <v>354</v>
      </c>
      <c r="C611" s="161" t="s">
        <v>69</v>
      </c>
      <c r="D611" s="161" t="s">
        <v>347</v>
      </c>
      <c r="E611" s="159" t="n">
        <v>1.68</v>
      </c>
      <c r="F611" s="162" t="n">
        <f aca="false">IF(C611="MAT.",VLOOKUP(A611,INSUMOS_AUX!A:F,6,0),0)</f>
        <v>2.11</v>
      </c>
      <c r="G611" s="163" t="n">
        <f aca="false">IF(C611="M.O.",VLOOKUP(A611,INSUMOS_AUX!A:F,6,0),0)</f>
        <v>0</v>
      </c>
    </row>
    <row r="612" customFormat="false" ht="15" hidden="false" customHeight="false" outlineLevel="0" collapsed="false">
      <c r="A612" s="159" t="n">
        <v>37371</v>
      </c>
      <c r="B612" s="160" t="s">
        <v>355</v>
      </c>
      <c r="C612" s="161" t="s">
        <v>69</v>
      </c>
      <c r="D612" s="161" t="s">
        <v>347</v>
      </c>
      <c r="E612" s="159" t="n">
        <v>1.68</v>
      </c>
      <c r="F612" s="162" t="n">
        <f aca="false">IF(C612="MAT.",VLOOKUP(A612,INSUMOS_AUX!A:F,6,0),0)</f>
        <v>0.75</v>
      </c>
      <c r="G612" s="163" t="n">
        <f aca="false">IF(C612="M.O.",VLOOKUP(A612,INSUMOS_AUX!A:F,6,0),0)</f>
        <v>0</v>
      </c>
    </row>
    <row r="613" customFormat="false" ht="15" hidden="false" customHeight="false" outlineLevel="0" collapsed="false">
      <c r="A613" s="159" t="n">
        <v>37372</v>
      </c>
      <c r="B613" s="160" t="s">
        <v>356</v>
      </c>
      <c r="C613" s="161" t="s">
        <v>69</v>
      </c>
      <c r="D613" s="161" t="s">
        <v>347</v>
      </c>
      <c r="E613" s="159" t="n">
        <v>1.68</v>
      </c>
      <c r="F613" s="162" t="n">
        <f aca="false">IF(C613="MAT.",VLOOKUP(A613,INSUMOS_AUX!A:F,6,0),0)</f>
        <v>0.81</v>
      </c>
      <c r="G613" s="163" t="n">
        <f aca="false">IF(C613="M.O.",VLOOKUP(A613,INSUMOS_AUX!A:F,6,0),0)</f>
        <v>0</v>
      </c>
    </row>
    <row r="614" customFormat="false" ht="15" hidden="false" customHeight="false" outlineLevel="0" collapsed="false">
      <c r="A614" s="159" t="n">
        <v>37373</v>
      </c>
      <c r="B614" s="160" t="s">
        <v>357</v>
      </c>
      <c r="C614" s="161" t="s">
        <v>69</v>
      </c>
      <c r="D614" s="161" t="s">
        <v>347</v>
      </c>
      <c r="E614" s="159" t="n">
        <v>1.68</v>
      </c>
      <c r="F614" s="162" t="n">
        <f aca="false">IF(C614="MAT.",VLOOKUP(A614,INSUMOS_AUX!A:F,6,0),0)</f>
        <v>0.06</v>
      </c>
      <c r="G614" s="163" t="n">
        <f aca="false">IF(C614="M.O.",VLOOKUP(A614,INSUMOS_AUX!A:F,6,0),0)</f>
        <v>0</v>
      </c>
    </row>
    <row r="615" customFormat="false" ht="21" hidden="false" customHeight="false" outlineLevel="0" collapsed="false">
      <c r="A615" s="159" t="n">
        <v>38098</v>
      </c>
      <c r="B615" s="160" t="s">
        <v>469</v>
      </c>
      <c r="C615" s="161" t="s">
        <v>69</v>
      </c>
      <c r="D615" s="161" t="s">
        <v>339</v>
      </c>
      <c r="E615" s="159" t="n">
        <v>1</v>
      </c>
      <c r="F615" s="162" t="n">
        <f aca="false">IF(C615="MAT.",VLOOKUP(A615,INSUMOS_AUX!A:F,6,0),0)</f>
        <v>5.65</v>
      </c>
      <c r="G615" s="163" t="n">
        <f aca="false">IF(C615="M.O.",VLOOKUP(A615,INSUMOS_AUX!A:F,6,0),0)</f>
        <v>0</v>
      </c>
    </row>
    <row r="616" customFormat="false" ht="31.5" hidden="false" customHeight="false" outlineLevel="0" collapsed="false">
      <c r="A616" s="159" t="n">
        <v>38100</v>
      </c>
      <c r="B616" s="160" t="s">
        <v>470</v>
      </c>
      <c r="C616" s="161" t="s">
        <v>69</v>
      </c>
      <c r="D616" s="161" t="s">
        <v>339</v>
      </c>
      <c r="E616" s="159" t="n">
        <v>1</v>
      </c>
      <c r="F616" s="162" t="n">
        <f aca="false">IF(C616="MAT.",VLOOKUP(A616,INSUMOS_AUX!A:F,6,0),0)</f>
        <v>2.36</v>
      </c>
      <c r="G616" s="163" t="n">
        <f aca="false">IF(C616="M.O.",VLOOKUP(A616,INSUMOS_AUX!A:F,6,0),0)</f>
        <v>0</v>
      </c>
    </row>
    <row r="617" customFormat="false" ht="15" hidden="false" customHeight="false" outlineLevel="0" collapsed="false">
      <c r="A617" s="159" t="n">
        <v>38101</v>
      </c>
      <c r="B617" s="160" t="s">
        <v>471</v>
      </c>
      <c r="C617" s="161" t="s">
        <v>69</v>
      </c>
      <c r="D617" s="161" t="s">
        <v>339</v>
      </c>
      <c r="E617" s="159" t="n">
        <v>4</v>
      </c>
      <c r="F617" s="162" t="n">
        <f aca="false">IF(C617="MAT.",VLOOKUP(A617,INSUMOS_AUX!A:F,6,0),0)</f>
        <v>7.47</v>
      </c>
      <c r="G617" s="163" t="n">
        <f aca="false">IF(C617="M.O.",VLOOKUP(A617,INSUMOS_AUX!A:F,6,0),0)</f>
        <v>0</v>
      </c>
    </row>
    <row r="618" customFormat="false" ht="21" hidden="false" customHeight="false" outlineLevel="0" collapsed="false">
      <c r="A618" s="159" t="n">
        <v>43460</v>
      </c>
      <c r="B618" s="160" t="s">
        <v>381</v>
      </c>
      <c r="C618" s="161" t="s">
        <v>69</v>
      </c>
      <c r="D618" s="161" t="s">
        <v>347</v>
      </c>
      <c r="E618" s="159" t="n">
        <v>1.68</v>
      </c>
      <c r="F618" s="162" t="n">
        <f aca="false">IF(C618="MAT.",VLOOKUP(A618,INSUMOS_AUX!A:F,6,0),0)</f>
        <v>0.78</v>
      </c>
      <c r="G618" s="163" t="n">
        <f aca="false">IF(C618="M.O.",VLOOKUP(A618,INSUMOS_AUX!A:F,6,0),0)</f>
        <v>0</v>
      </c>
    </row>
    <row r="619" customFormat="false" ht="21" hidden="false" customHeight="false" outlineLevel="0" collapsed="false">
      <c r="A619" s="159" t="n">
        <v>43484</v>
      </c>
      <c r="B619" s="160" t="s">
        <v>382</v>
      </c>
      <c r="C619" s="161" t="s">
        <v>69</v>
      </c>
      <c r="D619" s="161" t="s">
        <v>347</v>
      </c>
      <c r="E619" s="159" t="n">
        <v>1.68</v>
      </c>
      <c r="F619" s="162" t="n">
        <f aca="false">IF(C619="MAT.",VLOOKUP(A619,INSUMOS_AUX!A:F,6,0),0)</f>
        <v>1.07</v>
      </c>
      <c r="G619" s="163" t="n">
        <f aca="false">IF(C619="M.O.",VLOOKUP(A619,INSUMOS_AUX!A:F,6,0),0)</f>
        <v>0</v>
      </c>
    </row>
    <row r="620" customFormat="false" ht="15" hidden="false" customHeight="false" outlineLevel="0" collapsed="false">
      <c r="A620" s="148"/>
      <c r="B620" s="149"/>
      <c r="C620" s="150"/>
      <c r="D620" s="150"/>
      <c r="E620" s="150"/>
      <c r="F620" s="150"/>
      <c r="G620" s="150"/>
    </row>
    <row r="621" customFormat="false" ht="31.5" hidden="false" customHeight="false" outlineLevel="0" collapsed="false">
      <c r="A621" s="154" t="s">
        <v>206</v>
      </c>
      <c r="B621" s="155" t="s">
        <v>207</v>
      </c>
      <c r="C621" s="156" t="s">
        <v>55</v>
      </c>
      <c r="D621" s="156" t="s">
        <v>344</v>
      </c>
      <c r="E621" s="157" t="n">
        <v>4.5</v>
      </c>
      <c r="F621" s="157" t="n">
        <f aca="false">SUMPRODUCT($E622:$E640,F622:F640)</f>
        <v>86.758636</v>
      </c>
      <c r="G621" s="157" t="n">
        <f aca="false">SUMPRODUCT($E622:$E640,G622:G640)</f>
        <v>12.1828157728</v>
      </c>
    </row>
    <row r="622" customFormat="false" ht="15" hidden="false" customHeight="false" outlineLevel="0" collapsed="false">
      <c r="A622" s="159" t="n">
        <v>37370</v>
      </c>
      <c r="B622" s="160" t="s">
        <v>354</v>
      </c>
      <c r="C622" s="161" t="s">
        <v>69</v>
      </c>
      <c r="D622" s="161" t="s">
        <v>347</v>
      </c>
      <c r="E622" s="159" t="n">
        <v>0.6811</v>
      </c>
      <c r="F622" s="162" t="n">
        <f aca="false">IF(C622="MAT.",VLOOKUP(A622,INSUMOS_AUX!A:F,6,0),0)</f>
        <v>2.11</v>
      </c>
      <c r="G622" s="163" t="n">
        <f aca="false">IF(C622="M.O.",VLOOKUP(A622,INSUMOS_AUX!A:F,6,0),0)</f>
        <v>0</v>
      </c>
    </row>
    <row r="623" customFormat="false" ht="15" hidden="false" customHeight="false" outlineLevel="0" collapsed="false">
      <c r="A623" s="159" t="n">
        <v>37371</v>
      </c>
      <c r="B623" s="160" t="s">
        <v>355</v>
      </c>
      <c r="C623" s="161" t="s">
        <v>69</v>
      </c>
      <c r="D623" s="161" t="s">
        <v>347</v>
      </c>
      <c r="E623" s="159" t="n">
        <v>0.6811</v>
      </c>
      <c r="F623" s="162" t="n">
        <f aca="false">IF(C623="MAT.",VLOOKUP(A623,INSUMOS_AUX!A:F,6,0),0)</f>
        <v>0.75</v>
      </c>
      <c r="G623" s="163" t="n">
        <f aca="false">IF(C623="M.O.",VLOOKUP(A623,INSUMOS_AUX!A:F,6,0),0)</f>
        <v>0</v>
      </c>
    </row>
    <row r="624" customFormat="false" ht="15" hidden="false" customHeight="false" outlineLevel="0" collapsed="false">
      <c r="A624" s="159" t="n">
        <v>37372</v>
      </c>
      <c r="B624" s="160" t="s">
        <v>356</v>
      </c>
      <c r="C624" s="161" t="s">
        <v>69</v>
      </c>
      <c r="D624" s="161" t="s">
        <v>347</v>
      </c>
      <c r="E624" s="159" t="n">
        <v>0.6811</v>
      </c>
      <c r="F624" s="162" t="n">
        <f aca="false">IF(C624="MAT.",VLOOKUP(A624,INSUMOS_AUX!A:F,6,0),0)</f>
        <v>0.81</v>
      </c>
      <c r="G624" s="163" t="n">
        <f aca="false">IF(C624="M.O.",VLOOKUP(A624,INSUMOS_AUX!A:F,6,0),0)</f>
        <v>0</v>
      </c>
    </row>
    <row r="625" customFormat="false" ht="15" hidden="false" customHeight="false" outlineLevel="0" collapsed="false">
      <c r="A625" s="159" t="n">
        <v>37373</v>
      </c>
      <c r="B625" s="160" t="s">
        <v>357</v>
      </c>
      <c r="C625" s="161" t="s">
        <v>69</v>
      </c>
      <c r="D625" s="161" t="s">
        <v>347</v>
      </c>
      <c r="E625" s="159" t="n">
        <v>0.6811</v>
      </c>
      <c r="F625" s="162" t="n">
        <f aca="false">IF(C625="MAT.",VLOOKUP(A625,INSUMOS_AUX!A:F,6,0),0)</f>
        <v>0.06</v>
      </c>
      <c r="G625" s="163" t="n">
        <f aca="false">IF(C625="M.O.",VLOOKUP(A625,INSUMOS_AUX!A:F,6,0),0)</f>
        <v>0</v>
      </c>
    </row>
    <row r="626" customFormat="false" ht="21" hidden="false" customHeight="false" outlineLevel="0" collapsed="false">
      <c r="A626" s="159" t="n">
        <v>37586</v>
      </c>
      <c r="B626" s="160" t="s">
        <v>396</v>
      </c>
      <c r="C626" s="161" t="s">
        <v>69</v>
      </c>
      <c r="D626" s="161" t="s">
        <v>472</v>
      </c>
      <c r="E626" s="159" t="n">
        <v>0.0243</v>
      </c>
      <c r="F626" s="162" t="n">
        <f aca="false">IF(C626="MAT.",VLOOKUP(A626,INSUMOS_AUX!A:F,6,0),0)</f>
        <v>46.91</v>
      </c>
      <c r="G626" s="163" t="n">
        <f aca="false">IF(C626="M.O.",VLOOKUP(A626,INSUMOS_AUX!A:F,6,0),0)</f>
        <v>0</v>
      </c>
    </row>
    <row r="627" customFormat="false" ht="21" hidden="false" customHeight="false" outlineLevel="0" collapsed="false">
      <c r="A627" s="159" t="n">
        <v>39413</v>
      </c>
      <c r="B627" s="160" t="s">
        <v>398</v>
      </c>
      <c r="C627" s="161" t="s">
        <v>69</v>
      </c>
      <c r="D627" s="161" t="s">
        <v>344</v>
      </c>
      <c r="E627" s="159" t="n">
        <v>2.106</v>
      </c>
      <c r="F627" s="162" t="n">
        <f aca="false">IF(C627="MAT.",VLOOKUP(A627,INSUMOS_AUX!A:F,6,0),0)</f>
        <v>21.4</v>
      </c>
      <c r="G627" s="163" t="n">
        <f aca="false">IF(C627="M.O.",VLOOKUP(A627,INSUMOS_AUX!A:F,6,0),0)</f>
        <v>0</v>
      </c>
    </row>
    <row r="628" customFormat="false" ht="21" hidden="false" customHeight="false" outlineLevel="0" collapsed="false">
      <c r="A628" s="159" t="n">
        <v>39419</v>
      </c>
      <c r="B628" s="160" t="s">
        <v>399</v>
      </c>
      <c r="C628" s="161" t="s">
        <v>69</v>
      </c>
      <c r="D628" s="161" t="s">
        <v>366</v>
      </c>
      <c r="E628" s="159" t="n">
        <v>0.7604</v>
      </c>
      <c r="F628" s="162" t="n">
        <f aca="false">IF(C628="MAT.",VLOOKUP(A628,INSUMOS_AUX!A:F,6,0),0)</f>
        <v>9.45</v>
      </c>
      <c r="G628" s="163" t="n">
        <f aca="false">IF(C628="M.O.",VLOOKUP(A628,INSUMOS_AUX!A:F,6,0),0)</f>
        <v>0</v>
      </c>
    </row>
    <row r="629" customFormat="false" ht="21" hidden="false" customHeight="false" outlineLevel="0" collapsed="false">
      <c r="A629" s="159" t="n">
        <v>39422</v>
      </c>
      <c r="B629" s="160" t="s">
        <v>400</v>
      </c>
      <c r="C629" s="161" t="s">
        <v>69</v>
      </c>
      <c r="D629" s="161" t="s">
        <v>366</v>
      </c>
      <c r="E629" s="159" t="n">
        <v>1.991</v>
      </c>
      <c r="F629" s="162" t="n">
        <f aca="false">IF(C629="MAT.",VLOOKUP(A629,INSUMOS_AUX!A:F,6,0),0)</f>
        <v>10.72</v>
      </c>
      <c r="G629" s="163" t="n">
        <f aca="false">IF(C629="M.O.",VLOOKUP(A629,INSUMOS_AUX!A:F,6,0),0)</f>
        <v>0</v>
      </c>
    </row>
    <row r="630" customFormat="false" ht="21" hidden="false" customHeight="false" outlineLevel="0" collapsed="false">
      <c r="A630" s="159" t="n">
        <v>39431</v>
      </c>
      <c r="B630" s="160" t="s">
        <v>401</v>
      </c>
      <c r="C630" s="161" t="s">
        <v>69</v>
      </c>
      <c r="D630" s="161" t="s">
        <v>366</v>
      </c>
      <c r="E630" s="159" t="n">
        <v>2.5027</v>
      </c>
      <c r="F630" s="162" t="n">
        <f aca="false">IF(C630="MAT.",VLOOKUP(A630,INSUMOS_AUX!A:F,6,0),0)</f>
        <v>0.33</v>
      </c>
      <c r="G630" s="163" t="n">
        <f aca="false">IF(C630="M.O.",VLOOKUP(A630,INSUMOS_AUX!A:F,6,0),0)</f>
        <v>0</v>
      </c>
    </row>
    <row r="631" customFormat="false" ht="21" hidden="false" customHeight="false" outlineLevel="0" collapsed="false">
      <c r="A631" s="159" t="n">
        <v>39432</v>
      </c>
      <c r="B631" s="160" t="s">
        <v>393</v>
      </c>
      <c r="C631" s="161" t="s">
        <v>69</v>
      </c>
      <c r="D631" s="161" t="s">
        <v>366</v>
      </c>
      <c r="E631" s="159" t="n">
        <v>0.7407</v>
      </c>
      <c r="F631" s="162" t="n">
        <f aca="false">IF(C631="MAT.",VLOOKUP(A631,INSUMOS_AUX!A:F,6,0),0)</f>
        <v>2.96</v>
      </c>
      <c r="G631" s="163" t="n">
        <f aca="false">IF(C631="M.O.",VLOOKUP(A631,INSUMOS_AUX!A:F,6,0),0)</f>
        <v>0</v>
      </c>
    </row>
    <row r="632" customFormat="false" ht="31.5" hidden="false" customHeight="false" outlineLevel="0" collapsed="false">
      <c r="A632" s="159" t="n">
        <v>39434</v>
      </c>
      <c r="B632" s="160" t="s">
        <v>402</v>
      </c>
      <c r="C632" s="161" t="s">
        <v>69</v>
      </c>
      <c r="D632" s="161" t="s">
        <v>349</v>
      </c>
      <c r="E632" s="159" t="n">
        <v>1.0327</v>
      </c>
      <c r="F632" s="162" t="n">
        <f aca="false">IF(C632="MAT.",VLOOKUP(A632,INSUMOS_AUX!A:F,6,0),0)</f>
        <v>3.71</v>
      </c>
      <c r="G632" s="163" t="n">
        <f aca="false">IF(C632="M.O.",VLOOKUP(A632,INSUMOS_AUX!A:F,6,0),0)</f>
        <v>0</v>
      </c>
    </row>
    <row r="633" customFormat="false" ht="21" hidden="false" customHeight="false" outlineLevel="0" collapsed="false">
      <c r="A633" s="159" t="n">
        <v>39435</v>
      </c>
      <c r="B633" s="160" t="s">
        <v>403</v>
      </c>
      <c r="C633" s="161" t="s">
        <v>69</v>
      </c>
      <c r="D633" s="161" t="s">
        <v>339</v>
      </c>
      <c r="E633" s="159" t="n">
        <v>20.0077</v>
      </c>
      <c r="F633" s="162" t="n">
        <f aca="false">IF(C633="MAT.",VLOOKUP(A633,INSUMOS_AUX!A:F,6,0),0)</f>
        <v>0.09</v>
      </c>
      <c r="G633" s="163" t="n">
        <f aca="false">IF(C633="M.O.",VLOOKUP(A633,INSUMOS_AUX!A:F,6,0),0)</f>
        <v>0</v>
      </c>
    </row>
    <row r="634" customFormat="false" ht="21" hidden="false" customHeight="false" outlineLevel="0" collapsed="false">
      <c r="A634" s="159" t="n">
        <v>39443</v>
      </c>
      <c r="B634" s="160" t="s">
        <v>405</v>
      </c>
      <c r="C634" s="161" t="s">
        <v>69</v>
      </c>
      <c r="D634" s="161" t="s">
        <v>339</v>
      </c>
      <c r="E634" s="159" t="n">
        <v>0.8076</v>
      </c>
      <c r="F634" s="162" t="n">
        <f aca="false">IF(C634="MAT.",VLOOKUP(A634,INSUMOS_AUX!A:F,6,0),0)</f>
        <v>0.22</v>
      </c>
      <c r="G634" s="163" t="n">
        <f aca="false">IF(C634="M.O.",VLOOKUP(A634,INSUMOS_AUX!A:F,6,0),0)</f>
        <v>0</v>
      </c>
    </row>
    <row r="635" customFormat="false" ht="21" hidden="false" customHeight="false" outlineLevel="0" collapsed="false">
      <c r="A635" s="159" t="n">
        <v>43464</v>
      </c>
      <c r="B635" s="160" t="s">
        <v>360</v>
      </c>
      <c r="C635" s="161" t="s">
        <v>69</v>
      </c>
      <c r="D635" s="161" t="s">
        <v>347</v>
      </c>
      <c r="E635" s="159" t="n">
        <v>0.5449</v>
      </c>
      <c r="F635" s="162" t="n">
        <f aca="false">IF(C635="MAT.",VLOOKUP(A635,INSUMOS_AUX!A:F,6,0),0)</f>
        <v>0.01</v>
      </c>
      <c r="G635" s="163" t="n">
        <f aca="false">IF(C635="M.O.",VLOOKUP(A635,INSUMOS_AUX!A:F,6,0),0)</f>
        <v>0</v>
      </c>
    </row>
    <row r="636" customFormat="false" ht="21" hidden="false" customHeight="false" outlineLevel="0" collapsed="false">
      <c r="A636" s="159" t="n">
        <v>43467</v>
      </c>
      <c r="B636" s="160" t="s">
        <v>361</v>
      </c>
      <c r="C636" s="161" t="s">
        <v>69</v>
      </c>
      <c r="D636" s="161" t="s">
        <v>347</v>
      </c>
      <c r="E636" s="159" t="n">
        <v>0.1362</v>
      </c>
      <c r="F636" s="162" t="n">
        <f aca="false">IF(C636="MAT.",VLOOKUP(A636,INSUMOS_AUX!A:F,6,0),0)</f>
        <v>0.56</v>
      </c>
      <c r="G636" s="163" t="n">
        <f aca="false">IF(C636="M.O.",VLOOKUP(A636,INSUMOS_AUX!A:F,6,0),0)</f>
        <v>0</v>
      </c>
    </row>
    <row r="637" customFormat="false" ht="21" hidden="false" customHeight="false" outlineLevel="0" collapsed="false">
      <c r="A637" s="159" t="n">
        <v>43488</v>
      </c>
      <c r="B637" s="160" t="s">
        <v>363</v>
      </c>
      <c r="C637" s="161" t="s">
        <v>69</v>
      </c>
      <c r="D637" s="161" t="s">
        <v>347</v>
      </c>
      <c r="E637" s="159" t="n">
        <v>0.5449</v>
      </c>
      <c r="F637" s="162" t="n">
        <f aca="false">IF(C637="MAT.",VLOOKUP(A637,INSUMOS_AUX!A:F,6,0),0)</f>
        <v>0.76</v>
      </c>
      <c r="G637" s="163" t="n">
        <f aca="false">IF(C637="M.O.",VLOOKUP(A637,INSUMOS_AUX!A:F,6,0),0)</f>
        <v>0</v>
      </c>
    </row>
    <row r="638" customFormat="false" ht="21" hidden="false" customHeight="false" outlineLevel="0" collapsed="false">
      <c r="A638" s="159" t="n">
        <v>43491</v>
      </c>
      <c r="B638" s="160" t="s">
        <v>364</v>
      </c>
      <c r="C638" s="161" t="s">
        <v>69</v>
      </c>
      <c r="D638" s="161" t="s">
        <v>347</v>
      </c>
      <c r="E638" s="159" t="n">
        <v>0.1362</v>
      </c>
      <c r="F638" s="162" t="n">
        <f aca="false">IF(C638="MAT.",VLOOKUP(A638,INSUMOS_AUX!A:F,6,0),0)</f>
        <v>1.15</v>
      </c>
      <c r="G638" s="163" t="n">
        <f aca="false">IF(C638="M.O.",VLOOKUP(A638,INSUMOS_AUX!A:F,6,0),0)</f>
        <v>0</v>
      </c>
    </row>
    <row r="639" customFormat="false" ht="15" hidden="false" customHeight="false" outlineLevel="0" collapsed="false">
      <c r="A639" s="159" t="n">
        <v>44497</v>
      </c>
      <c r="B639" s="160" t="s">
        <v>372</v>
      </c>
      <c r="C639" s="161" t="s">
        <v>333</v>
      </c>
      <c r="D639" s="161" t="s">
        <v>347</v>
      </c>
      <c r="E639" s="159" t="n">
        <v>0.55002206</v>
      </c>
      <c r="F639" s="162" t="n">
        <f aca="false">IF(C639="MAT.",VLOOKUP(A639,INSUMOS_AUX!A:F,6,0),0)</f>
        <v>0</v>
      </c>
      <c r="G639" s="163" t="n">
        <f aca="false">IF(C639="M.O.",VLOOKUP(A639,INSUMOS_AUX!A:F,6,0),0)</f>
        <v>19.52</v>
      </c>
    </row>
    <row r="640" customFormat="false" ht="15" hidden="false" customHeight="false" outlineLevel="0" collapsed="false">
      <c r="A640" s="159" t="n">
        <v>6111</v>
      </c>
      <c r="B640" s="160" t="s">
        <v>371</v>
      </c>
      <c r="C640" s="161" t="s">
        <v>333</v>
      </c>
      <c r="D640" s="161" t="s">
        <v>347</v>
      </c>
      <c r="E640" s="159" t="n">
        <v>0.13854264</v>
      </c>
      <c r="F640" s="162" t="n">
        <f aca="false">IF(C640="MAT.",VLOOKUP(A640,INSUMOS_AUX!A:F,6,0),0)</f>
        <v>0</v>
      </c>
      <c r="G640" s="163" t="n">
        <f aca="false">IF(C640="M.O.",VLOOKUP(A640,INSUMOS_AUX!A:F,6,0),0)</f>
        <v>10.44</v>
      </c>
    </row>
    <row r="641" customFormat="false" ht="15" hidden="false" customHeight="false" outlineLevel="0" collapsed="false">
      <c r="A641" s="148"/>
      <c r="B641" s="149"/>
      <c r="C641" s="150"/>
      <c r="D641" s="150"/>
      <c r="E641" s="150"/>
      <c r="F641" s="150"/>
      <c r="G641" s="150"/>
    </row>
    <row r="642" customFormat="false" ht="31.5" hidden="false" customHeight="false" outlineLevel="0" collapsed="false">
      <c r="A642" s="154" t="s">
        <v>209</v>
      </c>
      <c r="B642" s="155" t="s">
        <v>210</v>
      </c>
      <c r="C642" s="156" t="s">
        <v>55</v>
      </c>
      <c r="D642" s="156" t="s">
        <v>339</v>
      </c>
      <c r="E642" s="157" t="n">
        <v>4</v>
      </c>
      <c r="F642" s="157" t="n">
        <f aca="false">SUMPRODUCT($E643:$E651,F643:F651)</f>
        <v>90.746018</v>
      </c>
      <c r="G642" s="157" t="n">
        <f aca="false">SUMPRODUCT($E643:$E651,G643:G651)</f>
        <v>9.6187878432</v>
      </c>
    </row>
    <row r="643" customFormat="false" ht="15" hidden="false" customHeight="false" outlineLevel="0" collapsed="false">
      <c r="A643" s="159" t="n">
        <v>2436</v>
      </c>
      <c r="B643" s="160" t="s">
        <v>380</v>
      </c>
      <c r="C643" s="161" t="s">
        <v>333</v>
      </c>
      <c r="D643" s="161" t="s">
        <v>347</v>
      </c>
      <c r="E643" s="159" t="n">
        <v>0.42691488</v>
      </c>
      <c r="F643" s="162" t="n">
        <f aca="false">IF(C643="MAT.",VLOOKUP(A643,INSUMOS_AUX!A:F,6,0),0)</f>
        <v>0</v>
      </c>
      <c r="G643" s="163" t="n">
        <f aca="false">IF(C643="M.O.",VLOOKUP(A643,INSUMOS_AUX!A:F,6,0),0)</f>
        <v>17.73</v>
      </c>
    </row>
    <row r="644" customFormat="false" ht="15" hidden="false" customHeight="false" outlineLevel="0" collapsed="false">
      <c r="A644" s="159" t="n">
        <v>247</v>
      </c>
      <c r="B644" s="160" t="s">
        <v>454</v>
      </c>
      <c r="C644" s="161" t="s">
        <v>333</v>
      </c>
      <c r="D644" s="161" t="s">
        <v>347</v>
      </c>
      <c r="E644" s="159" t="n">
        <v>0.17791554</v>
      </c>
      <c r="F644" s="162" t="n">
        <f aca="false">IF(C644="MAT.",VLOOKUP(A644,INSUMOS_AUX!A:F,6,0),0)</f>
        <v>0</v>
      </c>
      <c r="G644" s="163" t="n">
        <f aca="false">IF(C644="M.O.",VLOOKUP(A644,INSUMOS_AUX!A:F,6,0),0)</f>
        <v>11.52</v>
      </c>
    </row>
    <row r="645" customFormat="false" ht="15" hidden="false" customHeight="false" outlineLevel="0" collapsed="false">
      <c r="A645" s="159" t="n">
        <v>37370</v>
      </c>
      <c r="B645" s="160" t="s">
        <v>354</v>
      </c>
      <c r="C645" s="161" t="s">
        <v>69</v>
      </c>
      <c r="D645" s="161" t="s">
        <v>347</v>
      </c>
      <c r="E645" s="159" t="n">
        <v>0.5871</v>
      </c>
      <c r="F645" s="162" t="n">
        <f aca="false">IF(C645="MAT.",VLOOKUP(A645,INSUMOS_AUX!A:F,6,0),0)</f>
        <v>2.11</v>
      </c>
      <c r="G645" s="163" t="n">
        <f aca="false">IF(C645="M.O.",VLOOKUP(A645,INSUMOS_AUX!A:F,6,0),0)</f>
        <v>0</v>
      </c>
    </row>
    <row r="646" customFormat="false" ht="15" hidden="false" customHeight="false" outlineLevel="0" collapsed="false">
      <c r="A646" s="159" t="n">
        <v>37371</v>
      </c>
      <c r="B646" s="160" t="s">
        <v>355</v>
      </c>
      <c r="C646" s="161" t="s">
        <v>69</v>
      </c>
      <c r="D646" s="161" t="s">
        <v>347</v>
      </c>
      <c r="E646" s="159" t="n">
        <v>0.5871</v>
      </c>
      <c r="F646" s="162" t="n">
        <f aca="false">IF(C646="MAT.",VLOOKUP(A646,INSUMOS_AUX!A:F,6,0),0)</f>
        <v>0.75</v>
      </c>
      <c r="G646" s="163" t="n">
        <f aca="false">IF(C646="M.O.",VLOOKUP(A646,INSUMOS_AUX!A:F,6,0),0)</f>
        <v>0</v>
      </c>
    </row>
    <row r="647" customFormat="false" ht="15" hidden="false" customHeight="false" outlineLevel="0" collapsed="false">
      <c r="A647" s="159" t="n">
        <v>37372</v>
      </c>
      <c r="B647" s="160" t="s">
        <v>356</v>
      </c>
      <c r="C647" s="161" t="s">
        <v>69</v>
      </c>
      <c r="D647" s="161" t="s">
        <v>347</v>
      </c>
      <c r="E647" s="159" t="n">
        <v>0.5871</v>
      </c>
      <c r="F647" s="162" t="n">
        <f aca="false">IF(C647="MAT.",VLOOKUP(A647,INSUMOS_AUX!A:F,6,0),0)</f>
        <v>0.81</v>
      </c>
      <c r="G647" s="163" t="n">
        <f aca="false">IF(C647="M.O.",VLOOKUP(A647,INSUMOS_AUX!A:F,6,0),0)</f>
        <v>0</v>
      </c>
    </row>
    <row r="648" customFormat="false" ht="15" hidden="false" customHeight="false" outlineLevel="0" collapsed="false">
      <c r="A648" s="159" t="n">
        <v>37373</v>
      </c>
      <c r="B648" s="160" t="s">
        <v>357</v>
      </c>
      <c r="C648" s="161" t="s">
        <v>69</v>
      </c>
      <c r="D648" s="161" t="s">
        <v>347</v>
      </c>
      <c r="E648" s="159" t="n">
        <v>0.5871</v>
      </c>
      <c r="F648" s="162" t="n">
        <f aca="false">IF(C648="MAT.",VLOOKUP(A648,INSUMOS_AUX!A:F,6,0),0)</f>
        <v>0.06</v>
      </c>
      <c r="G648" s="163" t="n">
        <f aca="false">IF(C648="M.O.",VLOOKUP(A648,INSUMOS_AUX!A:F,6,0),0)</f>
        <v>0</v>
      </c>
    </row>
    <row r="649" customFormat="false" ht="31.5" hidden="false" customHeight="false" outlineLevel="0" collapsed="false">
      <c r="A649" s="159" t="n">
        <v>3799</v>
      </c>
      <c r="B649" s="160" t="s">
        <v>473</v>
      </c>
      <c r="C649" s="161" t="s">
        <v>69</v>
      </c>
      <c r="D649" s="161" t="s">
        <v>339</v>
      </c>
      <c r="E649" s="159" t="n">
        <v>1</v>
      </c>
      <c r="F649" s="162" t="n">
        <f aca="false">IF(C649="MAT.",VLOOKUP(A649,INSUMOS_AUX!A:F,6,0),0)</f>
        <v>87.47</v>
      </c>
      <c r="G649" s="163" t="n">
        <f aca="false">IF(C649="M.O.",VLOOKUP(A649,INSUMOS_AUX!A:F,6,0),0)</f>
        <v>0</v>
      </c>
    </row>
    <row r="650" customFormat="false" ht="21" hidden="false" customHeight="false" outlineLevel="0" collapsed="false">
      <c r="A650" s="159" t="n">
        <v>43460</v>
      </c>
      <c r="B650" s="160" t="s">
        <v>381</v>
      </c>
      <c r="C650" s="161" t="s">
        <v>69</v>
      </c>
      <c r="D650" s="161" t="s">
        <v>347</v>
      </c>
      <c r="E650" s="159" t="n">
        <v>0.5871</v>
      </c>
      <c r="F650" s="162" t="n">
        <f aca="false">IF(C650="MAT.",VLOOKUP(A650,INSUMOS_AUX!A:F,6,0),0)</f>
        <v>0.78</v>
      </c>
      <c r="G650" s="163" t="n">
        <f aca="false">IF(C650="M.O.",VLOOKUP(A650,INSUMOS_AUX!A:F,6,0),0)</f>
        <v>0</v>
      </c>
    </row>
    <row r="651" customFormat="false" ht="21" hidden="false" customHeight="false" outlineLevel="0" collapsed="false">
      <c r="A651" s="159" t="n">
        <v>43484</v>
      </c>
      <c r="B651" s="160" t="s">
        <v>382</v>
      </c>
      <c r="C651" s="161" t="s">
        <v>69</v>
      </c>
      <c r="D651" s="161" t="s">
        <v>347</v>
      </c>
      <c r="E651" s="159" t="n">
        <v>0.5871</v>
      </c>
      <c r="F651" s="162" t="n">
        <f aca="false">IF(C651="MAT.",VLOOKUP(A651,INSUMOS_AUX!A:F,6,0),0)</f>
        <v>1.07</v>
      </c>
      <c r="G651" s="163" t="n">
        <f aca="false">IF(C651="M.O.",VLOOKUP(A651,INSUMOS_AUX!A:F,6,0),0)</f>
        <v>0</v>
      </c>
    </row>
    <row r="652" customFormat="false" ht="15" hidden="false" customHeight="false" outlineLevel="0" collapsed="false">
      <c r="A652" s="148"/>
      <c r="B652" s="149"/>
      <c r="C652" s="150"/>
      <c r="D652" s="150"/>
      <c r="E652" s="150"/>
      <c r="F652" s="150"/>
      <c r="G652" s="150"/>
    </row>
    <row r="653" customFormat="false" ht="31.5" hidden="false" customHeight="false" outlineLevel="0" collapsed="false">
      <c r="A653" s="154" t="s">
        <v>212</v>
      </c>
      <c r="B653" s="155" t="s">
        <v>213</v>
      </c>
      <c r="C653" s="156" t="s">
        <v>55</v>
      </c>
      <c r="D653" s="156" t="s">
        <v>366</v>
      </c>
      <c r="E653" s="157" t="n">
        <v>25</v>
      </c>
      <c r="F653" s="157" t="n">
        <f aca="false">SUMPRODUCT($E654:$E662,F654:F662)</f>
        <v>7.99562</v>
      </c>
      <c r="G653" s="157" t="n">
        <f aca="false">SUMPRODUCT($E654:$E662,G654:G662)</f>
        <v>2.847601575</v>
      </c>
    </row>
    <row r="654" customFormat="false" ht="15" hidden="false" customHeight="false" outlineLevel="0" collapsed="false">
      <c r="A654" s="159" t="n">
        <v>2436</v>
      </c>
      <c r="B654" s="160" t="s">
        <v>380</v>
      </c>
      <c r="C654" s="161" t="s">
        <v>333</v>
      </c>
      <c r="D654" s="161" t="s">
        <v>347</v>
      </c>
      <c r="E654" s="159" t="n">
        <v>0.0973539</v>
      </c>
      <c r="F654" s="162" t="n">
        <f aca="false">IF(C654="MAT.",VLOOKUP(A654,INSUMOS_AUX!A:F,6,0),0)</f>
        <v>0</v>
      </c>
      <c r="G654" s="163" t="n">
        <f aca="false">IF(C654="M.O.",VLOOKUP(A654,INSUMOS_AUX!A:F,6,0),0)</f>
        <v>17.73</v>
      </c>
    </row>
    <row r="655" customFormat="false" ht="31.5" hidden="false" customHeight="false" outlineLevel="0" collapsed="false">
      <c r="A655" s="159" t="n">
        <v>2446</v>
      </c>
      <c r="B655" s="160" t="s">
        <v>474</v>
      </c>
      <c r="C655" s="161" t="s">
        <v>69</v>
      </c>
      <c r="D655" s="161" t="s">
        <v>366</v>
      </c>
      <c r="E655" s="159" t="n">
        <v>1.1</v>
      </c>
      <c r="F655" s="162" t="n">
        <f aca="false">IF(C655="MAT.",VLOOKUP(A655,INSUMOS_AUX!A:F,6,0),0)</f>
        <v>6.31</v>
      </c>
      <c r="G655" s="163" t="n">
        <f aca="false">IF(C655="M.O.",VLOOKUP(A655,INSUMOS_AUX!A:F,6,0),0)</f>
        <v>0</v>
      </c>
    </row>
    <row r="656" customFormat="false" ht="15" hidden="false" customHeight="false" outlineLevel="0" collapsed="false">
      <c r="A656" s="159" t="n">
        <v>247</v>
      </c>
      <c r="B656" s="160" t="s">
        <v>454</v>
      </c>
      <c r="C656" s="161" t="s">
        <v>333</v>
      </c>
      <c r="D656" s="161" t="s">
        <v>347</v>
      </c>
      <c r="E656" s="159" t="n">
        <v>0.0973539</v>
      </c>
      <c r="F656" s="162" t="n">
        <f aca="false">IF(C656="MAT.",VLOOKUP(A656,INSUMOS_AUX!A:F,6,0),0)</f>
        <v>0</v>
      </c>
      <c r="G656" s="163" t="n">
        <f aca="false">IF(C656="M.O.",VLOOKUP(A656,INSUMOS_AUX!A:F,6,0),0)</f>
        <v>11.52</v>
      </c>
    </row>
    <row r="657" customFormat="false" ht="15" hidden="false" customHeight="false" outlineLevel="0" collapsed="false">
      <c r="A657" s="159" t="n">
        <v>37370</v>
      </c>
      <c r="B657" s="160" t="s">
        <v>354</v>
      </c>
      <c r="C657" s="161" t="s">
        <v>69</v>
      </c>
      <c r="D657" s="161" t="s">
        <v>347</v>
      </c>
      <c r="E657" s="159" t="n">
        <v>0.189</v>
      </c>
      <c r="F657" s="162" t="n">
        <f aca="false">IF(C657="MAT.",VLOOKUP(A657,INSUMOS_AUX!A:F,6,0),0)</f>
        <v>2.11</v>
      </c>
      <c r="G657" s="163" t="n">
        <f aca="false">IF(C657="M.O.",VLOOKUP(A657,INSUMOS_AUX!A:F,6,0),0)</f>
        <v>0</v>
      </c>
    </row>
    <row r="658" customFormat="false" ht="15" hidden="false" customHeight="false" outlineLevel="0" collapsed="false">
      <c r="A658" s="159" t="n">
        <v>37371</v>
      </c>
      <c r="B658" s="160" t="s">
        <v>355</v>
      </c>
      <c r="C658" s="161" t="s">
        <v>69</v>
      </c>
      <c r="D658" s="161" t="s">
        <v>347</v>
      </c>
      <c r="E658" s="159" t="n">
        <v>0.189</v>
      </c>
      <c r="F658" s="162" t="n">
        <f aca="false">IF(C658="MAT.",VLOOKUP(A658,INSUMOS_AUX!A:F,6,0),0)</f>
        <v>0.75</v>
      </c>
      <c r="G658" s="163" t="n">
        <f aca="false">IF(C658="M.O.",VLOOKUP(A658,INSUMOS_AUX!A:F,6,0),0)</f>
        <v>0</v>
      </c>
    </row>
    <row r="659" customFormat="false" ht="15" hidden="false" customHeight="false" outlineLevel="0" collapsed="false">
      <c r="A659" s="159" t="n">
        <v>37372</v>
      </c>
      <c r="B659" s="160" t="s">
        <v>356</v>
      </c>
      <c r="C659" s="161" t="s">
        <v>69</v>
      </c>
      <c r="D659" s="161" t="s">
        <v>347</v>
      </c>
      <c r="E659" s="159" t="n">
        <v>0.189</v>
      </c>
      <c r="F659" s="162" t="n">
        <f aca="false">IF(C659="MAT.",VLOOKUP(A659,INSUMOS_AUX!A:F,6,0),0)</f>
        <v>0.81</v>
      </c>
      <c r="G659" s="163" t="n">
        <f aca="false">IF(C659="M.O.",VLOOKUP(A659,INSUMOS_AUX!A:F,6,0),0)</f>
        <v>0</v>
      </c>
    </row>
    <row r="660" customFormat="false" ht="15" hidden="false" customHeight="false" outlineLevel="0" collapsed="false">
      <c r="A660" s="159" t="n">
        <v>37373</v>
      </c>
      <c r="B660" s="160" t="s">
        <v>357</v>
      </c>
      <c r="C660" s="161" t="s">
        <v>69</v>
      </c>
      <c r="D660" s="161" t="s">
        <v>347</v>
      </c>
      <c r="E660" s="159" t="n">
        <v>0.189</v>
      </c>
      <c r="F660" s="162" t="n">
        <f aca="false">IF(C660="MAT.",VLOOKUP(A660,INSUMOS_AUX!A:F,6,0),0)</f>
        <v>0.06</v>
      </c>
      <c r="G660" s="163" t="n">
        <f aca="false">IF(C660="M.O.",VLOOKUP(A660,INSUMOS_AUX!A:F,6,0),0)</f>
        <v>0</v>
      </c>
    </row>
    <row r="661" customFormat="false" ht="21" hidden="false" customHeight="false" outlineLevel="0" collapsed="false">
      <c r="A661" s="159" t="n">
        <v>43460</v>
      </c>
      <c r="B661" s="160" t="s">
        <v>381</v>
      </c>
      <c r="C661" s="161" t="s">
        <v>69</v>
      </c>
      <c r="D661" s="161" t="s">
        <v>347</v>
      </c>
      <c r="E661" s="159" t="n">
        <v>0.189</v>
      </c>
      <c r="F661" s="162" t="n">
        <f aca="false">IF(C661="MAT.",VLOOKUP(A661,INSUMOS_AUX!A:F,6,0),0)</f>
        <v>0.78</v>
      </c>
      <c r="G661" s="163" t="n">
        <f aca="false">IF(C661="M.O.",VLOOKUP(A661,INSUMOS_AUX!A:F,6,0),0)</f>
        <v>0</v>
      </c>
    </row>
    <row r="662" customFormat="false" ht="21" hidden="false" customHeight="false" outlineLevel="0" collapsed="false">
      <c r="A662" s="159" t="n">
        <v>43484</v>
      </c>
      <c r="B662" s="160" t="s">
        <v>382</v>
      </c>
      <c r="C662" s="161" t="s">
        <v>69</v>
      </c>
      <c r="D662" s="161" t="s">
        <v>347</v>
      </c>
      <c r="E662" s="159" t="n">
        <v>0.189</v>
      </c>
      <c r="F662" s="162" t="n">
        <f aca="false">IF(C662="MAT.",VLOOKUP(A662,INSUMOS_AUX!A:F,6,0),0)</f>
        <v>1.07</v>
      </c>
      <c r="G662" s="163" t="n">
        <f aca="false">IF(C662="M.O.",VLOOKUP(A662,INSUMOS_AUX!A:F,6,0),0)</f>
        <v>0</v>
      </c>
    </row>
    <row r="663" customFormat="false" ht="15" hidden="false" customHeight="false" outlineLevel="0" collapsed="false">
      <c r="A663" s="148"/>
      <c r="B663" s="149"/>
      <c r="C663" s="150"/>
      <c r="D663" s="150"/>
      <c r="E663" s="150"/>
      <c r="F663" s="150"/>
      <c r="G663" s="150"/>
    </row>
    <row r="664" customFormat="false" ht="21" hidden="false" customHeight="false" outlineLevel="0" collapsed="false">
      <c r="A664" s="154" t="s">
        <v>215</v>
      </c>
      <c r="B664" s="155" t="s">
        <v>216</v>
      </c>
      <c r="C664" s="156" t="s">
        <v>55</v>
      </c>
      <c r="D664" s="156" t="s">
        <v>339</v>
      </c>
      <c r="E664" s="157" t="n">
        <v>10</v>
      </c>
      <c r="F664" s="157" t="n">
        <f aca="false">SUMPRODUCT($E665:$E673,F665:F673)</f>
        <v>36.451192</v>
      </c>
      <c r="G664" s="157" t="n">
        <f aca="false">SUMPRODUCT($E665:$E673,G665:G673)</f>
        <v>6.21349677</v>
      </c>
    </row>
    <row r="665" customFormat="false" ht="15" hidden="false" customHeight="false" outlineLevel="0" collapsed="false">
      <c r="A665" s="159" t="n">
        <v>2436</v>
      </c>
      <c r="B665" s="160" t="s">
        <v>380</v>
      </c>
      <c r="C665" s="161" t="s">
        <v>333</v>
      </c>
      <c r="D665" s="161" t="s">
        <v>347</v>
      </c>
      <c r="E665" s="159" t="n">
        <v>0.21242724</v>
      </c>
      <c r="F665" s="162" t="n">
        <f aca="false">IF(C665="MAT.",VLOOKUP(A665,INSUMOS_AUX!A:F,6,0),0)</f>
        <v>0</v>
      </c>
      <c r="G665" s="163" t="n">
        <f aca="false">IF(C665="M.O.",VLOOKUP(A665,INSUMOS_AUX!A:F,6,0),0)</f>
        <v>17.73</v>
      </c>
    </row>
    <row r="666" customFormat="false" ht="15" hidden="false" customHeight="false" outlineLevel="0" collapsed="false">
      <c r="A666" s="159" t="n">
        <v>247</v>
      </c>
      <c r="B666" s="160" t="s">
        <v>454</v>
      </c>
      <c r="C666" s="161" t="s">
        <v>333</v>
      </c>
      <c r="D666" s="161" t="s">
        <v>347</v>
      </c>
      <c r="E666" s="159" t="n">
        <v>0.21242724</v>
      </c>
      <c r="F666" s="162" t="n">
        <f aca="false">IF(C666="MAT.",VLOOKUP(A666,INSUMOS_AUX!A:F,6,0),0)</f>
        <v>0</v>
      </c>
      <c r="G666" s="163" t="n">
        <f aca="false">IF(C666="M.O.",VLOOKUP(A666,INSUMOS_AUX!A:F,6,0),0)</f>
        <v>11.52</v>
      </c>
    </row>
    <row r="667" customFormat="false" ht="15" hidden="false" customHeight="false" outlineLevel="0" collapsed="false">
      <c r="A667" s="159" t="n">
        <v>37370</v>
      </c>
      <c r="B667" s="160" t="s">
        <v>354</v>
      </c>
      <c r="C667" s="161" t="s">
        <v>69</v>
      </c>
      <c r="D667" s="161" t="s">
        <v>347</v>
      </c>
      <c r="E667" s="159" t="n">
        <v>0.4124</v>
      </c>
      <c r="F667" s="162" t="n">
        <f aca="false">IF(C667="MAT.",VLOOKUP(A667,INSUMOS_AUX!A:F,6,0),0)</f>
        <v>2.11</v>
      </c>
      <c r="G667" s="163" t="n">
        <f aca="false">IF(C667="M.O.",VLOOKUP(A667,INSUMOS_AUX!A:F,6,0),0)</f>
        <v>0</v>
      </c>
    </row>
    <row r="668" customFormat="false" ht="15" hidden="false" customHeight="false" outlineLevel="0" collapsed="false">
      <c r="A668" s="159" t="n">
        <v>37371</v>
      </c>
      <c r="B668" s="160" t="s">
        <v>355</v>
      </c>
      <c r="C668" s="161" t="s">
        <v>69</v>
      </c>
      <c r="D668" s="161" t="s">
        <v>347</v>
      </c>
      <c r="E668" s="159" t="n">
        <v>0.4124</v>
      </c>
      <c r="F668" s="162" t="n">
        <f aca="false">IF(C668="MAT.",VLOOKUP(A668,INSUMOS_AUX!A:F,6,0),0)</f>
        <v>0.75</v>
      </c>
      <c r="G668" s="163" t="n">
        <f aca="false">IF(C668="M.O.",VLOOKUP(A668,INSUMOS_AUX!A:F,6,0),0)</f>
        <v>0</v>
      </c>
    </row>
    <row r="669" customFormat="false" ht="15" hidden="false" customHeight="false" outlineLevel="0" collapsed="false">
      <c r="A669" s="159" t="n">
        <v>37372</v>
      </c>
      <c r="B669" s="160" t="s">
        <v>356</v>
      </c>
      <c r="C669" s="161" t="s">
        <v>69</v>
      </c>
      <c r="D669" s="161" t="s">
        <v>347</v>
      </c>
      <c r="E669" s="159" t="n">
        <v>0.4124</v>
      </c>
      <c r="F669" s="162" t="n">
        <f aca="false">IF(C669="MAT.",VLOOKUP(A669,INSUMOS_AUX!A:F,6,0),0)</f>
        <v>0.81</v>
      </c>
      <c r="G669" s="163" t="n">
        <f aca="false">IF(C669="M.O.",VLOOKUP(A669,INSUMOS_AUX!A:F,6,0),0)</f>
        <v>0</v>
      </c>
    </row>
    <row r="670" customFormat="false" ht="15" hidden="false" customHeight="false" outlineLevel="0" collapsed="false">
      <c r="A670" s="159" t="n">
        <v>37373</v>
      </c>
      <c r="B670" s="160" t="s">
        <v>357</v>
      </c>
      <c r="C670" s="161" t="s">
        <v>69</v>
      </c>
      <c r="D670" s="161" t="s">
        <v>347</v>
      </c>
      <c r="E670" s="159" t="n">
        <v>0.4124</v>
      </c>
      <c r="F670" s="162" t="n">
        <f aca="false">IF(C670="MAT.",VLOOKUP(A670,INSUMOS_AUX!A:F,6,0),0)</f>
        <v>0.06</v>
      </c>
      <c r="G670" s="163" t="n">
        <f aca="false">IF(C670="M.O.",VLOOKUP(A670,INSUMOS_AUX!A:F,6,0),0)</f>
        <v>0</v>
      </c>
    </row>
    <row r="671" customFormat="false" ht="21" hidden="false" customHeight="false" outlineLevel="0" collapsed="false">
      <c r="A671" s="159" t="n">
        <v>38083</v>
      </c>
      <c r="B671" s="160" t="s">
        <v>475</v>
      </c>
      <c r="C671" s="161" t="s">
        <v>69</v>
      </c>
      <c r="D671" s="161" t="s">
        <v>339</v>
      </c>
      <c r="E671" s="159" t="n">
        <v>1</v>
      </c>
      <c r="F671" s="162" t="n">
        <f aca="false">IF(C671="MAT.",VLOOKUP(A671,INSUMOS_AUX!A:F,6,0),0)</f>
        <v>34.15</v>
      </c>
      <c r="G671" s="163" t="n">
        <f aca="false">IF(C671="M.O.",VLOOKUP(A671,INSUMOS_AUX!A:F,6,0),0)</f>
        <v>0</v>
      </c>
    </row>
    <row r="672" customFormat="false" ht="21" hidden="false" customHeight="false" outlineLevel="0" collapsed="false">
      <c r="A672" s="159" t="n">
        <v>43460</v>
      </c>
      <c r="B672" s="160" t="s">
        <v>381</v>
      </c>
      <c r="C672" s="161" t="s">
        <v>69</v>
      </c>
      <c r="D672" s="161" t="s">
        <v>347</v>
      </c>
      <c r="E672" s="159" t="n">
        <v>0.4124</v>
      </c>
      <c r="F672" s="162" t="n">
        <f aca="false">IF(C672="MAT.",VLOOKUP(A672,INSUMOS_AUX!A:F,6,0),0)</f>
        <v>0.78</v>
      </c>
      <c r="G672" s="163" t="n">
        <f aca="false">IF(C672="M.O.",VLOOKUP(A672,INSUMOS_AUX!A:F,6,0),0)</f>
        <v>0</v>
      </c>
    </row>
    <row r="673" customFormat="false" ht="21" hidden="false" customHeight="false" outlineLevel="0" collapsed="false">
      <c r="A673" s="159" t="n">
        <v>43484</v>
      </c>
      <c r="B673" s="160" t="s">
        <v>382</v>
      </c>
      <c r="C673" s="161" t="s">
        <v>69</v>
      </c>
      <c r="D673" s="161" t="s">
        <v>347</v>
      </c>
      <c r="E673" s="159" t="n">
        <v>0.4124</v>
      </c>
      <c r="F673" s="162" t="n">
        <f aca="false">IF(C673="MAT.",VLOOKUP(A673,INSUMOS_AUX!A:F,6,0),0)</f>
        <v>1.07</v>
      </c>
      <c r="G673" s="163" t="n">
        <f aca="false">IF(C673="M.O.",VLOOKUP(A673,INSUMOS_AUX!A:F,6,0),0)</f>
        <v>0</v>
      </c>
    </row>
    <row r="674" customFormat="false" ht="15" hidden="false" customHeight="false" outlineLevel="0" collapsed="false">
      <c r="A674" s="148"/>
      <c r="B674" s="149"/>
      <c r="C674" s="150"/>
      <c r="D674" s="150"/>
      <c r="E674" s="150"/>
      <c r="F674" s="150"/>
      <c r="G674" s="150"/>
    </row>
    <row r="675" customFormat="false" ht="31.5" hidden="false" customHeight="false" outlineLevel="0" collapsed="false">
      <c r="A675" s="154" t="s">
        <v>218</v>
      </c>
      <c r="B675" s="155" t="s">
        <v>219</v>
      </c>
      <c r="C675" s="156" t="s">
        <v>55</v>
      </c>
      <c r="D675" s="156" t="s">
        <v>366</v>
      </c>
      <c r="E675" s="157" t="n">
        <v>290</v>
      </c>
      <c r="F675" s="157" t="n">
        <f aca="false">SUMPRODUCT($E676:$E685,F676:F685)</f>
        <v>9.07112</v>
      </c>
      <c r="G675" s="157" t="n">
        <f aca="false">SUMPRODUCT($E676:$E685,G676:G685)</f>
        <v>3.46533525</v>
      </c>
    </row>
    <row r="676" customFormat="false" ht="21" hidden="false" customHeight="false" outlineLevel="0" collapsed="false">
      <c r="A676" s="159" t="n">
        <v>21127</v>
      </c>
      <c r="B676" s="160" t="s">
        <v>461</v>
      </c>
      <c r="C676" s="161" t="s">
        <v>69</v>
      </c>
      <c r="D676" s="161" t="s">
        <v>339</v>
      </c>
      <c r="E676" s="159" t="n">
        <v>0.009</v>
      </c>
      <c r="F676" s="162" t="n">
        <f aca="false">IF(C676="MAT.",VLOOKUP(A676,INSUMOS_AUX!A:F,6,0),0)</f>
        <v>3.08</v>
      </c>
      <c r="G676" s="163" t="n">
        <f aca="false">IF(C676="M.O.",VLOOKUP(A676,INSUMOS_AUX!A:F,6,0),0)</f>
        <v>0</v>
      </c>
    </row>
    <row r="677" customFormat="false" ht="15" hidden="false" customHeight="false" outlineLevel="0" collapsed="false">
      <c r="A677" s="159" t="n">
        <v>2436</v>
      </c>
      <c r="B677" s="160" t="s">
        <v>380</v>
      </c>
      <c r="C677" s="161" t="s">
        <v>333</v>
      </c>
      <c r="D677" s="161" t="s">
        <v>347</v>
      </c>
      <c r="E677" s="159" t="n">
        <v>0.118473</v>
      </c>
      <c r="F677" s="162" t="n">
        <f aca="false">IF(C677="MAT.",VLOOKUP(A677,INSUMOS_AUX!A:F,6,0),0)</f>
        <v>0</v>
      </c>
      <c r="G677" s="163" t="n">
        <f aca="false">IF(C677="M.O.",VLOOKUP(A677,INSUMOS_AUX!A:F,6,0),0)</f>
        <v>17.73</v>
      </c>
    </row>
    <row r="678" customFormat="false" ht="15" hidden="false" customHeight="false" outlineLevel="0" collapsed="false">
      <c r="A678" s="159" t="n">
        <v>247</v>
      </c>
      <c r="B678" s="160" t="s">
        <v>454</v>
      </c>
      <c r="C678" s="161" t="s">
        <v>333</v>
      </c>
      <c r="D678" s="161" t="s">
        <v>347</v>
      </c>
      <c r="E678" s="159" t="n">
        <v>0.118473</v>
      </c>
      <c r="F678" s="162" t="n">
        <f aca="false">IF(C678="MAT.",VLOOKUP(A678,INSUMOS_AUX!A:F,6,0),0)</f>
        <v>0</v>
      </c>
      <c r="G678" s="163" t="n">
        <f aca="false">IF(C678="M.O.",VLOOKUP(A678,INSUMOS_AUX!A:F,6,0),0)</f>
        <v>11.52</v>
      </c>
    </row>
    <row r="679" customFormat="false" ht="15" hidden="false" customHeight="false" outlineLevel="0" collapsed="false">
      <c r="A679" s="159" t="n">
        <v>37370</v>
      </c>
      <c r="B679" s="160" t="s">
        <v>354</v>
      </c>
      <c r="C679" s="161" t="s">
        <v>69</v>
      </c>
      <c r="D679" s="161" t="s">
        <v>347</v>
      </c>
      <c r="E679" s="159" t="n">
        <v>0.23</v>
      </c>
      <c r="F679" s="162" t="n">
        <f aca="false">IF(C679="MAT.",VLOOKUP(A679,INSUMOS_AUX!A:F,6,0),0)</f>
        <v>2.11</v>
      </c>
      <c r="G679" s="163" t="n">
        <f aca="false">IF(C679="M.O.",VLOOKUP(A679,INSUMOS_AUX!A:F,6,0),0)</f>
        <v>0</v>
      </c>
    </row>
    <row r="680" customFormat="false" ht="15" hidden="false" customHeight="false" outlineLevel="0" collapsed="false">
      <c r="A680" s="159" t="n">
        <v>37371</v>
      </c>
      <c r="B680" s="160" t="s">
        <v>355</v>
      </c>
      <c r="C680" s="161" t="s">
        <v>69</v>
      </c>
      <c r="D680" s="161" t="s">
        <v>347</v>
      </c>
      <c r="E680" s="159" t="n">
        <v>0.23</v>
      </c>
      <c r="F680" s="162" t="n">
        <f aca="false">IF(C680="MAT.",VLOOKUP(A680,INSUMOS_AUX!A:F,6,0),0)</f>
        <v>0.75</v>
      </c>
      <c r="G680" s="163" t="n">
        <f aca="false">IF(C680="M.O.",VLOOKUP(A680,INSUMOS_AUX!A:F,6,0),0)</f>
        <v>0</v>
      </c>
    </row>
    <row r="681" customFormat="false" ht="15" hidden="false" customHeight="false" outlineLevel="0" collapsed="false">
      <c r="A681" s="159" t="n">
        <v>37372</v>
      </c>
      <c r="B681" s="160" t="s">
        <v>356</v>
      </c>
      <c r="C681" s="161" t="s">
        <v>69</v>
      </c>
      <c r="D681" s="161" t="s">
        <v>347</v>
      </c>
      <c r="E681" s="159" t="n">
        <v>0.23</v>
      </c>
      <c r="F681" s="162" t="n">
        <f aca="false">IF(C681="MAT.",VLOOKUP(A681,INSUMOS_AUX!A:F,6,0),0)</f>
        <v>0.81</v>
      </c>
      <c r="G681" s="163" t="n">
        <f aca="false">IF(C681="M.O.",VLOOKUP(A681,INSUMOS_AUX!A:F,6,0),0)</f>
        <v>0</v>
      </c>
    </row>
    <row r="682" customFormat="false" ht="15" hidden="false" customHeight="false" outlineLevel="0" collapsed="false">
      <c r="A682" s="159" t="n">
        <v>37373</v>
      </c>
      <c r="B682" s="160" t="s">
        <v>357</v>
      </c>
      <c r="C682" s="161" t="s">
        <v>69</v>
      </c>
      <c r="D682" s="161" t="s">
        <v>347</v>
      </c>
      <c r="E682" s="159" t="n">
        <v>0.23</v>
      </c>
      <c r="F682" s="162" t="n">
        <f aca="false">IF(C682="MAT.",VLOOKUP(A682,INSUMOS_AUX!A:F,6,0),0)</f>
        <v>0.06</v>
      </c>
      <c r="G682" s="163" t="n">
        <f aca="false">IF(C682="M.O.",VLOOKUP(A682,INSUMOS_AUX!A:F,6,0),0)</f>
        <v>0</v>
      </c>
    </row>
    <row r="683" customFormat="false" ht="31.5" hidden="false" customHeight="false" outlineLevel="0" collapsed="false">
      <c r="A683" s="159" t="n">
        <v>39258</v>
      </c>
      <c r="B683" s="160" t="s">
        <v>219</v>
      </c>
      <c r="C683" s="161" t="s">
        <v>69</v>
      </c>
      <c r="D683" s="161" t="s">
        <v>366</v>
      </c>
      <c r="E683" s="159" t="n">
        <v>1</v>
      </c>
      <c r="F683" s="162" t="n">
        <f aca="false">IF(C683="MAT.",VLOOKUP(A683,INSUMOS_AUX!A:F,6,0),0)</f>
        <v>7.76</v>
      </c>
      <c r="G683" s="163" t="n">
        <f aca="false">IF(C683="M.O.",VLOOKUP(A683,INSUMOS_AUX!A:F,6,0),0)</f>
        <v>0</v>
      </c>
    </row>
    <row r="684" customFormat="false" ht="21" hidden="false" customHeight="false" outlineLevel="0" collapsed="false">
      <c r="A684" s="159" t="n">
        <v>43460</v>
      </c>
      <c r="B684" s="160" t="s">
        <v>381</v>
      </c>
      <c r="C684" s="161" t="s">
        <v>69</v>
      </c>
      <c r="D684" s="161" t="s">
        <v>347</v>
      </c>
      <c r="E684" s="159" t="n">
        <v>0.23</v>
      </c>
      <c r="F684" s="162" t="n">
        <f aca="false">IF(C684="MAT.",VLOOKUP(A684,INSUMOS_AUX!A:F,6,0),0)</f>
        <v>0.78</v>
      </c>
      <c r="G684" s="163" t="n">
        <f aca="false">IF(C684="M.O.",VLOOKUP(A684,INSUMOS_AUX!A:F,6,0),0)</f>
        <v>0</v>
      </c>
    </row>
    <row r="685" customFormat="false" ht="21" hidden="false" customHeight="false" outlineLevel="0" collapsed="false">
      <c r="A685" s="159" t="n">
        <v>43484</v>
      </c>
      <c r="B685" s="160" t="s">
        <v>382</v>
      </c>
      <c r="C685" s="161" t="s">
        <v>69</v>
      </c>
      <c r="D685" s="161" t="s">
        <v>347</v>
      </c>
      <c r="E685" s="159" t="n">
        <v>0.23</v>
      </c>
      <c r="F685" s="162" t="n">
        <f aca="false">IF(C685="MAT.",VLOOKUP(A685,INSUMOS_AUX!A:F,6,0),0)</f>
        <v>1.07</v>
      </c>
      <c r="G685" s="163" t="n">
        <f aca="false">IF(C685="M.O.",VLOOKUP(A685,INSUMOS_AUX!A:F,6,0),0)</f>
        <v>0</v>
      </c>
    </row>
    <row r="686" customFormat="false" ht="15" hidden="false" customHeight="false" outlineLevel="0" collapsed="false">
      <c r="A686" s="148"/>
      <c r="B686" s="149"/>
      <c r="C686" s="150"/>
      <c r="D686" s="150"/>
      <c r="E686" s="150"/>
      <c r="F686" s="150"/>
      <c r="G686" s="150"/>
    </row>
    <row r="687" customFormat="false" ht="15" hidden="false" customHeight="false" outlineLevel="0" collapsed="false">
      <c r="A687" s="154" t="s">
        <v>221</v>
      </c>
      <c r="B687" s="155" t="s">
        <v>222</v>
      </c>
      <c r="C687" s="156" t="s">
        <v>55</v>
      </c>
      <c r="D687" s="156" t="s">
        <v>339</v>
      </c>
      <c r="E687" s="157" t="n">
        <v>4</v>
      </c>
      <c r="F687" s="157" t="n">
        <f aca="false">SUMPRODUCT($E688:$E696,F688:F696)</f>
        <v>8.97462</v>
      </c>
      <c r="G687" s="157" t="n">
        <f aca="false">SUMPRODUCT($E688:$E696,G688:G696)</f>
        <v>2.847601575</v>
      </c>
    </row>
    <row r="688" customFormat="false" ht="15" hidden="false" customHeight="false" outlineLevel="0" collapsed="false">
      <c r="A688" s="159" t="n">
        <v>2436</v>
      </c>
      <c r="B688" s="160" t="s">
        <v>380</v>
      </c>
      <c r="C688" s="161" t="s">
        <v>333</v>
      </c>
      <c r="D688" s="161" t="s">
        <v>347</v>
      </c>
      <c r="E688" s="159" t="n">
        <v>0.0973539</v>
      </c>
      <c r="F688" s="162" t="n">
        <f aca="false">IF(C688="MAT.",VLOOKUP(A688,INSUMOS_AUX!A:F,6,0),0)</f>
        <v>0</v>
      </c>
      <c r="G688" s="163" t="n">
        <f aca="false">IF(C688="M.O.",VLOOKUP(A688,INSUMOS_AUX!A:F,6,0),0)</f>
        <v>17.73</v>
      </c>
    </row>
    <row r="689" customFormat="false" ht="15" hidden="false" customHeight="false" outlineLevel="0" collapsed="false">
      <c r="A689" s="159" t="n">
        <v>247</v>
      </c>
      <c r="B689" s="160" t="s">
        <v>454</v>
      </c>
      <c r="C689" s="161" t="s">
        <v>333</v>
      </c>
      <c r="D689" s="161" t="s">
        <v>347</v>
      </c>
      <c r="E689" s="159" t="n">
        <v>0.0973539</v>
      </c>
      <c r="F689" s="162" t="n">
        <f aca="false">IF(C689="MAT.",VLOOKUP(A689,INSUMOS_AUX!A:F,6,0),0)</f>
        <v>0</v>
      </c>
      <c r="G689" s="163" t="n">
        <f aca="false">IF(C689="M.O.",VLOOKUP(A689,INSUMOS_AUX!A:F,6,0),0)</f>
        <v>11.52</v>
      </c>
    </row>
    <row r="690" customFormat="false" ht="31.5" hidden="false" customHeight="false" outlineLevel="0" collapsed="false">
      <c r="A690" s="159" t="n">
        <v>2489</v>
      </c>
      <c r="B690" s="160" t="s">
        <v>476</v>
      </c>
      <c r="C690" s="161" t="s">
        <v>69</v>
      </c>
      <c r="D690" s="161" t="s">
        <v>339</v>
      </c>
      <c r="E690" s="159" t="n">
        <v>1</v>
      </c>
      <c r="F690" s="162" t="n">
        <f aca="false">IF(C690="MAT.",VLOOKUP(A690,INSUMOS_AUX!A:F,6,0),0)</f>
        <v>7.92</v>
      </c>
      <c r="G690" s="163" t="n">
        <f aca="false">IF(C690="M.O.",VLOOKUP(A690,INSUMOS_AUX!A:F,6,0),0)</f>
        <v>0</v>
      </c>
    </row>
    <row r="691" customFormat="false" ht="15" hidden="false" customHeight="false" outlineLevel="0" collapsed="false">
      <c r="A691" s="159" t="n">
        <v>37370</v>
      </c>
      <c r="B691" s="160" t="s">
        <v>354</v>
      </c>
      <c r="C691" s="161" t="s">
        <v>69</v>
      </c>
      <c r="D691" s="161" t="s">
        <v>347</v>
      </c>
      <c r="E691" s="159" t="n">
        <v>0.189</v>
      </c>
      <c r="F691" s="162" t="n">
        <f aca="false">IF(C691="MAT.",VLOOKUP(A691,INSUMOS_AUX!A:F,6,0),0)</f>
        <v>2.11</v>
      </c>
      <c r="G691" s="163" t="n">
        <f aca="false">IF(C691="M.O.",VLOOKUP(A691,INSUMOS_AUX!A:F,6,0),0)</f>
        <v>0</v>
      </c>
    </row>
    <row r="692" customFormat="false" ht="15" hidden="false" customHeight="false" outlineLevel="0" collapsed="false">
      <c r="A692" s="159" t="n">
        <v>37371</v>
      </c>
      <c r="B692" s="160" t="s">
        <v>355</v>
      </c>
      <c r="C692" s="161" t="s">
        <v>69</v>
      </c>
      <c r="D692" s="161" t="s">
        <v>347</v>
      </c>
      <c r="E692" s="159" t="n">
        <v>0.189</v>
      </c>
      <c r="F692" s="162" t="n">
        <f aca="false">IF(C692="MAT.",VLOOKUP(A692,INSUMOS_AUX!A:F,6,0),0)</f>
        <v>0.75</v>
      </c>
      <c r="G692" s="163" t="n">
        <f aca="false">IF(C692="M.O.",VLOOKUP(A692,INSUMOS_AUX!A:F,6,0),0)</f>
        <v>0</v>
      </c>
    </row>
    <row r="693" customFormat="false" ht="15" hidden="false" customHeight="false" outlineLevel="0" collapsed="false">
      <c r="A693" s="159" t="n">
        <v>37372</v>
      </c>
      <c r="B693" s="160" t="s">
        <v>356</v>
      </c>
      <c r="C693" s="161" t="s">
        <v>69</v>
      </c>
      <c r="D693" s="161" t="s">
        <v>347</v>
      </c>
      <c r="E693" s="159" t="n">
        <v>0.189</v>
      </c>
      <c r="F693" s="162" t="n">
        <f aca="false">IF(C693="MAT.",VLOOKUP(A693,INSUMOS_AUX!A:F,6,0),0)</f>
        <v>0.81</v>
      </c>
      <c r="G693" s="163" t="n">
        <f aca="false">IF(C693="M.O.",VLOOKUP(A693,INSUMOS_AUX!A:F,6,0),0)</f>
        <v>0</v>
      </c>
    </row>
    <row r="694" customFormat="false" ht="15" hidden="false" customHeight="false" outlineLevel="0" collapsed="false">
      <c r="A694" s="159" t="n">
        <v>37373</v>
      </c>
      <c r="B694" s="160" t="s">
        <v>357</v>
      </c>
      <c r="C694" s="161" t="s">
        <v>69</v>
      </c>
      <c r="D694" s="161" t="s">
        <v>347</v>
      </c>
      <c r="E694" s="159" t="n">
        <v>0.189</v>
      </c>
      <c r="F694" s="162" t="n">
        <f aca="false">IF(C694="MAT.",VLOOKUP(A694,INSUMOS_AUX!A:F,6,0),0)</f>
        <v>0.06</v>
      </c>
      <c r="G694" s="163" t="n">
        <f aca="false">IF(C694="M.O.",VLOOKUP(A694,INSUMOS_AUX!A:F,6,0),0)</f>
        <v>0</v>
      </c>
    </row>
    <row r="695" customFormat="false" ht="21" hidden="false" customHeight="false" outlineLevel="0" collapsed="false">
      <c r="A695" s="159" t="n">
        <v>43460</v>
      </c>
      <c r="B695" s="160" t="s">
        <v>381</v>
      </c>
      <c r="C695" s="161" t="s">
        <v>69</v>
      </c>
      <c r="D695" s="161" t="s">
        <v>347</v>
      </c>
      <c r="E695" s="159" t="n">
        <v>0.189</v>
      </c>
      <c r="F695" s="162" t="n">
        <f aca="false">IF(C695="MAT.",VLOOKUP(A695,INSUMOS_AUX!A:F,6,0),0)</f>
        <v>0.78</v>
      </c>
      <c r="G695" s="163" t="n">
        <f aca="false">IF(C695="M.O.",VLOOKUP(A695,INSUMOS_AUX!A:F,6,0),0)</f>
        <v>0</v>
      </c>
    </row>
    <row r="696" customFormat="false" ht="21" hidden="false" customHeight="false" outlineLevel="0" collapsed="false">
      <c r="A696" s="159" t="n">
        <v>43484</v>
      </c>
      <c r="B696" s="160" t="s">
        <v>382</v>
      </c>
      <c r="C696" s="161" t="s">
        <v>69</v>
      </c>
      <c r="D696" s="161" t="s">
        <v>347</v>
      </c>
      <c r="E696" s="159" t="n">
        <v>0.189</v>
      </c>
      <c r="F696" s="162" t="n">
        <f aca="false">IF(C696="MAT.",VLOOKUP(A696,INSUMOS_AUX!A:F,6,0),0)</f>
        <v>1.07</v>
      </c>
      <c r="G696" s="163" t="n">
        <f aca="false">IF(C696="M.O.",VLOOKUP(A696,INSUMOS_AUX!A:F,6,0),0)</f>
        <v>0</v>
      </c>
    </row>
    <row r="697" customFormat="false" ht="15" hidden="false" customHeight="false" outlineLevel="0" collapsed="false">
      <c r="A697" s="148"/>
      <c r="B697" s="149"/>
      <c r="C697" s="150"/>
      <c r="D697" s="150"/>
      <c r="E697" s="150"/>
      <c r="F697" s="150"/>
      <c r="G697" s="150"/>
    </row>
    <row r="698" customFormat="false" ht="15" hidden="false" customHeight="false" outlineLevel="0" collapsed="false">
      <c r="A698" s="154" t="s">
        <v>224</v>
      </c>
      <c r="B698" s="155" t="s">
        <v>225</v>
      </c>
      <c r="C698" s="156" t="s">
        <v>55</v>
      </c>
      <c r="D698" s="156" t="s">
        <v>339</v>
      </c>
      <c r="E698" s="157" t="n">
        <v>2</v>
      </c>
      <c r="F698" s="157" t="n">
        <f aca="false">SUMPRODUCT($E699:$E707,F699:F707)</f>
        <v>294.286912</v>
      </c>
      <c r="G698" s="157" t="n">
        <f aca="false">SUMPRODUCT($E699:$E707,G699:G707)</f>
        <v>39.87244872</v>
      </c>
    </row>
    <row r="699" customFormat="false" ht="15" hidden="false" customHeight="false" outlineLevel="0" collapsed="false">
      <c r="A699" s="159" t="n">
        <v>2436</v>
      </c>
      <c r="B699" s="160" t="s">
        <v>380</v>
      </c>
      <c r="C699" s="161" t="s">
        <v>333</v>
      </c>
      <c r="D699" s="161" t="s">
        <v>347</v>
      </c>
      <c r="E699" s="159" t="n">
        <v>1.36316064</v>
      </c>
      <c r="F699" s="162" t="n">
        <f aca="false">IF(C699="MAT.",VLOOKUP(A699,INSUMOS_AUX!A:F,6,0),0)</f>
        <v>0</v>
      </c>
      <c r="G699" s="163" t="n">
        <f aca="false">IF(C699="M.O.",VLOOKUP(A699,INSUMOS_AUX!A:F,6,0),0)</f>
        <v>17.73</v>
      </c>
    </row>
    <row r="700" customFormat="false" ht="15" hidden="false" customHeight="false" outlineLevel="0" collapsed="false">
      <c r="A700" s="159" t="n">
        <v>247</v>
      </c>
      <c r="B700" s="160" t="s">
        <v>454</v>
      </c>
      <c r="C700" s="161" t="s">
        <v>333</v>
      </c>
      <c r="D700" s="161" t="s">
        <v>347</v>
      </c>
      <c r="E700" s="159" t="n">
        <v>1.36316064</v>
      </c>
      <c r="F700" s="162" t="n">
        <f aca="false">IF(C700="MAT.",VLOOKUP(A700,INSUMOS_AUX!A:F,6,0),0)</f>
        <v>0</v>
      </c>
      <c r="G700" s="163" t="n">
        <f aca="false">IF(C700="M.O.",VLOOKUP(A700,INSUMOS_AUX!A:F,6,0),0)</f>
        <v>11.52</v>
      </c>
    </row>
    <row r="701" customFormat="false" ht="15" hidden="false" customHeight="false" outlineLevel="0" collapsed="false">
      <c r="A701" s="159" t="n">
        <v>37370</v>
      </c>
      <c r="B701" s="160" t="s">
        <v>354</v>
      </c>
      <c r="C701" s="161" t="s">
        <v>69</v>
      </c>
      <c r="D701" s="161" t="s">
        <v>347</v>
      </c>
      <c r="E701" s="159" t="n">
        <v>2.6464</v>
      </c>
      <c r="F701" s="162" t="n">
        <f aca="false">IF(C701="MAT.",VLOOKUP(A701,INSUMOS_AUX!A:F,6,0),0)</f>
        <v>2.11</v>
      </c>
      <c r="G701" s="163" t="n">
        <f aca="false">IF(C701="M.O.",VLOOKUP(A701,INSUMOS_AUX!A:F,6,0),0)</f>
        <v>0</v>
      </c>
    </row>
    <row r="702" customFormat="false" ht="15" hidden="false" customHeight="false" outlineLevel="0" collapsed="false">
      <c r="A702" s="159" t="n">
        <v>37371</v>
      </c>
      <c r="B702" s="160" t="s">
        <v>355</v>
      </c>
      <c r="C702" s="161" t="s">
        <v>69</v>
      </c>
      <c r="D702" s="161" t="s">
        <v>347</v>
      </c>
      <c r="E702" s="159" t="n">
        <v>2.6464</v>
      </c>
      <c r="F702" s="162" t="n">
        <f aca="false">IF(C702="MAT.",VLOOKUP(A702,INSUMOS_AUX!A:F,6,0),0)</f>
        <v>0.75</v>
      </c>
      <c r="G702" s="163" t="n">
        <f aca="false">IF(C702="M.O.",VLOOKUP(A702,INSUMOS_AUX!A:F,6,0),0)</f>
        <v>0</v>
      </c>
    </row>
    <row r="703" customFormat="false" ht="15" hidden="false" customHeight="false" outlineLevel="0" collapsed="false">
      <c r="A703" s="159" t="n">
        <v>37372</v>
      </c>
      <c r="B703" s="160" t="s">
        <v>356</v>
      </c>
      <c r="C703" s="161" t="s">
        <v>69</v>
      </c>
      <c r="D703" s="161" t="s">
        <v>347</v>
      </c>
      <c r="E703" s="159" t="n">
        <v>2.6464</v>
      </c>
      <c r="F703" s="162" t="n">
        <f aca="false">IF(C703="MAT.",VLOOKUP(A703,INSUMOS_AUX!A:F,6,0),0)</f>
        <v>0.81</v>
      </c>
      <c r="G703" s="163" t="n">
        <f aca="false">IF(C703="M.O.",VLOOKUP(A703,INSUMOS_AUX!A:F,6,0),0)</f>
        <v>0</v>
      </c>
    </row>
    <row r="704" customFormat="false" ht="15" hidden="false" customHeight="false" outlineLevel="0" collapsed="false">
      <c r="A704" s="159" t="n">
        <v>37373</v>
      </c>
      <c r="B704" s="160" t="s">
        <v>357</v>
      </c>
      <c r="C704" s="161" t="s">
        <v>69</v>
      </c>
      <c r="D704" s="161" t="s">
        <v>347</v>
      </c>
      <c r="E704" s="159" t="n">
        <v>2.6464</v>
      </c>
      <c r="F704" s="162" t="n">
        <f aca="false">IF(C704="MAT.",VLOOKUP(A704,INSUMOS_AUX!A:F,6,0),0)</f>
        <v>0.06</v>
      </c>
      <c r="G704" s="163" t="n">
        <f aca="false">IF(C704="M.O.",VLOOKUP(A704,INSUMOS_AUX!A:F,6,0),0)</f>
        <v>0</v>
      </c>
    </row>
    <row r="705" customFormat="false" ht="21" hidden="false" customHeight="false" outlineLevel="0" collapsed="false">
      <c r="A705" s="159" t="n">
        <v>43460</v>
      </c>
      <c r="B705" s="160" t="s">
        <v>381</v>
      </c>
      <c r="C705" s="161" t="s">
        <v>69</v>
      </c>
      <c r="D705" s="161" t="s">
        <v>347</v>
      </c>
      <c r="E705" s="159" t="n">
        <v>2.6464</v>
      </c>
      <c r="F705" s="162" t="n">
        <f aca="false">IF(C705="MAT.",VLOOKUP(A705,INSUMOS_AUX!A:F,6,0),0)</f>
        <v>0.78</v>
      </c>
      <c r="G705" s="163" t="n">
        <f aca="false">IF(C705="M.O.",VLOOKUP(A705,INSUMOS_AUX!A:F,6,0),0)</f>
        <v>0</v>
      </c>
    </row>
    <row r="706" customFormat="false" ht="21" hidden="false" customHeight="false" outlineLevel="0" collapsed="false">
      <c r="A706" s="159" t="n">
        <v>43484</v>
      </c>
      <c r="B706" s="160" t="s">
        <v>382</v>
      </c>
      <c r="C706" s="161" t="s">
        <v>69</v>
      </c>
      <c r="D706" s="161" t="s">
        <v>347</v>
      </c>
      <c r="E706" s="159" t="n">
        <v>2.6464</v>
      </c>
      <c r="F706" s="162" t="n">
        <f aca="false">IF(C706="MAT.",VLOOKUP(A706,INSUMOS_AUX!A:F,6,0),0)</f>
        <v>1.07</v>
      </c>
      <c r="G706" s="163" t="n">
        <f aca="false">IF(C706="M.O.",VLOOKUP(A706,INSUMOS_AUX!A:F,6,0),0)</f>
        <v>0</v>
      </c>
    </row>
    <row r="707" customFormat="false" ht="15" hidden="false" customHeight="false" outlineLevel="0" collapsed="false">
      <c r="A707" s="159" t="s">
        <v>477</v>
      </c>
      <c r="B707" s="160" t="s">
        <v>225</v>
      </c>
      <c r="C707" s="161" t="s">
        <v>69</v>
      </c>
      <c r="D707" s="161" t="s">
        <v>339</v>
      </c>
      <c r="E707" s="159" t="n">
        <v>1</v>
      </c>
      <c r="F707" s="162" t="n">
        <f aca="false">IF(C707="MAT.",VLOOKUP(A707,INSUMOS_AUX!A:F,6,0),0)</f>
        <v>279.52</v>
      </c>
      <c r="G707" s="163" t="n">
        <f aca="false">IF(C707="M.O.",VLOOKUP(A707,INSUMOS_AUX!A:F,6,0),0)</f>
        <v>0</v>
      </c>
    </row>
    <row r="708" customFormat="false" ht="15" hidden="false" customHeight="false" outlineLevel="0" collapsed="false">
      <c r="A708" s="148"/>
      <c r="B708" s="149"/>
      <c r="C708" s="150"/>
      <c r="D708" s="150"/>
      <c r="E708" s="150"/>
      <c r="F708" s="150"/>
      <c r="G708" s="150"/>
    </row>
    <row r="709" customFormat="false" ht="21" hidden="false" customHeight="false" outlineLevel="0" collapsed="false">
      <c r="A709" s="154" t="s">
        <v>227</v>
      </c>
      <c r="B709" s="155" t="s">
        <v>228</v>
      </c>
      <c r="C709" s="156" t="s">
        <v>55</v>
      </c>
      <c r="D709" s="156" t="s">
        <v>339</v>
      </c>
      <c r="E709" s="157" t="n">
        <v>3</v>
      </c>
      <c r="F709" s="157" t="n">
        <f aca="false">SUMPRODUCT($E710:$E717,F710:F717)</f>
        <v>47.77</v>
      </c>
      <c r="G709" s="157" t="n">
        <f aca="false">SUMPRODUCT($E710:$E717,G710:G717)</f>
        <v>9.132723</v>
      </c>
    </row>
    <row r="710" customFormat="false" ht="15" hidden="false" customHeight="false" outlineLevel="0" collapsed="false">
      <c r="A710" s="159" t="n">
        <v>2436</v>
      </c>
      <c r="B710" s="160" t="s">
        <v>380</v>
      </c>
      <c r="C710" s="161" t="s">
        <v>333</v>
      </c>
      <c r="D710" s="161" t="s">
        <v>347</v>
      </c>
      <c r="E710" s="159" t="n">
        <v>0.5151</v>
      </c>
      <c r="F710" s="162" t="n">
        <f aca="false">IF(C710="MAT.",VLOOKUP(A710,INSUMOS_AUX!A:F,6,0),0)</f>
        <v>0</v>
      </c>
      <c r="G710" s="163" t="n">
        <f aca="false">IF(C710="M.O.",VLOOKUP(A710,INSUMOS_AUX!A:F,6,0),0)</f>
        <v>17.73</v>
      </c>
    </row>
    <row r="711" customFormat="false" ht="15" hidden="false" customHeight="false" outlineLevel="0" collapsed="false">
      <c r="A711" s="159" t="n">
        <v>37370</v>
      </c>
      <c r="B711" s="160" t="s">
        <v>354</v>
      </c>
      <c r="C711" s="161" t="s">
        <v>69</v>
      </c>
      <c r="D711" s="161" t="s">
        <v>347</v>
      </c>
      <c r="E711" s="159" t="n">
        <v>0.5</v>
      </c>
      <c r="F711" s="162" t="n">
        <f aca="false">IF(C711="MAT.",VLOOKUP(A711,INSUMOS_AUX!A:F,6,0),0)</f>
        <v>2.11</v>
      </c>
      <c r="G711" s="163" t="n">
        <f aca="false">IF(C711="M.O.",VLOOKUP(A711,INSUMOS_AUX!A:F,6,0),0)</f>
        <v>0</v>
      </c>
    </row>
    <row r="712" customFormat="false" ht="15" hidden="false" customHeight="false" outlineLevel="0" collapsed="false">
      <c r="A712" s="159" t="n">
        <v>37371</v>
      </c>
      <c r="B712" s="160" t="s">
        <v>355</v>
      </c>
      <c r="C712" s="161" t="s">
        <v>69</v>
      </c>
      <c r="D712" s="161" t="s">
        <v>347</v>
      </c>
      <c r="E712" s="159" t="n">
        <v>0.5</v>
      </c>
      <c r="F712" s="162" t="n">
        <f aca="false">IF(C712="MAT.",VLOOKUP(A712,INSUMOS_AUX!A:F,6,0),0)</f>
        <v>0.75</v>
      </c>
      <c r="G712" s="163" t="n">
        <f aca="false">IF(C712="M.O.",VLOOKUP(A712,INSUMOS_AUX!A:F,6,0),0)</f>
        <v>0</v>
      </c>
    </row>
    <row r="713" customFormat="false" ht="15" hidden="false" customHeight="false" outlineLevel="0" collapsed="false">
      <c r="A713" s="159" t="n">
        <v>37372</v>
      </c>
      <c r="B713" s="160" t="s">
        <v>356</v>
      </c>
      <c r="C713" s="161" t="s">
        <v>69</v>
      </c>
      <c r="D713" s="161" t="s">
        <v>347</v>
      </c>
      <c r="E713" s="159" t="n">
        <v>0.5</v>
      </c>
      <c r="F713" s="162" t="n">
        <f aca="false">IF(C713="MAT.",VLOOKUP(A713,INSUMOS_AUX!A:F,6,0),0)</f>
        <v>0.81</v>
      </c>
      <c r="G713" s="163" t="n">
        <f aca="false">IF(C713="M.O.",VLOOKUP(A713,INSUMOS_AUX!A:F,6,0),0)</f>
        <v>0</v>
      </c>
    </row>
    <row r="714" customFormat="false" ht="15" hidden="false" customHeight="false" outlineLevel="0" collapsed="false">
      <c r="A714" s="159" t="n">
        <v>37373</v>
      </c>
      <c r="B714" s="160" t="s">
        <v>357</v>
      </c>
      <c r="C714" s="161" t="s">
        <v>69</v>
      </c>
      <c r="D714" s="161" t="s">
        <v>347</v>
      </c>
      <c r="E714" s="159" t="n">
        <v>0.5</v>
      </c>
      <c r="F714" s="162" t="n">
        <f aca="false">IF(C714="MAT.",VLOOKUP(A714,INSUMOS_AUX!A:F,6,0),0)</f>
        <v>0.06</v>
      </c>
      <c r="G714" s="163" t="n">
        <f aca="false">IF(C714="M.O.",VLOOKUP(A714,INSUMOS_AUX!A:F,6,0),0)</f>
        <v>0</v>
      </c>
    </row>
    <row r="715" customFormat="false" ht="21" hidden="false" customHeight="false" outlineLevel="0" collapsed="false">
      <c r="A715" s="159" t="n">
        <v>41480</v>
      </c>
      <c r="B715" s="160" t="s">
        <v>478</v>
      </c>
      <c r="C715" s="161" t="s">
        <v>69</v>
      </c>
      <c r="D715" s="161" t="s">
        <v>339</v>
      </c>
      <c r="E715" s="159" t="n">
        <v>1</v>
      </c>
      <c r="F715" s="162" t="n">
        <f aca="false">IF(C715="MAT.",VLOOKUP(A715,INSUMOS_AUX!A:F,6,0),0)</f>
        <v>44.98</v>
      </c>
      <c r="G715" s="163" t="n">
        <f aca="false">IF(C715="M.O.",VLOOKUP(A715,INSUMOS_AUX!A:F,6,0),0)</f>
        <v>0</v>
      </c>
    </row>
    <row r="716" customFormat="false" ht="21" hidden="false" customHeight="false" outlineLevel="0" collapsed="false">
      <c r="A716" s="159" t="n">
        <v>43460</v>
      </c>
      <c r="B716" s="160" t="s">
        <v>381</v>
      </c>
      <c r="C716" s="161" t="s">
        <v>69</v>
      </c>
      <c r="D716" s="161" t="s">
        <v>347</v>
      </c>
      <c r="E716" s="159" t="n">
        <v>0.5</v>
      </c>
      <c r="F716" s="162" t="n">
        <f aca="false">IF(C716="MAT.",VLOOKUP(A716,INSUMOS_AUX!A:F,6,0),0)</f>
        <v>0.78</v>
      </c>
      <c r="G716" s="163" t="n">
        <f aca="false">IF(C716="M.O.",VLOOKUP(A716,INSUMOS_AUX!A:F,6,0),0)</f>
        <v>0</v>
      </c>
    </row>
    <row r="717" customFormat="false" ht="21" hidden="false" customHeight="false" outlineLevel="0" collapsed="false">
      <c r="A717" s="159" t="n">
        <v>43484</v>
      </c>
      <c r="B717" s="160" t="s">
        <v>382</v>
      </c>
      <c r="C717" s="161" t="s">
        <v>69</v>
      </c>
      <c r="D717" s="161" t="s">
        <v>347</v>
      </c>
      <c r="E717" s="159" t="n">
        <v>0.5</v>
      </c>
      <c r="F717" s="162" t="n">
        <f aca="false">IF(C717="MAT.",VLOOKUP(A717,INSUMOS_AUX!A:F,6,0),0)</f>
        <v>1.07</v>
      </c>
      <c r="G717" s="163" t="n">
        <f aca="false">IF(C717="M.O.",VLOOKUP(A717,INSUMOS_AUX!A:F,6,0),0)</f>
        <v>0</v>
      </c>
    </row>
    <row r="718" customFormat="false" ht="15" hidden="false" customHeight="false" outlineLevel="0" collapsed="false">
      <c r="A718" s="148"/>
      <c r="B718" s="149"/>
      <c r="C718" s="150"/>
      <c r="D718" s="150"/>
      <c r="E718" s="150"/>
      <c r="F718" s="150"/>
      <c r="G718" s="150"/>
    </row>
    <row r="719" customFormat="false" ht="21" hidden="false" customHeight="false" outlineLevel="0" collapsed="false">
      <c r="A719" s="154" t="s">
        <v>230</v>
      </c>
      <c r="B719" s="155" t="s">
        <v>231</v>
      </c>
      <c r="C719" s="156" t="s">
        <v>55</v>
      </c>
      <c r="D719" s="156" t="s">
        <v>339</v>
      </c>
      <c r="E719" s="157" t="n">
        <v>4</v>
      </c>
      <c r="F719" s="158" t="n">
        <f aca="false">SUMPRODUCT($E720:$E728,F720:F728)</f>
        <v>3237.606</v>
      </c>
      <c r="G719" s="157" t="n">
        <f aca="false">SUMPRODUCT($E720:$E728,G720:G728)</f>
        <v>45.6543432</v>
      </c>
    </row>
    <row r="720" customFormat="false" ht="15" hidden="false" customHeight="false" outlineLevel="0" collapsed="false">
      <c r="A720" s="159" t="n">
        <v>2436</v>
      </c>
      <c r="B720" s="160" t="s">
        <v>380</v>
      </c>
      <c r="C720" s="161" t="s">
        <v>333</v>
      </c>
      <c r="D720" s="161" t="s">
        <v>347</v>
      </c>
      <c r="E720" s="159" t="n">
        <v>1.23624</v>
      </c>
      <c r="F720" s="162" t="n">
        <f aca="false">IF(C720="MAT.",VLOOKUP(A720,INSUMOS_AUX!A:F,6,0),0)</f>
        <v>0</v>
      </c>
      <c r="G720" s="163" t="n">
        <f aca="false">IF(C720="M.O.",VLOOKUP(A720,INSUMOS_AUX!A:F,6,0),0)</f>
        <v>17.73</v>
      </c>
    </row>
    <row r="721" customFormat="false" ht="15" hidden="false" customHeight="false" outlineLevel="0" collapsed="false">
      <c r="A721" s="159" t="n">
        <v>247</v>
      </c>
      <c r="B721" s="160" t="s">
        <v>454</v>
      </c>
      <c r="C721" s="161" t="s">
        <v>333</v>
      </c>
      <c r="D721" s="161" t="s">
        <v>347</v>
      </c>
      <c r="E721" s="159" t="n">
        <v>2.0604</v>
      </c>
      <c r="F721" s="162" t="n">
        <f aca="false">IF(C721="MAT.",VLOOKUP(A721,INSUMOS_AUX!A:F,6,0),0)</f>
        <v>0</v>
      </c>
      <c r="G721" s="163" t="n">
        <f aca="false">IF(C721="M.O.",VLOOKUP(A721,INSUMOS_AUX!A:F,6,0),0)</f>
        <v>11.52</v>
      </c>
    </row>
    <row r="722" customFormat="false" ht="15" hidden="false" customHeight="false" outlineLevel="0" collapsed="false">
      <c r="A722" s="159" t="n">
        <v>37370</v>
      </c>
      <c r="B722" s="160" t="s">
        <v>354</v>
      </c>
      <c r="C722" s="161" t="s">
        <v>69</v>
      </c>
      <c r="D722" s="161" t="s">
        <v>347</v>
      </c>
      <c r="E722" s="159" t="n">
        <v>3.2</v>
      </c>
      <c r="F722" s="162" t="n">
        <f aca="false">IF(C722="MAT.",VLOOKUP(A722,INSUMOS_AUX!A:F,6,0),0)</f>
        <v>2.11</v>
      </c>
      <c r="G722" s="163" t="n">
        <f aca="false">IF(C722="M.O.",VLOOKUP(A722,INSUMOS_AUX!A:F,6,0),0)</f>
        <v>0</v>
      </c>
    </row>
    <row r="723" customFormat="false" ht="15" hidden="false" customHeight="false" outlineLevel="0" collapsed="false">
      <c r="A723" s="159" t="n">
        <v>37371</v>
      </c>
      <c r="B723" s="160" t="s">
        <v>355</v>
      </c>
      <c r="C723" s="161" t="s">
        <v>69</v>
      </c>
      <c r="D723" s="161" t="s">
        <v>347</v>
      </c>
      <c r="E723" s="159" t="n">
        <v>3.2</v>
      </c>
      <c r="F723" s="162" t="n">
        <f aca="false">IF(C723="MAT.",VLOOKUP(A723,INSUMOS_AUX!A:F,6,0),0)</f>
        <v>0.75</v>
      </c>
      <c r="G723" s="163" t="n">
        <f aca="false">IF(C723="M.O.",VLOOKUP(A723,INSUMOS_AUX!A:F,6,0),0)</f>
        <v>0</v>
      </c>
    </row>
    <row r="724" customFormat="false" ht="15" hidden="false" customHeight="false" outlineLevel="0" collapsed="false">
      <c r="A724" s="159" t="n">
        <v>37372</v>
      </c>
      <c r="B724" s="160" t="s">
        <v>356</v>
      </c>
      <c r="C724" s="161" t="s">
        <v>69</v>
      </c>
      <c r="D724" s="161" t="s">
        <v>347</v>
      </c>
      <c r="E724" s="159" t="n">
        <v>3.2</v>
      </c>
      <c r="F724" s="162" t="n">
        <f aca="false">IF(C724="MAT.",VLOOKUP(A724,INSUMOS_AUX!A:F,6,0),0)</f>
        <v>0.81</v>
      </c>
      <c r="G724" s="163" t="n">
        <f aca="false">IF(C724="M.O.",VLOOKUP(A724,INSUMOS_AUX!A:F,6,0),0)</f>
        <v>0</v>
      </c>
    </row>
    <row r="725" customFormat="false" ht="15" hidden="false" customHeight="false" outlineLevel="0" collapsed="false">
      <c r="A725" s="159" t="n">
        <v>37373</v>
      </c>
      <c r="B725" s="160" t="s">
        <v>357</v>
      </c>
      <c r="C725" s="161" t="s">
        <v>69</v>
      </c>
      <c r="D725" s="161" t="s">
        <v>347</v>
      </c>
      <c r="E725" s="159" t="n">
        <v>3.2</v>
      </c>
      <c r="F725" s="162" t="n">
        <f aca="false">IF(C725="MAT.",VLOOKUP(A725,INSUMOS_AUX!A:F,6,0),0)</f>
        <v>0.06</v>
      </c>
      <c r="G725" s="163" t="n">
        <f aca="false">IF(C725="M.O.",VLOOKUP(A725,INSUMOS_AUX!A:F,6,0),0)</f>
        <v>0</v>
      </c>
    </row>
    <row r="726" customFormat="false" ht="21" hidden="false" customHeight="false" outlineLevel="0" collapsed="false">
      <c r="A726" s="159" t="n">
        <v>43460</v>
      </c>
      <c r="B726" s="160" t="s">
        <v>381</v>
      </c>
      <c r="C726" s="161" t="s">
        <v>69</v>
      </c>
      <c r="D726" s="161" t="s">
        <v>347</v>
      </c>
      <c r="E726" s="159" t="n">
        <v>3.2</v>
      </c>
      <c r="F726" s="162" t="n">
        <f aca="false">IF(C726="MAT.",VLOOKUP(A726,INSUMOS_AUX!A:F,6,0),0)</f>
        <v>0.78</v>
      </c>
      <c r="G726" s="163" t="n">
        <f aca="false">IF(C726="M.O.",VLOOKUP(A726,INSUMOS_AUX!A:F,6,0),0)</f>
        <v>0</v>
      </c>
    </row>
    <row r="727" customFormat="false" ht="21" hidden="false" customHeight="false" outlineLevel="0" collapsed="false">
      <c r="A727" s="159" t="n">
        <v>43484</v>
      </c>
      <c r="B727" s="160" t="s">
        <v>382</v>
      </c>
      <c r="C727" s="161" t="s">
        <v>69</v>
      </c>
      <c r="D727" s="161" t="s">
        <v>347</v>
      </c>
      <c r="E727" s="159" t="n">
        <v>3.2</v>
      </c>
      <c r="F727" s="162" t="n">
        <f aca="false">IF(C727="MAT.",VLOOKUP(A727,INSUMOS_AUX!A:F,6,0),0)</f>
        <v>1.07</v>
      </c>
      <c r="G727" s="163" t="n">
        <f aca="false">IF(C727="M.O.",VLOOKUP(A727,INSUMOS_AUX!A:F,6,0),0)</f>
        <v>0</v>
      </c>
    </row>
    <row r="728" customFormat="false" ht="21" hidden="false" customHeight="false" outlineLevel="0" collapsed="false">
      <c r="A728" s="159" t="s">
        <v>479</v>
      </c>
      <c r="B728" s="160" t="s">
        <v>480</v>
      </c>
      <c r="C728" s="161" t="s">
        <v>69</v>
      </c>
      <c r="D728" s="161" t="s">
        <v>339</v>
      </c>
      <c r="E728" s="159" t="n">
        <v>1</v>
      </c>
      <c r="F728" s="162" t="n">
        <f aca="false">IF(C728="MAT.",VLOOKUP(A728,INSUMOS_AUX!A:F,6,0),0)</f>
        <v>3219.75</v>
      </c>
      <c r="G728" s="163" t="n">
        <f aca="false">IF(C728="M.O.",VLOOKUP(A728,INSUMOS_AUX!A:F,6,0),0)</f>
        <v>0</v>
      </c>
    </row>
    <row r="729" customFormat="false" ht="15" hidden="false" customHeight="false" outlineLevel="0" collapsed="false">
      <c r="A729" s="148"/>
      <c r="B729" s="149"/>
      <c r="C729" s="150"/>
      <c r="D729" s="150"/>
      <c r="E729" s="150"/>
      <c r="F729" s="150"/>
      <c r="G729" s="150"/>
    </row>
    <row r="730" customFormat="false" ht="15" hidden="false" customHeight="false" outlineLevel="0" collapsed="false">
      <c r="A730" s="154" t="s">
        <v>233</v>
      </c>
      <c r="B730" s="155" t="s">
        <v>234</v>
      </c>
      <c r="C730" s="156" t="s">
        <v>55</v>
      </c>
      <c r="D730" s="156" t="s">
        <v>339</v>
      </c>
      <c r="E730" s="157" t="n">
        <v>13</v>
      </c>
      <c r="F730" s="157" t="n">
        <f aca="false">SUMPRODUCT($E731:$E738,F731:F738)</f>
        <v>3.906</v>
      </c>
      <c r="G730" s="157" t="n">
        <f aca="false">SUMPRODUCT($E731:$E738,G731:G738)</f>
        <v>11.5063038</v>
      </c>
    </row>
    <row r="731" customFormat="false" ht="15" hidden="false" customHeight="false" outlineLevel="0" collapsed="false">
      <c r="A731" s="159" t="n">
        <v>2436</v>
      </c>
      <c r="B731" s="160" t="s">
        <v>380</v>
      </c>
      <c r="C731" s="161" t="s">
        <v>333</v>
      </c>
      <c r="D731" s="161" t="s">
        <v>347</v>
      </c>
      <c r="E731" s="159" t="n">
        <v>0.5151</v>
      </c>
      <c r="F731" s="162" t="n">
        <f aca="false">IF(C731="MAT.",VLOOKUP(A731,INSUMOS_AUX!A:F,6,0),0)</f>
        <v>0</v>
      </c>
      <c r="G731" s="163" t="n">
        <f aca="false">IF(C731="M.O.",VLOOKUP(A731,INSUMOS_AUX!A:F,6,0),0)</f>
        <v>17.73</v>
      </c>
    </row>
    <row r="732" customFormat="false" ht="15" hidden="false" customHeight="false" outlineLevel="0" collapsed="false">
      <c r="A732" s="159" t="n">
        <v>247</v>
      </c>
      <c r="B732" s="160" t="s">
        <v>454</v>
      </c>
      <c r="C732" s="161" t="s">
        <v>333</v>
      </c>
      <c r="D732" s="161" t="s">
        <v>347</v>
      </c>
      <c r="E732" s="159" t="n">
        <v>0.20604</v>
      </c>
      <c r="F732" s="162" t="n">
        <f aca="false">IF(C732="MAT.",VLOOKUP(A732,INSUMOS_AUX!A:F,6,0),0)</f>
        <v>0</v>
      </c>
      <c r="G732" s="163" t="n">
        <f aca="false">IF(C732="M.O.",VLOOKUP(A732,INSUMOS_AUX!A:F,6,0),0)</f>
        <v>11.52</v>
      </c>
    </row>
    <row r="733" customFormat="false" ht="15" hidden="false" customHeight="false" outlineLevel="0" collapsed="false">
      <c r="A733" s="159" t="n">
        <v>37370</v>
      </c>
      <c r="B733" s="160" t="s">
        <v>354</v>
      </c>
      <c r="C733" s="161" t="s">
        <v>69</v>
      </c>
      <c r="D733" s="161" t="s">
        <v>347</v>
      </c>
      <c r="E733" s="159" t="n">
        <v>0.7</v>
      </c>
      <c r="F733" s="162" t="n">
        <f aca="false">IF(C733="MAT.",VLOOKUP(A733,INSUMOS_AUX!A:F,6,0),0)</f>
        <v>2.11</v>
      </c>
      <c r="G733" s="163" t="n">
        <f aca="false">IF(C733="M.O.",VLOOKUP(A733,INSUMOS_AUX!A:F,6,0),0)</f>
        <v>0</v>
      </c>
    </row>
    <row r="734" customFormat="false" ht="15" hidden="false" customHeight="false" outlineLevel="0" collapsed="false">
      <c r="A734" s="159" t="n">
        <v>37371</v>
      </c>
      <c r="B734" s="160" t="s">
        <v>355</v>
      </c>
      <c r="C734" s="161" t="s">
        <v>69</v>
      </c>
      <c r="D734" s="161" t="s">
        <v>347</v>
      </c>
      <c r="E734" s="159" t="n">
        <v>0.7</v>
      </c>
      <c r="F734" s="162" t="n">
        <f aca="false">IF(C734="MAT.",VLOOKUP(A734,INSUMOS_AUX!A:F,6,0),0)</f>
        <v>0.75</v>
      </c>
      <c r="G734" s="163" t="n">
        <f aca="false">IF(C734="M.O.",VLOOKUP(A734,INSUMOS_AUX!A:F,6,0),0)</f>
        <v>0</v>
      </c>
    </row>
    <row r="735" customFormat="false" ht="15" hidden="false" customHeight="false" outlineLevel="0" collapsed="false">
      <c r="A735" s="159" t="n">
        <v>37372</v>
      </c>
      <c r="B735" s="160" t="s">
        <v>356</v>
      </c>
      <c r="C735" s="161" t="s">
        <v>69</v>
      </c>
      <c r="D735" s="161" t="s">
        <v>347</v>
      </c>
      <c r="E735" s="159" t="n">
        <v>0.7</v>
      </c>
      <c r="F735" s="162" t="n">
        <f aca="false">IF(C735="MAT.",VLOOKUP(A735,INSUMOS_AUX!A:F,6,0),0)</f>
        <v>0.81</v>
      </c>
      <c r="G735" s="163" t="n">
        <f aca="false">IF(C735="M.O.",VLOOKUP(A735,INSUMOS_AUX!A:F,6,0),0)</f>
        <v>0</v>
      </c>
    </row>
    <row r="736" customFormat="false" ht="15" hidden="false" customHeight="false" outlineLevel="0" collapsed="false">
      <c r="A736" s="159" t="n">
        <v>37373</v>
      </c>
      <c r="B736" s="160" t="s">
        <v>357</v>
      </c>
      <c r="C736" s="161" t="s">
        <v>69</v>
      </c>
      <c r="D736" s="161" t="s">
        <v>347</v>
      </c>
      <c r="E736" s="159" t="n">
        <v>0.7</v>
      </c>
      <c r="F736" s="162" t="n">
        <f aca="false">IF(C736="MAT.",VLOOKUP(A736,INSUMOS_AUX!A:F,6,0),0)</f>
        <v>0.06</v>
      </c>
      <c r="G736" s="163" t="n">
        <f aca="false">IF(C736="M.O.",VLOOKUP(A736,INSUMOS_AUX!A:F,6,0),0)</f>
        <v>0</v>
      </c>
    </row>
    <row r="737" customFormat="false" ht="21" hidden="false" customHeight="false" outlineLevel="0" collapsed="false">
      <c r="A737" s="159" t="n">
        <v>43460</v>
      </c>
      <c r="B737" s="160" t="s">
        <v>381</v>
      </c>
      <c r="C737" s="161" t="s">
        <v>69</v>
      </c>
      <c r="D737" s="161" t="s">
        <v>347</v>
      </c>
      <c r="E737" s="159" t="n">
        <v>0.7</v>
      </c>
      <c r="F737" s="162" t="n">
        <f aca="false">IF(C737="MAT.",VLOOKUP(A737,INSUMOS_AUX!A:F,6,0),0)</f>
        <v>0.78</v>
      </c>
      <c r="G737" s="163" t="n">
        <f aca="false">IF(C737="M.O.",VLOOKUP(A737,INSUMOS_AUX!A:F,6,0),0)</f>
        <v>0</v>
      </c>
    </row>
    <row r="738" customFormat="false" ht="21" hidden="false" customHeight="false" outlineLevel="0" collapsed="false">
      <c r="A738" s="159" t="n">
        <v>43484</v>
      </c>
      <c r="B738" s="160" t="s">
        <v>382</v>
      </c>
      <c r="C738" s="161" t="s">
        <v>69</v>
      </c>
      <c r="D738" s="161" t="s">
        <v>347</v>
      </c>
      <c r="E738" s="159" t="n">
        <v>0.7</v>
      </c>
      <c r="F738" s="162" t="n">
        <f aca="false">IF(C738="MAT.",VLOOKUP(A738,INSUMOS_AUX!A:F,6,0),0)</f>
        <v>1.07</v>
      </c>
      <c r="G738" s="163" t="n">
        <f aca="false">IF(C738="M.O.",VLOOKUP(A738,INSUMOS_AUX!A:F,6,0),0)</f>
        <v>0</v>
      </c>
    </row>
    <row r="739" customFormat="false" ht="15" hidden="false" customHeight="false" outlineLevel="0" collapsed="false">
      <c r="A739" s="148"/>
      <c r="B739" s="149"/>
      <c r="C739" s="150"/>
      <c r="D739" s="150"/>
      <c r="E739" s="150"/>
      <c r="F739" s="150"/>
      <c r="G739" s="150"/>
    </row>
    <row r="740" customFormat="false" ht="31.5" hidden="false" customHeight="false" outlineLevel="0" collapsed="false">
      <c r="A740" s="154" t="s">
        <v>236</v>
      </c>
      <c r="B740" s="155" t="s">
        <v>237</v>
      </c>
      <c r="C740" s="156" t="s">
        <v>55</v>
      </c>
      <c r="D740" s="156" t="s">
        <v>339</v>
      </c>
      <c r="E740" s="157" t="n">
        <v>1</v>
      </c>
      <c r="F740" s="157" t="n">
        <f aca="false">SUMPRODUCT($E741:$E757,F741:F757)</f>
        <v>591.6297452</v>
      </c>
      <c r="G740" s="157" t="n">
        <f aca="false">SUMPRODUCT($E741:$E757,G741:G757)</f>
        <v>21.45765519328</v>
      </c>
    </row>
    <row r="741" customFormat="false" ht="15" hidden="false" customHeight="false" outlineLevel="0" collapsed="false">
      <c r="A741" s="159" t="n">
        <v>247</v>
      </c>
      <c r="B741" s="160" t="s">
        <v>454</v>
      </c>
      <c r="C741" s="161" t="s">
        <v>333</v>
      </c>
      <c r="D741" s="161" t="s">
        <v>347</v>
      </c>
      <c r="E741" s="159" t="n">
        <v>1.5453</v>
      </c>
      <c r="F741" s="162" t="n">
        <f aca="false">IF(C741="MAT.",VLOOKUP(A741,INSUMOS_AUX!A:F,6,0),0)</f>
        <v>0</v>
      </c>
      <c r="G741" s="163" t="n">
        <f aca="false">IF(C741="M.O.",VLOOKUP(A741,INSUMOS_AUX!A:F,6,0),0)</f>
        <v>11.52</v>
      </c>
    </row>
    <row r="742" customFormat="false" ht="15" hidden="false" customHeight="false" outlineLevel="0" collapsed="false">
      <c r="A742" s="159" t="n">
        <v>37370</v>
      </c>
      <c r="B742" s="160" t="s">
        <v>354</v>
      </c>
      <c r="C742" s="161" t="s">
        <v>69</v>
      </c>
      <c r="D742" s="161" t="s">
        <v>347</v>
      </c>
      <c r="E742" s="159" t="n">
        <v>1.70436</v>
      </c>
      <c r="F742" s="162" t="n">
        <f aca="false">IF(C742="MAT.",VLOOKUP(A742,INSUMOS_AUX!A:F,6,0),0)</f>
        <v>2.11</v>
      </c>
      <c r="G742" s="163" t="n">
        <f aca="false">IF(C742="M.O.",VLOOKUP(A742,INSUMOS_AUX!A:F,6,0),0)</f>
        <v>0</v>
      </c>
    </row>
    <row r="743" customFormat="false" ht="15" hidden="false" customHeight="false" outlineLevel="0" collapsed="false">
      <c r="A743" s="159" t="n">
        <v>37371</v>
      </c>
      <c r="B743" s="160" t="s">
        <v>355</v>
      </c>
      <c r="C743" s="161" t="s">
        <v>69</v>
      </c>
      <c r="D743" s="161" t="s">
        <v>347</v>
      </c>
      <c r="E743" s="159" t="n">
        <v>1.70436</v>
      </c>
      <c r="F743" s="162" t="n">
        <f aca="false">IF(C743="MAT.",VLOOKUP(A743,INSUMOS_AUX!A:F,6,0),0)</f>
        <v>0.75</v>
      </c>
      <c r="G743" s="163" t="n">
        <f aca="false">IF(C743="M.O.",VLOOKUP(A743,INSUMOS_AUX!A:F,6,0),0)</f>
        <v>0</v>
      </c>
    </row>
    <row r="744" customFormat="false" ht="15" hidden="false" customHeight="false" outlineLevel="0" collapsed="false">
      <c r="A744" s="159" t="n">
        <v>37372</v>
      </c>
      <c r="B744" s="160" t="s">
        <v>356</v>
      </c>
      <c r="C744" s="161" t="s">
        <v>69</v>
      </c>
      <c r="D744" s="161" t="s">
        <v>347</v>
      </c>
      <c r="E744" s="159" t="n">
        <v>1.70436</v>
      </c>
      <c r="F744" s="162" t="n">
        <f aca="false">IF(C744="MAT.",VLOOKUP(A744,INSUMOS_AUX!A:F,6,0),0)</f>
        <v>0.81</v>
      </c>
      <c r="G744" s="163" t="n">
        <f aca="false">IF(C744="M.O.",VLOOKUP(A744,INSUMOS_AUX!A:F,6,0),0)</f>
        <v>0</v>
      </c>
    </row>
    <row r="745" customFormat="false" ht="15" hidden="false" customHeight="false" outlineLevel="0" collapsed="false">
      <c r="A745" s="159" t="n">
        <v>37373</v>
      </c>
      <c r="B745" s="160" t="s">
        <v>357</v>
      </c>
      <c r="C745" s="161" t="s">
        <v>69</v>
      </c>
      <c r="D745" s="161" t="s">
        <v>347</v>
      </c>
      <c r="E745" s="159" t="n">
        <v>1.70436</v>
      </c>
      <c r="F745" s="162" t="n">
        <f aca="false">IF(C745="MAT.",VLOOKUP(A745,INSUMOS_AUX!A:F,6,0),0)</f>
        <v>0.06</v>
      </c>
      <c r="G745" s="163" t="n">
        <f aca="false">IF(C745="M.O.",VLOOKUP(A745,INSUMOS_AUX!A:F,6,0),0)</f>
        <v>0</v>
      </c>
    </row>
    <row r="746" customFormat="false" ht="21" hidden="false" customHeight="false" outlineLevel="0" collapsed="false">
      <c r="A746" s="159" t="n">
        <v>39419</v>
      </c>
      <c r="B746" s="160" t="s">
        <v>399</v>
      </c>
      <c r="C746" s="161" t="s">
        <v>69</v>
      </c>
      <c r="D746" s="161" t="s">
        <v>366</v>
      </c>
      <c r="E746" s="159" t="n">
        <v>2.66916</v>
      </c>
      <c r="F746" s="162" t="n">
        <f aca="false">IF(C746="MAT.",VLOOKUP(A746,INSUMOS_AUX!A:F,6,0),0)</f>
        <v>9.45</v>
      </c>
      <c r="G746" s="163" t="n">
        <f aca="false">IF(C746="M.O.",VLOOKUP(A746,INSUMOS_AUX!A:F,6,0),0)</f>
        <v>0</v>
      </c>
    </row>
    <row r="747" customFormat="false" ht="21" hidden="false" customHeight="false" outlineLevel="0" collapsed="false">
      <c r="A747" s="159" t="n">
        <v>39443</v>
      </c>
      <c r="B747" s="160" t="s">
        <v>405</v>
      </c>
      <c r="C747" s="161" t="s">
        <v>69</v>
      </c>
      <c r="D747" s="161" t="s">
        <v>339</v>
      </c>
      <c r="E747" s="159" t="n">
        <v>19.85542</v>
      </c>
      <c r="F747" s="162" t="n">
        <f aca="false">IF(C747="MAT.",VLOOKUP(A747,INSUMOS_AUX!A:F,6,0),0)</f>
        <v>0.22</v>
      </c>
      <c r="G747" s="163" t="n">
        <f aca="false">IF(C747="M.O.",VLOOKUP(A747,INSUMOS_AUX!A:F,6,0),0)</f>
        <v>0</v>
      </c>
    </row>
    <row r="748" customFormat="false" ht="21" hidden="false" customHeight="false" outlineLevel="0" collapsed="false">
      <c r="A748" s="159" t="n">
        <v>43460</v>
      </c>
      <c r="B748" s="160" t="s">
        <v>381</v>
      </c>
      <c r="C748" s="161" t="s">
        <v>69</v>
      </c>
      <c r="D748" s="161" t="s">
        <v>347</v>
      </c>
      <c r="E748" s="159" t="n">
        <v>1.5</v>
      </c>
      <c r="F748" s="162" t="n">
        <f aca="false">IF(C748="MAT.",VLOOKUP(A748,INSUMOS_AUX!A:F,6,0),0)</f>
        <v>0.78</v>
      </c>
      <c r="G748" s="163" t="n">
        <f aca="false">IF(C748="M.O.",VLOOKUP(A748,INSUMOS_AUX!A:F,6,0),0)</f>
        <v>0</v>
      </c>
    </row>
    <row r="749" customFormat="false" ht="21" hidden="false" customHeight="false" outlineLevel="0" collapsed="false">
      <c r="A749" s="159" t="n">
        <v>43464</v>
      </c>
      <c r="B749" s="160" t="s">
        <v>360</v>
      </c>
      <c r="C749" s="161" t="s">
        <v>69</v>
      </c>
      <c r="D749" s="161" t="s">
        <v>347</v>
      </c>
      <c r="E749" s="159" t="n">
        <v>0.16354</v>
      </c>
      <c r="F749" s="162" t="n">
        <f aca="false">IF(C749="MAT.",VLOOKUP(A749,INSUMOS_AUX!A:F,6,0),0)</f>
        <v>0.01</v>
      </c>
      <c r="G749" s="163" t="n">
        <f aca="false">IF(C749="M.O.",VLOOKUP(A749,INSUMOS_AUX!A:F,6,0),0)</f>
        <v>0</v>
      </c>
    </row>
    <row r="750" customFormat="false" ht="21" hidden="false" customHeight="false" outlineLevel="0" collapsed="false">
      <c r="A750" s="159" t="n">
        <v>43467</v>
      </c>
      <c r="B750" s="160" t="s">
        <v>361</v>
      </c>
      <c r="C750" s="161" t="s">
        <v>69</v>
      </c>
      <c r="D750" s="161" t="s">
        <v>347</v>
      </c>
      <c r="E750" s="159" t="n">
        <v>0.04082</v>
      </c>
      <c r="F750" s="162" t="n">
        <f aca="false">IF(C750="MAT.",VLOOKUP(A750,INSUMOS_AUX!A:F,6,0),0)</f>
        <v>0.56</v>
      </c>
      <c r="G750" s="163" t="n">
        <f aca="false">IF(C750="M.O.",VLOOKUP(A750,INSUMOS_AUX!A:F,6,0),0)</f>
        <v>0</v>
      </c>
    </row>
    <row r="751" customFormat="false" ht="21" hidden="false" customHeight="false" outlineLevel="0" collapsed="false">
      <c r="A751" s="159" t="n">
        <v>43484</v>
      </c>
      <c r="B751" s="160" t="s">
        <v>382</v>
      </c>
      <c r="C751" s="161" t="s">
        <v>69</v>
      </c>
      <c r="D751" s="161" t="s">
        <v>347</v>
      </c>
      <c r="E751" s="159" t="n">
        <v>1.5</v>
      </c>
      <c r="F751" s="162" t="n">
        <f aca="false">IF(C751="MAT.",VLOOKUP(A751,INSUMOS_AUX!A:F,6,0),0)</f>
        <v>1.07</v>
      </c>
      <c r="G751" s="163" t="n">
        <f aca="false">IF(C751="M.O.",VLOOKUP(A751,INSUMOS_AUX!A:F,6,0),0)</f>
        <v>0</v>
      </c>
    </row>
    <row r="752" customFormat="false" ht="21" hidden="false" customHeight="false" outlineLevel="0" collapsed="false">
      <c r="A752" s="159" t="n">
        <v>43488</v>
      </c>
      <c r="B752" s="160" t="s">
        <v>363</v>
      </c>
      <c r="C752" s="161" t="s">
        <v>69</v>
      </c>
      <c r="D752" s="161" t="s">
        <v>347</v>
      </c>
      <c r="E752" s="159" t="n">
        <v>0.16354</v>
      </c>
      <c r="F752" s="162" t="n">
        <f aca="false">IF(C752="MAT.",VLOOKUP(A752,INSUMOS_AUX!A:F,6,0),0)</f>
        <v>0.76</v>
      </c>
      <c r="G752" s="163" t="n">
        <f aca="false">IF(C752="M.O.",VLOOKUP(A752,INSUMOS_AUX!A:F,6,0),0)</f>
        <v>0</v>
      </c>
    </row>
    <row r="753" customFormat="false" ht="21" hidden="false" customHeight="false" outlineLevel="0" collapsed="false">
      <c r="A753" s="159" t="n">
        <v>43491</v>
      </c>
      <c r="B753" s="160" t="s">
        <v>364</v>
      </c>
      <c r="C753" s="161" t="s">
        <v>69</v>
      </c>
      <c r="D753" s="161" t="s">
        <v>347</v>
      </c>
      <c r="E753" s="159" t="n">
        <v>0.04082</v>
      </c>
      <c r="F753" s="162" t="n">
        <f aca="false">IF(C753="MAT.",VLOOKUP(A753,INSUMOS_AUX!A:F,6,0),0)</f>
        <v>1.15</v>
      </c>
      <c r="G753" s="163" t="n">
        <f aca="false">IF(C753="M.O.",VLOOKUP(A753,INSUMOS_AUX!A:F,6,0),0)</f>
        <v>0</v>
      </c>
    </row>
    <row r="754" customFormat="false" ht="15" hidden="false" customHeight="false" outlineLevel="0" collapsed="false">
      <c r="A754" s="159" t="n">
        <v>44497</v>
      </c>
      <c r="B754" s="160" t="s">
        <v>372</v>
      </c>
      <c r="C754" s="161" t="s">
        <v>333</v>
      </c>
      <c r="D754" s="161" t="s">
        <v>347</v>
      </c>
      <c r="E754" s="159" t="n">
        <v>0.165077276</v>
      </c>
      <c r="F754" s="162" t="n">
        <f aca="false">IF(C754="MAT.",VLOOKUP(A754,INSUMOS_AUX!A:F,6,0),0)</f>
        <v>0</v>
      </c>
      <c r="G754" s="163" t="n">
        <f aca="false">IF(C754="M.O.",VLOOKUP(A754,INSUMOS_AUX!A:F,6,0),0)</f>
        <v>19.52</v>
      </c>
    </row>
    <row r="755" customFormat="false" ht="15" hidden="false" customHeight="false" outlineLevel="0" collapsed="false">
      <c r="A755" s="159" t="n">
        <v>6111</v>
      </c>
      <c r="B755" s="160" t="s">
        <v>371</v>
      </c>
      <c r="C755" s="161" t="s">
        <v>333</v>
      </c>
      <c r="D755" s="161" t="s">
        <v>347</v>
      </c>
      <c r="E755" s="159" t="n">
        <v>0.041522104</v>
      </c>
      <c r="F755" s="162" t="n">
        <f aca="false">IF(C755="MAT.",VLOOKUP(A755,INSUMOS_AUX!A:F,6,0),0)</f>
        <v>0</v>
      </c>
      <c r="G755" s="163" t="n">
        <f aca="false">IF(C755="M.O.",VLOOKUP(A755,INSUMOS_AUX!A:F,6,0),0)</f>
        <v>10.44</v>
      </c>
    </row>
    <row r="756" customFormat="false" ht="15" hidden="false" customHeight="false" outlineLevel="0" collapsed="false">
      <c r="A756" s="159" t="s">
        <v>481</v>
      </c>
      <c r="B756" s="160" t="s">
        <v>482</v>
      </c>
      <c r="C756" s="161" t="s">
        <v>69</v>
      </c>
      <c r="D756" s="161" t="s">
        <v>339</v>
      </c>
      <c r="E756" s="159" t="n">
        <v>1</v>
      </c>
      <c r="F756" s="162" t="n">
        <f aca="false">IF(C756="MAT.",VLOOKUP(A756,INSUMOS_AUX!A:F,6,0),0)</f>
        <v>78.49</v>
      </c>
      <c r="G756" s="163" t="n">
        <f aca="false">IF(C756="M.O.",VLOOKUP(A756,INSUMOS_AUX!A:F,6,0),0)</f>
        <v>0</v>
      </c>
    </row>
    <row r="757" customFormat="false" ht="15" hidden="false" customHeight="false" outlineLevel="0" collapsed="false">
      <c r="A757" s="159" t="s">
        <v>483</v>
      </c>
      <c r="B757" s="160" t="s">
        <v>484</v>
      </c>
      <c r="C757" s="161" t="s">
        <v>69</v>
      </c>
      <c r="D757" s="161" t="s">
        <v>339</v>
      </c>
      <c r="E757" s="159" t="n">
        <v>1</v>
      </c>
      <c r="F757" s="162" t="n">
        <f aca="false">IF(C757="MAT.",VLOOKUP(A757,INSUMOS_AUX!A:F,6,0),0)</f>
        <v>474.22</v>
      </c>
      <c r="G757" s="163" t="n">
        <f aca="false">IF(C757="M.O.",VLOOKUP(A757,INSUMOS_AUX!A:F,6,0),0)</f>
        <v>0</v>
      </c>
    </row>
    <row r="758" customFormat="false" ht="15" hidden="false" customHeight="false" outlineLevel="0" collapsed="false">
      <c r="A758" s="148"/>
      <c r="B758" s="149"/>
      <c r="C758" s="150"/>
      <c r="D758" s="150"/>
      <c r="E758" s="150"/>
      <c r="F758" s="150"/>
      <c r="G758" s="150"/>
    </row>
    <row r="759" customFormat="false" ht="15" hidden="false" customHeight="false" outlineLevel="0" collapsed="false">
      <c r="A759" s="154" t="s">
        <v>239</v>
      </c>
      <c r="B759" s="155" t="s">
        <v>240</v>
      </c>
      <c r="C759" s="156" t="s">
        <v>55</v>
      </c>
      <c r="D759" s="156" t="s">
        <v>339</v>
      </c>
      <c r="E759" s="157" t="n">
        <v>12</v>
      </c>
      <c r="F759" s="157" t="n">
        <f aca="false">SUMPRODUCT($E760:$E768,F760:F768)</f>
        <v>5.5572</v>
      </c>
      <c r="G759" s="157" t="n">
        <f aca="false">SUMPRODUCT($E760:$E768,G760:G768)</f>
        <v>5.1226695</v>
      </c>
    </row>
    <row r="760" customFormat="false" ht="15" hidden="false" customHeight="false" outlineLevel="0" collapsed="false">
      <c r="A760" s="159" t="n">
        <v>2436</v>
      </c>
      <c r="B760" s="160" t="s">
        <v>380</v>
      </c>
      <c r="C760" s="161" t="s">
        <v>333</v>
      </c>
      <c r="D760" s="161" t="s">
        <v>347</v>
      </c>
      <c r="E760" s="159" t="n">
        <v>0.175134</v>
      </c>
      <c r="F760" s="162" t="n">
        <f aca="false">IF(C760="MAT.",VLOOKUP(A760,INSUMOS_AUX!A:F,6,0),0)</f>
        <v>0</v>
      </c>
      <c r="G760" s="163" t="n">
        <f aca="false">IF(C760="M.O.",VLOOKUP(A760,INSUMOS_AUX!A:F,6,0),0)</f>
        <v>17.73</v>
      </c>
    </row>
    <row r="761" customFormat="false" ht="15" hidden="false" customHeight="false" outlineLevel="0" collapsed="false">
      <c r="A761" s="159" t="n">
        <v>247</v>
      </c>
      <c r="B761" s="160" t="s">
        <v>454</v>
      </c>
      <c r="C761" s="161" t="s">
        <v>333</v>
      </c>
      <c r="D761" s="161" t="s">
        <v>347</v>
      </c>
      <c r="E761" s="159" t="n">
        <v>0.175134</v>
      </c>
      <c r="F761" s="162" t="n">
        <f aca="false">IF(C761="MAT.",VLOOKUP(A761,INSUMOS_AUX!A:F,6,0),0)</f>
        <v>0</v>
      </c>
      <c r="G761" s="163" t="n">
        <f aca="false">IF(C761="M.O.",VLOOKUP(A761,INSUMOS_AUX!A:F,6,0),0)</f>
        <v>11.52</v>
      </c>
    </row>
    <row r="762" customFormat="false" ht="15" hidden="false" customHeight="false" outlineLevel="0" collapsed="false">
      <c r="A762" s="159" t="n">
        <v>37370</v>
      </c>
      <c r="B762" s="160" t="s">
        <v>354</v>
      </c>
      <c r="C762" s="161" t="s">
        <v>69</v>
      </c>
      <c r="D762" s="161" t="s">
        <v>347</v>
      </c>
      <c r="E762" s="159" t="n">
        <v>0.34</v>
      </c>
      <c r="F762" s="162" t="n">
        <f aca="false">IF(C762="MAT.",VLOOKUP(A762,INSUMOS_AUX!A:F,6,0),0)</f>
        <v>2.11</v>
      </c>
      <c r="G762" s="163" t="n">
        <f aca="false">IF(C762="M.O.",VLOOKUP(A762,INSUMOS_AUX!A:F,6,0),0)</f>
        <v>0</v>
      </c>
    </row>
    <row r="763" customFormat="false" ht="15" hidden="false" customHeight="false" outlineLevel="0" collapsed="false">
      <c r="A763" s="159" t="n">
        <v>37371</v>
      </c>
      <c r="B763" s="160" t="s">
        <v>355</v>
      </c>
      <c r="C763" s="161" t="s">
        <v>69</v>
      </c>
      <c r="D763" s="161" t="s">
        <v>347</v>
      </c>
      <c r="E763" s="159" t="n">
        <v>0.34</v>
      </c>
      <c r="F763" s="162" t="n">
        <f aca="false">IF(C763="MAT.",VLOOKUP(A763,INSUMOS_AUX!A:F,6,0),0)</f>
        <v>0.75</v>
      </c>
      <c r="G763" s="163" t="n">
        <f aca="false">IF(C763="M.O.",VLOOKUP(A763,INSUMOS_AUX!A:F,6,0),0)</f>
        <v>0</v>
      </c>
    </row>
    <row r="764" customFormat="false" ht="15" hidden="false" customHeight="false" outlineLevel="0" collapsed="false">
      <c r="A764" s="159" t="n">
        <v>37372</v>
      </c>
      <c r="B764" s="160" t="s">
        <v>356</v>
      </c>
      <c r="C764" s="161" t="s">
        <v>69</v>
      </c>
      <c r="D764" s="161" t="s">
        <v>347</v>
      </c>
      <c r="E764" s="159" t="n">
        <v>0.34</v>
      </c>
      <c r="F764" s="162" t="n">
        <f aca="false">IF(C764="MAT.",VLOOKUP(A764,INSUMOS_AUX!A:F,6,0),0)</f>
        <v>0.81</v>
      </c>
      <c r="G764" s="163" t="n">
        <f aca="false">IF(C764="M.O.",VLOOKUP(A764,INSUMOS_AUX!A:F,6,0),0)</f>
        <v>0</v>
      </c>
    </row>
    <row r="765" customFormat="false" ht="15" hidden="false" customHeight="false" outlineLevel="0" collapsed="false">
      <c r="A765" s="159" t="n">
        <v>37373</v>
      </c>
      <c r="B765" s="160" t="s">
        <v>357</v>
      </c>
      <c r="C765" s="161" t="s">
        <v>69</v>
      </c>
      <c r="D765" s="161" t="s">
        <v>347</v>
      </c>
      <c r="E765" s="159" t="n">
        <v>0.34</v>
      </c>
      <c r="F765" s="162" t="n">
        <f aca="false">IF(C765="MAT.",VLOOKUP(A765,INSUMOS_AUX!A:F,6,0),0)</f>
        <v>0.06</v>
      </c>
      <c r="G765" s="163" t="n">
        <f aca="false">IF(C765="M.O.",VLOOKUP(A765,INSUMOS_AUX!A:F,6,0),0)</f>
        <v>0</v>
      </c>
    </row>
    <row r="766" customFormat="false" ht="15" hidden="false" customHeight="false" outlineLevel="0" collapsed="false">
      <c r="A766" s="159" t="n">
        <v>39603</v>
      </c>
      <c r="B766" s="160" t="s">
        <v>485</v>
      </c>
      <c r="C766" s="161" t="s">
        <v>69</v>
      </c>
      <c r="D766" s="161" t="s">
        <v>339</v>
      </c>
      <c r="E766" s="159" t="n">
        <v>1</v>
      </c>
      <c r="F766" s="162" t="n">
        <f aca="false">IF(C766="MAT.",VLOOKUP(A766,INSUMOS_AUX!A:F,6,0),0)</f>
        <v>3.66</v>
      </c>
      <c r="G766" s="163" t="n">
        <f aca="false">IF(C766="M.O.",VLOOKUP(A766,INSUMOS_AUX!A:F,6,0),0)</f>
        <v>0</v>
      </c>
    </row>
    <row r="767" customFormat="false" ht="21" hidden="false" customHeight="false" outlineLevel="0" collapsed="false">
      <c r="A767" s="159" t="n">
        <v>43460</v>
      </c>
      <c r="B767" s="160" t="s">
        <v>381</v>
      </c>
      <c r="C767" s="161" t="s">
        <v>69</v>
      </c>
      <c r="D767" s="161" t="s">
        <v>347</v>
      </c>
      <c r="E767" s="159" t="n">
        <v>0.34</v>
      </c>
      <c r="F767" s="162" t="n">
        <f aca="false">IF(C767="MAT.",VLOOKUP(A767,INSUMOS_AUX!A:F,6,0),0)</f>
        <v>0.78</v>
      </c>
      <c r="G767" s="163" t="n">
        <f aca="false">IF(C767="M.O.",VLOOKUP(A767,INSUMOS_AUX!A:F,6,0),0)</f>
        <v>0</v>
      </c>
    </row>
    <row r="768" customFormat="false" ht="21" hidden="false" customHeight="false" outlineLevel="0" collapsed="false">
      <c r="A768" s="159" t="n">
        <v>43484</v>
      </c>
      <c r="B768" s="160" t="s">
        <v>382</v>
      </c>
      <c r="C768" s="161" t="s">
        <v>69</v>
      </c>
      <c r="D768" s="161" t="s">
        <v>347</v>
      </c>
      <c r="E768" s="159" t="n">
        <v>0.34</v>
      </c>
      <c r="F768" s="162" t="n">
        <f aca="false">IF(C768="MAT.",VLOOKUP(A768,INSUMOS_AUX!A:F,6,0),0)</f>
        <v>1.07</v>
      </c>
      <c r="G768" s="163" t="n">
        <f aca="false">IF(C768="M.O.",VLOOKUP(A768,INSUMOS_AUX!A:F,6,0),0)</f>
        <v>0</v>
      </c>
    </row>
    <row r="769" customFormat="false" ht="15" hidden="false" customHeight="false" outlineLevel="0" collapsed="false">
      <c r="A769" s="148"/>
      <c r="B769" s="149"/>
      <c r="C769" s="150"/>
      <c r="D769" s="150"/>
      <c r="E769" s="150"/>
      <c r="F769" s="150"/>
      <c r="G769" s="150"/>
    </row>
    <row r="770" customFormat="false" ht="15" hidden="false" customHeight="false" outlineLevel="0" collapsed="false">
      <c r="A770" s="154" t="s">
        <v>242</v>
      </c>
      <c r="B770" s="155" t="s">
        <v>243</v>
      </c>
      <c r="C770" s="156" t="s">
        <v>55</v>
      </c>
      <c r="D770" s="156" t="s">
        <v>366</v>
      </c>
      <c r="E770" s="157" t="n">
        <v>220</v>
      </c>
      <c r="F770" s="157" t="n">
        <f aca="false">SUMPRODUCT($E771:$E779,F771:F779)</f>
        <v>8.5748</v>
      </c>
      <c r="G770" s="157" t="n">
        <f aca="false">SUMPRODUCT($E771:$E779,G771:G779)</f>
        <v>0.9040005</v>
      </c>
    </row>
    <row r="771" customFormat="false" ht="15" hidden="false" customHeight="false" outlineLevel="0" collapsed="false">
      <c r="A771" s="159" t="n">
        <v>2436</v>
      </c>
      <c r="B771" s="160" t="s">
        <v>380</v>
      </c>
      <c r="C771" s="161" t="s">
        <v>333</v>
      </c>
      <c r="D771" s="161" t="s">
        <v>347</v>
      </c>
      <c r="E771" s="159" t="n">
        <v>0.030906</v>
      </c>
      <c r="F771" s="162" t="n">
        <f aca="false">IF(C771="MAT.",VLOOKUP(A771,INSUMOS_AUX!A:F,6,0),0)</f>
        <v>0</v>
      </c>
      <c r="G771" s="163" t="n">
        <f aca="false">IF(C771="M.O.",VLOOKUP(A771,INSUMOS_AUX!A:F,6,0),0)</f>
        <v>17.73</v>
      </c>
    </row>
    <row r="772" customFormat="false" ht="15" hidden="false" customHeight="false" outlineLevel="0" collapsed="false">
      <c r="A772" s="159" t="n">
        <v>247</v>
      </c>
      <c r="B772" s="160" t="s">
        <v>454</v>
      </c>
      <c r="C772" s="161" t="s">
        <v>333</v>
      </c>
      <c r="D772" s="161" t="s">
        <v>347</v>
      </c>
      <c r="E772" s="159" t="n">
        <v>0.030906</v>
      </c>
      <c r="F772" s="162" t="n">
        <f aca="false">IF(C772="MAT.",VLOOKUP(A772,INSUMOS_AUX!A:F,6,0),0)</f>
        <v>0</v>
      </c>
      <c r="G772" s="163" t="n">
        <f aca="false">IF(C772="M.O.",VLOOKUP(A772,INSUMOS_AUX!A:F,6,0),0)</f>
        <v>11.52</v>
      </c>
    </row>
    <row r="773" customFormat="false" ht="15" hidden="false" customHeight="false" outlineLevel="0" collapsed="false">
      <c r="A773" s="159" t="n">
        <v>37370</v>
      </c>
      <c r="B773" s="160" t="s">
        <v>354</v>
      </c>
      <c r="C773" s="161" t="s">
        <v>69</v>
      </c>
      <c r="D773" s="161" t="s">
        <v>347</v>
      </c>
      <c r="E773" s="159" t="n">
        <v>0.06</v>
      </c>
      <c r="F773" s="162" t="n">
        <f aca="false">IF(C773="MAT.",VLOOKUP(A773,INSUMOS_AUX!A:F,6,0),0)</f>
        <v>2.11</v>
      </c>
      <c r="G773" s="163" t="n">
        <f aca="false">IF(C773="M.O.",VLOOKUP(A773,INSUMOS_AUX!A:F,6,0),0)</f>
        <v>0</v>
      </c>
    </row>
    <row r="774" customFormat="false" ht="15" hidden="false" customHeight="false" outlineLevel="0" collapsed="false">
      <c r="A774" s="159" t="n">
        <v>37371</v>
      </c>
      <c r="B774" s="160" t="s">
        <v>355</v>
      </c>
      <c r="C774" s="161" t="s">
        <v>69</v>
      </c>
      <c r="D774" s="161" t="s">
        <v>347</v>
      </c>
      <c r="E774" s="159" t="n">
        <v>0.06</v>
      </c>
      <c r="F774" s="162" t="n">
        <f aca="false">IF(C774="MAT.",VLOOKUP(A774,INSUMOS_AUX!A:F,6,0),0)</f>
        <v>0.75</v>
      </c>
      <c r="G774" s="163" t="n">
        <f aca="false">IF(C774="M.O.",VLOOKUP(A774,INSUMOS_AUX!A:F,6,0),0)</f>
        <v>0</v>
      </c>
    </row>
    <row r="775" customFormat="false" ht="15" hidden="false" customHeight="false" outlineLevel="0" collapsed="false">
      <c r="A775" s="159" t="n">
        <v>37372</v>
      </c>
      <c r="B775" s="160" t="s">
        <v>356</v>
      </c>
      <c r="C775" s="161" t="s">
        <v>69</v>
      </c>
      <c r="D775" s="161" t="s">
        <v>347</v>
      </c>
      <c r="E775" s="159" t="n">
        <v>0.06</v>
      </c>
      <c r="F775" s="162" t="n">
        <f aca="false">IF(C775="MAT.",VLOOKUP(A775,INSUMOS_AUX!A:F,6,0),0)</f>
        <v>0.81</v>
      </c>
      <c r="G775" s="163" t="n">
        <f aca="false">IF(C775="M.O.",VLOOKUP(A775,INSUMOS_AUX!A:F,6,0),0)</f>
        <v>0</v>
      </c>
    </row>
    <row r="776" customFormat="false" ht="15" hidden="false" customHeight="false" outlineLevel="0" collapsed="false">
      <c r="A776" s="159" t="n">
        <v>37373</v>
      </c>
      <c r="B776" s="160" t="s">
        <v>357</v>
      </c>
      <c r="C776" s="161" t="s">
        <v>69</v>
      </c>
      <c r="D776" s="161" t="s">
        <v>347</v>
      </c>
      <c r="E776" s="159" t="n">
        <v>0.06</v>
      </c>
      <c r="F776" s="162" t="n">
        <f aca="false">IF(C776="MAT.",VLOOKUP(A776,INSUMOS_AUX!A:F,6,0),0)</f>
        <v>0.06</v>
      </c>
      <c r="G776" s="163" t="n">
        <f aca="false">IF(C776="M.O.",VLOOKUP(A776,INSUMOS_AUX!A:F,6,0),0)</f>
        <v>0</v>
      </c>
    </row>
    <row r="777" customFormat="false" ht="15" hidden="false" customHeight="false" outlineLevel="0" collapsed="false">
      <c r="A777" s="159" t="n">
        <v>39599</v>
      </c>
      <c r="B777" s="160" t="s">
        <v>486</v>
      </c>
      <c r="C777" s="161" t="s">
        <v>69</v>
      </c>
      <c r="D777" s="161" t="s">
        <v>366</v>
      </c>
      <c r="E777" s="159" t="n">
        <v>1</v>
      </c>
      <c r="F777" s="162" t="n">
        <f aca="false">IF(C777="MAT.",VLOOKUP(A777,INSUMOS_AUX!A:F,6,0),0)</f>
        <v>8.24</v>
      </c>
      <c r="G777" s="163" t="n">
        <f aca="false">IF(C777="M.O.",VLOOKUP(A777,INSUMOS_AUX!A:F,6,0),0)</f>
        <v>0</v>
      </c>
    </row>
    <row r="778" customFormat="false" ht="21" hidden="false" customHeight="false" outlineLevel="0" collapsed="false">
      <c r="A778" s="159" t="n">
        <v>43460</v>
      </c>
      <c r="B778" s="160" t="s">
        <v>381</v>
      </c>
      <c r="C778" s="161" t="s">
        <v>69</v>
      </c>
      <c r="D778" s="161" t="s">
        <v>347</v>
      </c>
      <c r="E778" s="159" t="n">
        <v>0.06</v>
      </c>
      <c r="F778" s="162" t="n">
        <f aca="false">IF(C778="MAT.",VLOOKUP(A778,INSUMOS_AUX!A:F,6,0),0)</f>
        <v>0.78</v>
      </c>
      <c r="G778" s="163" t="n">
        <f aca="false">IF(C778="M.O.",VLOOKUP(A778,INSUMOS_AUX!A:F,6,0),0)</f>
        <v>0</v>
      </c>
    </row>
    <row r="779" customFormat="false" ht="21" hidden="false" customHeight="false" outlineLevel="0" collapsed="false">
      <c r="A779" s="159" t="n">
        <v>43484</v>
      </c>
      <c r="B779" s="160" t="s">
        <v>382</v>
      </c>
      <c r="C779" s="161" t="s">
        <v>69</v>
      </c>
      <c r="D779" s="161" t="s">
        <v>347</v>
      </c>
      <c r="E779" s="159" t="n">
        <v>0.06</v>
      </c>
      <c r="F779" s="162" t="n">
        <f aca="false">IF(C779="MAT.",VLOOKUP(A779,INSUMOS_AUX!A:F,6,0),0)</f>
        <v>1.07</v>
      </c>
      <c r="G779" s="163" t="n">
        <f aca="false">IF(C779="M.O.",VLOOKUP(A779,INSUMOS_AUX!A:F,6,0),0)</f>
        <v>0</v>
      </c>
    </row>
    <row r="780" customFormat="false" ht="15" hidden="false" customHeight="false" outlineLevel="0" collapsed="false">
      <c r="A780" s="148"/>
      <c r="B780" s="149"/>
      <c r="C780" s="150"/>
      <c r="D780" s="150"/>
      <c r="E780" s="150"/>
      <c r="F780" s="150"/>
      <c r="G780" s="150"/>
    </row>
    <row r="781" customFormat="false" ht="15" hidden="false" customHeight="false" outlineLevel="0" collapsed="false">
      <c r="A781" s="154" t="s">
        <v>245</v>
      </c>
      <c r="B781" s="155" t="s">
        <v>246</v>
      </c>
      <c r="C781" s="156" t="s">
        <v>55</v>
      </c>
      <c r="D781" s="156" t="s">
        <v>339</v>
      </c>
      <c r="E781" s="157" t="n">
        <v>1</v>
      </c>
      <c r="F781" s="157" t="n">
        <f aca="false">SUMPRODUCT($E782:$E790,F782:F790)</f>
        <v>167.69</v>
      </c>
      <c r="G781" s="157" t="n">
        <f aca="false">SUMPRODUCT($E782:$E790,G782:G790)</f>
        <v>36.067302</v>
      </c>
    </row>
    <row r="782" customFormat="false" ht="15" hidden="false" customHeight="false" outlineLevel="0" collapsed="false">
      <c r="A782" s="159" t="n">
        <v>2436</v>
      </c>
      <c r="B782" s="160" t="s">
        <v>380</v>
      </c>
      <c r="C782" s="161" t="s">
        <v>333</v>
      </c>
      <c r="D782" s="161" t="s">
        <v>347</v>
      </c>
      <c r="E782" s="159" t="n">
        <v>1.0302</v>
      </c>
      <c r="F782" s="162" t="n">
        <f aca="false">IF(C782="MAT.",VLOOKUP(A782,INSUMOS_AUX!A:F,6,0),0)</f>
        <v>0</v>
      </c>
      <c r="G782" s="163" t="n">
        <f aca="false">IF(C782="M.O.",VLOOKUP(A782,INSUMOS_AUX!A:F,6,0),0)</f>
        <v>17.73</v>
      </c>
    </row>
    <row r="783" customFormat="false" ht="15" hidden="false" customHeight="false" outlineLevel="0" collapsed="false">
      <c r="A783" s="159" t="n">
        <v>247</v>
      </c>
      <c r="B783" s="160" t="s">
        <v>454</v>
      </c>
      <c r="C783" s="161" t="s">
        <v>333</v>
      </c>
      <c r="D783" s="161" t="s">
        <v>347</v>
      </c>
      <c r="E783" s="159" t="n">
        <v>1.5453</v>
      </c>
      <c r="F783" s="162" t="n">
        <f aca="false">IF(C783="MAT.",VLOOKUP(A783,INSUMOS_AUX!A:F,6,0),0)</f>
        <v>0</v>
      </c>
      <c r="G783" s="163" t="n">
        <f aca="false">IF(C783="M.O.",VLOOKUP(A783,INSUMOS_AUX!A:F,6,0),0)</f>
        <v>11.52</v>
      </c>
    </row>
    <row r="784" customFormat="false" ht="15" hidden="false" customHeight="false" outlineLevel="0" collapsed="false">
      <c r="A784" s="159" t="n">
        <v>37370</v>
      </c>
      <c r="B784" s="160" t="s">
        <v>354</v>
      </c>
      <c r="C784" s="161" t="s">
        <v>69</v>
      </c>
      <c r="D784" s="161" t="s">
        <v>347</v>
      </c>
      <c r="E784" s="159" t="n">
        <v>2.5</v>
      </c>
      <c r="F784" s="162" t="n">
        <f aca="false">IF(C784="MAT.",VLOOKUP(A784,INSUMOS_AUX!A:F,6,0),0)</f>
        <v>2.11</v>
      </c>
      <c r="G784" s="163" t="n">
        <f aca="false">IF(C784="M.O.",VLOOKUP(A784,INSUMOS_AUX!A:F,6,0),0)</f>
        <v>0</v>
      </c>
    </row>
    <row r="785" customFormat="false" ht="15" hidden="false" customHeight="false" outlineLevel="0" collapsed="false">
      <c r="A785" s="159" t="n">
        <v>37371</v>
      </c>
      <c r="B785" s="160" t="s">
        <v>355</v>
      </c>
      <c r="C785" s="161" t="s">
        <v>69</v>
      </c>
      <c r="D785" s="161" t="s">
        <v>347</v>
      </c>
      <c r="E785" s="159" t="n">
        <v>2.5</v>
      </c>
      <c r="F785" s="162" t="n">
        <f aca="false">IF(C785="MAT.",VLOOKUP(A785,INSUMOS_AUX!A:F,6,0),0)</f>
        <v>0.75</v>
      </c>
      <c r="G785" s="163" t="n">
        <f aca="false">IF(C785="M.O.",VLOOKUP(A785,INSUMOS_AUX!A:F,6,0),0)</f>
        <v>0</v>
      </c>
    </row>
    <row r="786" customFormat="false" ht="15" hidden="false" customHeight="false" outlineLevel="0" collapsed="false">
      <c r="A786" s="159" t="n">
        <v>37372</v>
      </c>
      <c r="B786" s="160" t="s">
        <v>356</v>
      </c>
      <c r="C786" s="161" t="s">
        <v>69</v>
      </c>
      <c r="D786" s="161" t="s">
        <v>347</v>
      </c>
      <c r="E786" s="159" t="n">
        <v>2.5</v>
      </c>
      <c r="F786" s="162" t="n">
        <f aca="false">IF(C786="MAT.",VLOOKUP(A786,INSUMOS_AUX!A:F,6,0),0)</f>
        <v>0.81</v>
      </c>
      <c r="G786" s="163" t="n">
        <f aca="false">IF(C786="M.O.",VLOOKUP(A786,INSUMOS_AUX!A:F,6,0),0)</f>
        <v>0</v>
      </c>
    </row>
    <row r="787" customFormat="false" ht="15" hidden="false" customHeight="false" outlineLevel="0" collapsed="false">
      <c r="A787" s="159" t="n">
        <v>37373</v>
      </c>
      <c r="B787" s="160" t="s">
        <v>357</v>
      </c>
      <c r="C787" s="161" t="s">
        <v>69</v>
      </c>
      <c r="D787" s="161" t="s">
        <v>347</v>
      </c>
      <c r="E787" s="159" t="n">
        <v>2.5</v>
      </c>
      <c r="F787" s="162" t="n">
        <f aca="false">IF(C787="MAT.",VLOOKUP(A787,INSUMOS_AUX!A:F,6,0),0)</f>
        <v>0.06</v>
      </c>
      <c r="G787" s="163" t="n">
        <f aca="false">IF(C787="M.O.",VLOOKUP(A787,INSUMOS_AUX!A:F,6,0),0)</f>
        <v>0</v>
      </c>
    </row>
    <row r="788" customFormat="false" ht="21" hidden="false" customHeight="false" outlineLevel="0" collapsed="false">
      <c r="A788" s="159" t="n">
        <v>43460</v>
      </c>
      <c r="B788" s="160" t="s">
        <v>381</v>
      </c>
      <c r="C788" s="161" t="s">
        <v>69</v>
      </c>
      <c r="D788" s="161" t="s">
        <v>347</v>
      </c>
      <c r="E788" s="159" t="n">
        <v>2.5</v>
      </c>
      <c r="F788" s="162" t="n">
        <f aca="false">IF(C788="MAT.",VLOOKUP(A788,INSUMOS_AUX!A:F,6,0),0)</f>
        <v>0.78</v>
      </c>
      <c r="G788" s="163" t="n">
        <f aca="false">IF(C788="M.O.",VLOOKUP(A788,INSUMOS_AUX!A:F,6,0),0)</f>
        <v>0</v>
      </c>
    </row>
    <row r="789" customFormat="false" ht="21" hidden="false" customHeight="false" outlineLevel="0" collapsed="false">
      <c r="A789" s="159" t="n">
        <v>43484</v>
      </c>
      <c r="B789" s="160" t="s">
        <v>382</v>
      </c>
      <c r="C789" s="161" t="s">
        <v>69</v>
      </c>
      <c r="D789" s="161" t="s">
        <v>347</v>
      </c>
      <c r="E789" s="159" t="n">
        <v>2.5</v>
      </c>
      <c r="F789" s="162" t="n">
        <f aca="false">IF(C789="MAT.",VLOOKUP(A789,INSUMOS_AUX!A:F,6,0),0)</f>
        <v>1.07</v>
      </c>
      <c r="G789" s="163" t="n">
        <f aca="false">IF(C789="M.O.",VLOOKUP(A789,INSUMOS_AUX!A:F,6,0),0)</f>
        <v>0</v>
      </c>
    </row>
    <row r="790" customFormat="false" ht="21" hidden="false" customHeight="false" outlineLevel="0" collapsed="false">
      <c r="A790" s="159" t="s">
        <v>487</v>
      </c>
      <c r="B790" s="160" t="s">
        <v>488</v>
      </c>
      <c r="C790" s="161" t="s">
        <v>69</v>
      </c>
      <c r="D790" s="161" t="s">
        <v>339</v>
      </c>
      <c r="E790" s="159" t="n">
        <v>1</v>
      </c>
      <c r="F790" s="162" t="n">
        <f aca="false">IF(C790="MAT.",VLOOKUP(A790,INSUMOS_AUX!A:F,6,0),0)</f>
        <v>153.74</v>
      </c>
      <c r="G790" s="163" t="n">
        <f aca="false">IF(C790="M.O.",VLOOKUP(A790,INSUMOS_AUX!A:F,6,0),0)</f>
        <v>0</v>
      </c>
    </row>
    <row r="791" customFormat="false" ht="15" hidden="false" customHeight="false" outlineLevel="0" collapsed="false">
      <c r="A791" s="148"/>
      <c r="B791" s="149"/>
      <c r="C791" s="150"/>
      <c r="D791" s="150"/>
      <c r="E791" s="150"/>
      <c r="F791" s="150"/>
      <c r="G791" s="150"/>
    </row>
    <row r="792" customFormat="false" ht="31.5" hidden="false" customHeight="false" outlineLevel="0" collapsed="false">
      <c r="A792" s="154" t="s">
        <v>248</v>
      </c>
      <c r="B792" s="155" t="s">
        <v>249</v>
      </c>
      <c r="C792" s="156" t="s">
        <v>55</v>
      </c>
      <c r="D792" s="156" t="s">
        <v>339</v>
      </c>
      <c r="E792" s="157" t="n">
        <v>1</v>
      </c>
      <c r="F792" s="158" t="n">
        <f aca="false">SUMPRODUCT($E793:$E801,F793:F801)</f>
        <v>2155.964</v>
      </c>
      <c r="G792" s="157" t="n">
        <f aca="false">SUMPRODUCT($E793:$E801,G793:G801)</f>
        <v>44.7457068</v>
      </c>
    </row>
    <row r="793" customFormat="false" ht="15" hidden="false" customHeight="false" outlineLevel="0" collapsed="false">
      <c r="A793" s="159" t="n">
        <v>2436</v>
      </c>
      <c r="B793" s="160" t="s">
        <v>380</v>
      </c>
      <c r="C793" s="161" t="s">
        <v>333</v>
      </c>
      <c r="D793" s="161" t="s">
        <v>347</v>
      </c>
      <c r="E793" s="159" t="n">
        <v>1.85436</v>
      </c>
      <c r="F793" s="162" t="n">
        <f aca="false">IF(C793="MAT.",VLOOKUP(A793,INSUMOS_AUX!A:F,6,0),0)</f>
        <v>0</v>
      </c>
      <c r="G793" s="163" t="n">
        <f aca="false">IF(C793="M.O.",VLOOKUP(A793,INSUMOS_AUX!A:F,6,0),0)</f>
        <v>17.73</v>
      </c>
    </row>
    <row r="794" customFormat="false" ht="15" hidden="false" customHeight="false" outlineLevel="0" collapsed="false">
      <c r="A794" s="159" t="n">
        <v>247</v>
      </c>
      <c r="B794" s="160" t="s">
        <v>454</v>
      </c>
      <c r="C794" s="161" t="s">
        <v>333</v>
      </c>
      <c r="D794" s="161" t="s">
        <v>347</v>
      </c>
      <c r="E794" s="159" t="n">
        <v>1.0302</v>
      </c>
      <c r="F794" s="162" t="n">
        <f aca="false">IF(C794="MAT.",VLOOKUP(A794,INSUMOS_AUX!A:F,6,0),0)</f>
        <v>0</v>
      </c>
      <c r="G794" s="163" t="n">
        <f aca="false">IF(C794="M.O.",VLOOKUP(A794,INSUMOS_AUX!A:F,6,0),0)</f>
        <v>11.52</v>
      </c>
    </row>
    <row r="795" customFormat="false" ht="15" hidden="false" customHeight="false" outlineLevel="0" collapsed="false">
      <c r="A795" s="159" t="n">
        <v>37370</v>
      </c>
      <c r="B795" s="160" t="s">
        <v>354</v>
      </c>
      <c r="C795" s="161" t="s">
        <v>69</v>
      </c>
      <c r="D795" s="161" t="s">
        <v>347</v>
      </c>
      <c r="E795" s="159" t="n">
        <v>2.8</v>
      </c>
      <c r="F795" s="162" t="n">
        <f aca="false">IF(C795="MAT.",VLOOKUP(A795,INSUMOS_AUX!A:F,6,0),0)</f>
        <v>2.11</v>
      </c>
      <c r="G795" s="163" t="n">
        <f aca="false">IF(C795="M.O.",VLOOKUP(A795,INSUMOS_AUX!A:F,6,0),0)</f>
        <v>0</v>
      </c>
    </row>
    <row r="796" customFormat="false" ht="15" hidden="false" customHeight="false" outlineLevel="0" collapsed="false">
      <c r="A796" s="159" t="n">
        <v>37371</v>
      </c>
      <c r="B796" s="160" t="s">
        <v>355</v>
      </c>
      <c r="C796" s="161" t="s">
        <v>69</v>
      </c>
      <c r="D796" s="161" t="s">
        <v>347</v>
      </c>
      <c r="E796" s="159" t="n">
        <v>2.8</v>
      </c>
      <c r="F796" s="162" t="n">
        <f aca="false">IF(C796="MAT.",VLOOKUP(A796,INSUMOS_AUX!A:F,6,0),0)</f>
        <v>0.75</v>
      </c>
      <c r="G796" s="163" t="n">
        <f aca="false">IF(C796="M.O.",VLOOKUP(A796,INSUMOS_AUX!A:F,6,0),0)</f>
        <v>0</v>
      </c>
    </row>
    <row r="797" customFormat="false" ht="15" hidden="false" customHeight="false" outlineLevel="0" collapsed="false">
      <c r="A797" s="159" t="n">
        <v>37372</v>
      </c>
      <c r="B797" s="160" t="s">
        <v>356</v>
      </c>
      <c r="C797" s="161" t="s">
        <v>69</v>
      </c>
      <c r="D797" s="161" t="s">
        <v>347</v>
      </c>
      <c r="E797" s="159" t="n">
        <v>2.8</v>
      </c>
      <c r="F797" s="162" t="n">
        <f aca="false">IF(C797="MAT.",VLOOKUP(A797,INSUMOS_AUX!A:F,6,0),0)</f>
        <v>0.81</v>
      </c>
      <c r="G797" s="163" t="n">
        <f aca="false">IF(C797="M.O.",VLOOKUP(A797,INSUMOS_AUX!A:F,6,0),0)</f>
        <v>0</v>
      </c>
    </row>
    <row r="798" customFormat="false" ht="15" hidden="false" customHeight="false" outlineLevel="0" collapsed="false">
      <c r="A798" s="159" t="n">
        <v>37373</v>
      </c>
      <c r="B798" s="160" t="s">
        <v>357</v>
      </c>
      <c r="C798" s="161" t="s">
        <v>69</v>
      </c>
      <c r="D798" s="161" t="s">
        <v>347</v>
      </c>
      <c r="E798" s="159" t="n">
        <v>2.8</v>
      </c>
      <c r="F798" s="162" t="n">
        <f aca="false">IF(C798="MAT.",VLOOKUP(A798,INSUMOS_AUX!A:F,6,0),0)</f>
        <v>0.06</v>
      </c>
      <c r="G798" s="163" t="n">
        <f aca="false">IF(C798="M.O.",VLOOKUP(A798,INSUMOS_AUX!A:F,6,0),0)</f>
        <v>0</v>
      </c>
    </row>
    <row r="799" customFormat="false" ht="21" hidden="false" customHeight="false" outlineLevel="0" collapsed="false">
      <c r="A799" s="159" t="n">
        <v>43460</v>
      </c>
      <c r="B799" s="160" t="s">
        <v>381</v>
      </c>
      <c r="C799" s="161" t="s">
        <v>69</v>
      </c>
      <c r="D799" s="161" t="s">
        <v>347</v>
      </c>
      <c r="E799" s="159" t="n">
        <v>2.8</v>
      </c>
      <c r="F799" s="162" t="n">
        <f aca="false">IF(C799="MAT.",VLOOKUP(A799,INSUMOS_AUX!A:F,6,0),0)</f>
        <v>0.78</v>
      </c>
      <c r="G799" s="163" t="n">
        <f aca="false">IF(C799="M.O.",VLOOKUP(A799,INSUMOS_AUX!A:F,6,0),0)</f>
        <v>0</v>
      </c>
    </row>
    <row r="800" customFormat="false" ht="21" hidden="false" customHeight="false" outlineLevel="0" collapsed="false">
      <c r="A800" s="159" t="n">
        <v>43484</v>
      </c>
      <c r="B800" s="160" t="s">
        <v>382</v>
      </c>
      <c r="C800" s="161" t="s">
        <v>69</v>
      </c>
      <c r="D800" s="161" t="s">
        <v>347</v>
      </c>
      <c r="E800" s="159" t="n">
        <v>2.8</v>
      </c>
      <c r="F800" s="162" t="n">
        <f aca="false">IF(C800="MAT.",VLOOKUP(A800,INSUMOS_AUX!A:F,6,0),0)</f>
        <v>1.07</v>
      </c>
      <c r="G800" s="163" t="n">
        <f aca="false">IF(C800="M.O.",VLOOKUP(A800,INSUMOS_AUX!A:F,6,0),0)</f>
        <v>0</v>
      </c>
    </row>
    <row r="801" customFormat="false" ht="31.5" hidden="false" customHeight="false" outlineLevel="0" collapsed="false">
      <c r="A801" s="159" t="s">
        <v>489</v>
      </c>
      <c r="B801" s="160" t="s">
        <v>490</v>
      </c>
      <c r="C801" s="161" t="s">
        <v>69</v>
      </c>
      <c r="D801" s="161" t="s">
        <v>339</v>
      </c>
      <c r="E801" s="159" t="n">
        <v>1</v>
      </c>
      <c r="F801" s="162" t="n">
        <f aca="false">IF(C801="MAT.",VLOOKUP(A801,INSUMOS_AUX!A:F,6,0),0)</f>
        <v>2140.34</v>
      </c>
      <c r="G801" s="163" t="n">
        <f aca="false">IF(C801="M.O.",VLOOKUP(A801,INSUMOS_AUX!A:F,6,0),0)</f>
        <v>0</v>
      </c>
    </row>
    <row r="802" customFormat="false" ht="15" hidden="false" customHeight="false" outlineLevel="0" collapsed="false">
      <c r="A802" s="148"/>
      <c r="B802" s="149"/>
      <c r="C802" s="150"/>
      <c r="D802" s="150"/>
      <c r="E802" s="150"/>
      <c r="F802" s="150"/>
      <c r="G802" s="150"/>
    </row>
    <row r="803" customFormat="false" ht="15" hidden="false" customHeight="false" outlineLevel="0" collapsed="false">
      <c r="A803" s="154" t="s">
        <v>251</v>
      </c>
      <c r="B803" s="155" t="s">
        <v>252</v>
      </c>
      <c r="C803" s="156" t="s">
        <v>55</v>
      </c>
      <c r="D803" s="156" t="s">
        <v>366</v>
      </c>
      <c r="E803" s="157" t="n">
        <v>22</v>
      </c>
      <c r="F803" s="157" t="n">
        <f aca="false">SUMPRODUCT($E804:$E816,F804:F816)</f>
        <v>49.41462</v>
      </c>
      <c r="G803" s="157" t="n">
        <f aca="false">SUMPRODUCT($E804:$E816,G804:G816)</f>
        <v>2.847601575</v>
      </c>
    </row>
    <row r="804" customFormat="false" ht="15" hidden="false" customHeight="false" outlineLevel="0" collapsed="false">
      <c r="A804" s="159" t="n">
        <v>11977</v>
      </c>
      <c r="B804" s="160" t="s">
        <v>491</v>
      </c>
      <c r="C804" s="161" t="s">
        <v>69</v>
      </c>
      <c r="D804" s="161" t="s">
        <v>339</v>
      </c>
      <c r="E804" s="159" t="n">
        <v>2</v>
      </c>
      <c r="F804" s="162" t="n">
        <f aca="false">IF(C804="MAT.",VLOOKUP(A804,INSUMOS_AUX!A:F,6,0),0)</f>
        <v>9.96</v>
      </c>
      <c r="G804" s="163" t="n">
        <f aca="false">IF(C804="M.O.",VLOOKUP(A804,INSUMOS_AUX!A:F,6,0),0)</f>
        <v>0</v>
      </c>
    </row>
    <row r="805" customFormat="false" ht="15" hidden="false" customHeight="false" outlineLevel="0" collapsed="false">
      <c r="A805" s="159" t="n">
        <v>2436</v>
      </c>
      <c r="B805" s="160" t="s">
        <v>380</v>
      </c>
      <c r="C805" s="161" t="s">
        <v>333</v>
      </c>
      <c r="D805" s="161" t="s">
        <v>347</v>
      </c>
      <c r="E805" s="159" t="n">
        <v>0.0973539</v>
      </c>
      <c r="F805" s="162" t="n">
        <f aca="false">IF(C805="MAT.",VLOOKUP(A805,INSUMOS_AUX!A:F,6,0),0)</f>
        <v>0</v>
      </c>
      <c r="G805" s="163" t="n">
        <f aca="false">IF(C805="M.O.",VLOOKUP(A805,INSUMOS_AUX!A:F,6,0),0)</f>
        <v>17.73</v>
      </c>
    </row>
    <row r="806" customFormat="false" ht="15" hidden="false" customHeight="false" outlineLevel="0" collapsed="false">
      <c r="A806" s="159" t="n">
        <v>247</v>
      </c>
      <c r="B806" s="160" t="s">
        <v>454</v>
      </c>
      <c r="C806" s="161" t="s">
        <v>333</v>
      </c>
      <c r="D806" s="161" t="s">
        <v>347</v>
      </c>
      <c r="E806" s="159" t="n">
        <v>0.0973539</v>
      </c>
      <c r="F806" s="162" t="n">
        <f aca="false">IF(C806="MAT.",VLOOKUP(A806,INSUMOS_AUX!A:F,6,0),0)</f>
        <v>0</v>
      </c>
      <c r="G806" s="163" t="n">
        <f aca="false">IF(C806="M.O.",VLOOKUP(A806,INSUMOS_AUX!A:F,6,0),0)</f>
        <v>11.52</v>
      </c>
    </row>
    <row r="807" customFormat="false" ht="15" hidden="false" customHeight="false" outlineLevel="0" collapsed="false">
      <c r="A807" s="159" t="n">
        <v>37370</v>
      </c>
      <c r="B807" s="160" t="s">
        <v>354</v>
      </c>
      <c r="C807" s="161" t="s">
        <v>69</v>
      </c>
      <c r="D807" s="161" t="s">
        <v>347</v>
      </c>
      <c r="E807" s="159" t="n">
        <v>0.189</v>
      </c>
      <c r="F807" s="162" t="n">
        <f aca="false">IF(C807="MAT.",VLOOKUP(A807,INSUMOS_AUX!A:F,6,0),0)</f>
        <v>2.11</v>
      </c>
      <c r="G807" s="163" t="n">
        <f aca="false">IF(C807="M.O.",VLOOKUP(A807,INSUMOS_AUX!A:F,6,0),0)</f>
        <v>0</v>
      </c>
    </row>
    <row r="808" customFormat="false" ht="15" hidden="false" customHeight="false" outlineLevel="0" collapsed="false">
      <c r="A808" s="159" t="n">
        <v>37371</v>
      </c>
      <c r="B808" s="160" t="s">
        <v>355</v>
      </c>
      <c r="C808" s="161" t="s">
        <v>69</v>
      </c>
      <c r="D808" s="161" t="s">
        <v>347</v>
      </c>
      <c r="E808" s="159" t="n">
        <v>0.189</v>
      </c>
      <c r="F808" s="162" t="n">
        <f aca="false">IF(C808="MAT.",VLOOKUP(A808,INSUMOS_AUX!A:F,6,0),0)</f>
        <v>0.75</v>
      </c>
      <c r="G808" s="163" t="n">
        <f aca="false">IF(C808="M.O.",VLOOKUP(A808,INSUMOS_AUX!A:F,6,0),0)</f>
        <v>0</v>
      </c>
    </row>
    <row r="809" customFormat="false" ht="15" hidden="false" customHeight="false" outlineLevel="0" collapsed="false">
      <c r="A809" s="159" t="n">
        <v>37372</v>
      </c>
      <c r="B809" s="160" t="s">
        <v>356</v>
      </c>
      <c r="C809" s="161" t="s">
        <v>69</v>
      </c>
      <c r="D809" s="161" t="s">
        <v>347</v>
      </c>
      <c r="E809" s="159" t="n">
        <v>0.189</v>
      </c>
      <c r="F809" s="162" t="n">
        <f aca="false">IF(C809="MAT.",VLOOKUP(A809,INSUMOS_AUX!A:F,6,0),0)</f>
        <v>0.81</v>
      </c>
      <c r="G809" s="163" t="n">
        <f aca="false">IF(C809="M.O.",VLOOKUP(A809,INSUMOS_AUX!A:F,6,0),0)</f>
        <v>0</v>
      </c>
    </row>
    <row r="810" customFormat="false" ht="15" hidden="false" customHeight="false" outlineLevel="0" collapsed="false">
      <c r="A810" s="159" t="n">
        <v>37373</v>
      </c>
      <c r="B810" s="160" t="s">
        <v>357</v>
      </c>
      <c r="C810" s="161" t="s">
        <v>69</v>
      </c>
      <c r="D810" s="161" t="s">
        <v>347</v>
      </c>
      <c r="E810" s="159" t="n">
        <v>0.189</v>
      </c>
      <c r="F810" s="162" t="n">
        <f aca="false">IF(C810="MAT.",VLOOKUP(A810,INSUMOS_AUX!A:F,6,0),0)</f>
        <v>0.06</v>
      </c>
      <c r="G810" s="163" t="n">
        <f aca="false">IF(C810="M.O.",VLOOKUP(A810,INSUMOS_AUX!A:F,6,0),0)</f>
        <v>0</v>
      </c>
    </row>
    <row r="811" customFormat="false" ht="15" hidden="false" customHeight="false" outlineLevel="0" collapsed="false">
      <c r="A811" s="159" t="n">
        <v>39028</v>
      </c>
      <c r="B811" s="160" t="s">
        <v>252</v>
      </c>
      <c r="C811" s="161" t="s">
        <v>69</v>
      </c>
      <c r="D811" s="161" t="s">
        <v>366</v>
      </c>
      <c r="E811" s="159" t="n">
        <v>1</v>
      </c>
      <c r="F811" s="162" t="n">
        <f aca="false">IF(C811="MAT.",VLOOKUP(A811,INSUMOS_AUX!A:F,6,0),0)</f>
        <v>11.5</v>
      </c>
      <c r="G811" s="163" t="n">
        <f aca="false">IF(C811="M.O.",VLOOKUP(A811,INSUMOS_AUX!A:F,6,0),0)</f>
        <v>0</v>
      </c>
    </row>
    <row r="812" customFormat="false" ht="15" hidden="false" customHeight="false" outlineLevel="0" collapsed="false">
      <c r="A812" s="159" t="n">
        <v>39208</v>
      </c>
      <c r="B812" s="160" t="s">
        <v>492</v>
      </c>
      <c r="C812" s="161" t="s">
        <v>69</v>
      </c>
      <c r="D812" s="161" t="s">
        <v>339</v>
      </c>
      <c r="E812" s="159" t="n">
        <v>4</v>
      </c>
      <c r="F812" s="162" t="n">
        <f aca="false">IF(C812="MAT.",VLOOKUP(A812,INSUMOS_AUX!A:F,6,0),0)</f>
        <v>0.42</v>
      </c>
      <c r="G812" s="163" t="n">
        <f aca="false">IF(C812="M.O.",VLOOKUP(A812,INSUMOS_AUX!A:F,6,0),0)</f>
        <v>0</v>
      </c>
    </row>
    <row r="813" customFormat="false" ht="15" hidden="false" customHeight="false" outlineLevel="0" collapsed="false">
      <c r="A813" s="159" t="n">
        <v>39996</v>
      </c>
      <c r="B813" s="160" t="s">
        <v>493</v>
      </c>
      <c r="C813" s="161" t="s">
        <v>69</v>
      </c>
      <c r="D813" s="161" t="s">
        <v>366</v>
      </c>
      <c r="E813" s="159" t="n">
        <v>3</v>
      </c>
      <c r="F813" s="162" t="n">
        <f aca="false">IF(C813="MAT.",VLOOKUP(A813,INSUMOS_AUX!A:F,6,0),0)</f>
        <v>4.42</v>
      </c>
      <c r="G813" s="163" t="n">
        <f aca="false">IF(C813="M.O.",VLOOKUP(A813,INSUMOS_AUX!A:F,6,0),0)</f>
        <v>0</v>
      </c>
    </row>
    <row r="814" customFormat="false" ht="15" hidden="false" customHeight="false" outlineLevel="0" collapsed="false">
      <c r="A814" s="159" t="n">
        <v>4339</v>
      </c>
      <c r="B814" s="160" t="s">
        <v>494</v>
      </c>
      <c r="C814" s="161" t="s">
        <v>69</v>
      </c>
      <c r="D814" s="161" t="s">
        <v>339</v>
      </c>
      <c r="E814" s="159" t="n">
        <v>4</v>
      </c>
      <c r="F814" s="162" t="n">
        <f aca="false">IF(C814="MAT.",VLOOKUP(A814,INSUMOS_AUX!A:F,6,0),0)</f>
        <v>0.5</v>
      </c>
      <c r="G814" s="163" t="n">
        <f aca="false">IF(C814="M.O.",VLOOKUP(A814,INSUMOS_AUX!A:F,6,0),0)</f>
        <v>0</v>
      </c>
    </row>
    <row r="815" customFormat="false" ht="21" hidden="false" customHeight="false" outlineLevel="0" collapsed="false">
      <c r="A815" s="159" t="n">
        <v>43460</v>
      </c>
      <c r="B815" s="160" t="s">
        <v>381</v>
      </c>
      <c r="C815" s="161" t="s">
        <v>69</v>
      </c>
      <c r="D815" s="161" t="s">
        <v>347</v>
      </c>
      <c r="E815" s="159" t="n">
        <v>0.189</v>
      </c>
      <c r="F815" s="162" t="n">
        <f aca="false">IF(C815="MAT.",VLOOKUP(A815,INSUMOS_AUX!A:F,6,0),0)</f>
        <v>0.78</v>
      </c>
      <c r="G815" s="163" t="n">
        <f aca="false">IF(C815="M.O.",VLOOKUP(A815,INSUMOS_AUX!A:F,6,0),0)</f>
        <v>0</v>
      </c>
    </row>
    <row r="816" customFormat="false" ht="21" hidden="false" customHeight="false" outlineLevel="0" collapsed="false">
      <c r="A816" s="159" t="n">
        <v>43484</v>
      </c>
      <c r="B816" s="160" t="s">
        <v>382</v>
      </c>
      <c r="C816" s="161" t="s">
        <v>69</v>
      </c>
      <c r="D816" s="161" t="s">
        <v>347</v>
      </c>
      <c r="E816" s="159" t="n">
        <v>0.189</v>
      </c>
      <c r="F816" s="162" t="n">
        <f aca="false">IF(C816="MAT.",VLOOKUP(A816,INSUMOS_AUX!A:F,6,0),0)</f>
        <v>1.07</v>
      </c>
      <c r="G816" s="163" t="n">
        <f aca="false">IF(C816="M.O.",VLOOKUP(A816,INSUMOS_AUX!A:F,6,0),0)</f>
        <v>0</v>
      </c>
    </row>
    <row r="817" customFormat="false" ht="15" hidden="false" customHeight="false" outlineLevel="0" collapsed="false">
      <c r="A817" s="148"/>
      <c r="B817" s="149"/>
      <c r="C817" s="150"/>
      <c r="D817" s="150"/>
      <c r="E817" s="150"/>
      <c r="F817" s="150"/>
      <c r="G817" s="150"/>
    </row>
    <row r="818" customFormat="false" ht="15" hidden="false" customHeight="false" outlineLevel="0" collapsed="false">
      <c r="A818" s="154" t="s">
        <v>254</v>
      </c>
      <c r="B818" s="155" t="s">
        <v>255</v>
      </c>
      <c r="C818" s="156" t="s">
        <v>55</v>
      </c>
      <c r="D818" s="156" t="s">
        <v>339</v>
      </c>
      <c r="E818" s="157" t="n">
        <v>20</v>
      </c>
      <c r="F818" s="157" t="n">
        <f aca="false">SUMPRODUCT($E819:$E827,F819:F827)</f>
        <v>10.1772</v>
      </c>
      <c r="G818" s="157" t="n">
        <f aca="false">SUMPRODUCT($E819:$E827,G819:G827)</f>
        <v>5.1226695</v>
      </c>
    </row>
    <row r="819" customFormat="false" ht="15" hidden="false" customHeight="false" outlineLevel="0" collapsed="false">
      <c r="A819" s="159" t="n">
        <v>2436</v>
      </c>
      <c r="B819" s="160" t="s">
        <v>380</v>
      </c>
      <c r="C819" s="161" t="s">
        <v>333</v>
      </c>
      <c r="D819" s="161" t="s">
        <v>347</v>
      </c>
      <c r="E819" s="159" t="n">
        <v>0.175134</v>
      </c>
      <c r="F819" s="162" t="n">
        <f aca="false">IF(C819="MAT.",VLOOKUP(A819,INSUMOS_AUX!A:F,6,0),0)</f>
        <v>0</v>
      </c>
      <c r="G819" s="163" t="n">
        <f aca="false">IF(C819="M.O.",VLOOKUP(A819,INSUMOS_AUX!A:F,6,0),0)</f>
        <v>17.73</v>
      </c>
    </row>
    <row r="820" customFormat="false" ht="15" hidden="false" customHeight="false" outlineLevel="0" collapsed="false">
      <c r="A820" s="159" t="n">
        <v>247</v>
      </c>
      <c r="B820" s="160" t="s">
        <v>454</v>
      </c>
      <c r="C820" s="161" t="s">
        <v>333</v>
      </c>
      <c r="D820" s="161" t="s">
        <v>347</v>
      </c>
      <c r="E820" s="159" t="n">
        <v>0.175134</v>
      </c>
      <c r="F820" s="162" t="n">
        <f aca="false">IF(C820="MAT.",VLOOKUP(A820,INSUMOS_AUX!A:F,6,0),0)</f>
        <v>0</v>
      </c>
      <c r="G820" s="163" t="n">
        <f aca="false">IF(C820="M.O.",VLOOKUP(A820,INSUMOS_AUX!A:F,6,0),0)</f>
        <v>11.52</v>
      </c>
    </row>
    <row r="821" customFormat="false" ht="15" hidden="false" customHeight="false" outlineLevel="0" collapsed="false">
      <c r="A821" s="159" t="n">
        <v>37370</v>
      </c>
      <c r="B821" s="160" t="s">
        <v>354</v>
      </c>
      <c r="C821" s="161" t="s">
        <v>69</v>
      </c>
      <c r="D821" s="161" t="s">
        <v>347</v>
      </c>
      <c r="E821" s="159" t="n">
        <v>0.34</v>
      </c>
      <c r="F821" s="162" t="n">
        <f aca="false">IF(C821="MAT.",VLOOKUP(A821,INSUMOS_AUX!A:F,6,0),0)</f>
        <v>2.11</v>
      </c>
      <c r="G821" s="163" t="n">
        <f aca="false">IF(C821="M.O.",VLOOKUP(A821,INSUMOS_AUX!A:F,6,0),0)</f>
        <v>0</v>
      </c>
    </row>
    <row r="822" customFormat="false" ht="15" hidden="false" customHeight="false" outlineLevel="0" collapsed="false">
      <c r="A822" s="159" t="n">
        <v>37371</v>
      </c>
      <c r="B822" s="160" t="s">
        <v>355</v>
      </c>
      <c r="C822" s="161" t="s">
        <v>69</v>
      </c>
      <c r="D822" s="161" t="s">
        <v>347</v>
      </c>
      <c r="E822" s="159" t="n">
        <v>0.34</v>
      </c>
      <c r="F822" s="162" t="n">
        <f aca="false">IF(C822="MAT.",VLOOKUP(A822,INSUMOS_AUX!A:F,6,0),0)</f>
        <v>0.75</v>
      </c>
      <c r="G822" s="163" t="n">
        <f aca="false">IF(C822="M.O.",VLOOKUP(A822,INSUMOS_AUX!A:F,6,0),0)</f>
        <v>0</v>
      </c>
    </row>
    <row r="823" customFormat="false" ht="15" hidden="false" customHeight="false" outlineLevel="0" collapsed="false">
      <c r="A823" s="159" t="n">
        <v>37372</v>
      </c>
      <c r="B823" s="160" t="s">
        <v>356</v>
      </c>
      <c r="C823" s="161" t="s">
        <v>69</v>
      </c>
      <c r="D823" s="161" t="s">
        <v>347</v>
      </c>
      <c r="E823" s="159" t="n">
        <v>0.34</v>
      </c>
      <c r="F823" s="162" t="n">
        <f aca="false">IF(C823="MAT.",VLOOKUP(A823,INSUMOS_AUX!A:F,6,0),0)</f>
        <v>0.81</v>
      </c>
      <c r="G823" s="163" t="n">
        <f aca="false">IF(C823="M.O.",VLOOKUP(A823,INSUMOS_AUX!A:F,6,0),0)</f>
        <v>0</v>
      </c>
    </row>
    <row r="824" customFormat="false" ht="15" hidden="false" customHeight="false" outlineLevel="0" collapsed="false">
      <c r="A824" s="159" t="n">
        <v>37373</v>
      </c>
      <c r="B824" s="160" t="s">
        <v>357</v>
      </c>
      <c r="C824" s="161" t="s">
        <v>69</v>
      </c>
      <c r="D824" s="161" t="s">
        <v>347</v>
      </c>
      <c r="E824" s="159" t="n">
        <v>0.34</v>
      </c>
      <c r="F824" s="162" t="n">
        <f aca="false">IF(C824="MAT.",VLOOKUP(A824,INSUMOS_AUX!A:F,6,0),0)</f>
        <v>0.06</v>
      </c>
      <c r="G824" s="163" t="n">
        <f aca="false">IF(C824="M.O.",VLOOKUP(A824,INSUMOS_AUX!A:F,6,0),0)</f>
        <v>0</v>
      </c>
    </row>
    <row r="825" customFormat="false" ht="21" hidden="false" customHeight="false" outlineLevel="0" collapsed="false">
      <c r="A825" s="159" t="n">
        <v>43460</v>
      </c>
      <c r="B825" s="160" t="s">
        <v>381</v>
      </c>
      <c r="C825" s="161" t="s">
        <v>69</v>
      </c>
      <c r="D825" s="161" t="s">
        <v>347</v>
      </c>
      <c r="E825" s="159" t="n">
        <v>0.34</v>
      </c>
      <c r="F825" s="162" t="n">
        <f aca="false">IF(C825="MAT.",VLOOKUP(A825,INSUMOS_AUX!A:F,6,0),0)</f>
        <v>0.78</v>
      </c>
      <c r="G825" s="163" t="n">
        <f aca="false">IF(C825="M.O.",VLOOKUP(A825,INSUMOS_AUX!A:F,6,0),0)</f>
        <v>0</v>
      </c>
    </row>
    <row r="826" customFormat="false" ht="21" hidden="false" customHeight="false" outlineLevel="0" collapsed="false">
      <c r="A826" s="159" t="n">
        <v>43484</v>
      </c>
      <c r="B826" s="160" t="s">
        <v>382</v>
      </c>
      <c r="C826" s="161" t="s">
        <v>69</v>
      </c>
      <c r="D826" s="161" t="s">
        <v>347</v>
      </c>
      <c r="E826" s="159" t="n">
        <v>0.34</v>
      </c>
      <c r="F826" s="162" t="n">
        <f aca="false">IF(C826="MAT.",VLOOKUP(A826,INSUMOS_AUX!A:F,6,0),0)</f>
        <v>1.07</v>
      </c>
      <c r="G826" s="163" t="n">
        <f aca="false">IF(C826="M.O.",VLOOKUP(A826,INSUMOS_AUX!A:F,6,0),0)</f>
        <v>0</v>
      </c>
    </row>
    <row r="827" customFormat="false" ht="15" hidden="false" customHeight="false" outlineLevel="0" collapsed="false">
      <c r="A827" s="159" t="s">
        <v>495</v>
      </c>
      <c r="B827" s="160" t="s">
        <v>255</v>
      </c>
      <c r="C827" s="161" t="s">
        <v>69</v>
      </c>
      <c r="D827" s="161" t="s">
        <v>339</v>
      </c>
      <c r="E827" s="159" t="n">
        <v>1</v>
      </c>
      <c r="F827" s="162" t="n">
        <f aca="false">IF(C827="MAT.",VLOOKUP(A827,INSUMOS_AUX!A:F,6,0),0)</f>
        <v>8.28</v>
      </c>
      <c r="G827" s="163" t="n">
        <f aca="false">IF(C827="M.O.",VLOOKUP(A827,INSUMOS_AUX!A:F,6,0),0)</f>
        <v>0</v>
      </c>
    </row>
    <row r="828" customFormat="false" ht="15" hidden="false" customHeight="false" outlineLevel="0" collapsed="false">
      <c r="A828" s="148"/>
      <c r="B828" s="149"/>
      <c r="C828" s="150"/>
      <c r="D828" s="150"/>
      <c r="E828" s="150"/>
      <c r="F828" s="150"/>
      <c r="G828" s="150"/>
    </row>
    <row r="829" customFormat="false" ht="15" hidden="false" customHeight="false" outlineLevel="0" collapsed="false">
      <c r="A829" s="154" t="s">
        <v>257</v>
      </c>
      <c r="B829" s="155" t="s">
        <v>258</v>
      </c>
      <c r="C829" s="156" t="s">
        <v>55</v>
      </c>
      <c r="D829" s="156" t="s">
        <v>339</v>
      </c>
      <c r="E829" s="157" t="n">
        <v>15</v>
      </c>
      <c r="F829" s="157" t="n">
        <f aca="false">SUMPRODUCT($E830:$E838,F830:F838)</f>
        <v>65.221512</v>
      </c>
      <c r="G829" s="157" t="n">
        <f aca="false">SUMPRODUCT($E830:$E838,G830:G838)</f>
        <v>8.4604896846</v>
      </c>
    </row>
    <row r="830" customFormat="false" ht="15" hidden="false" customHeight="false" outlineLevel="0" collapsed="false">
      <c r="A830" s="159" t="n">
        <v>2436</v>
      </c>
      <c r="B830" s="160" t="s">
        <v>380</v>
      </c>
      <c r="C830" s="161" t="s">
        <v>333</v>
      </c>
      <c r="D830" s="161" t="s">
        <v>347</v>
      </c>
      <c r="E830" s="159" t="n">
        <v>0.3755079</v>
      </c>
      <c r="F830" s="162" t="n">
        <f aca="false">IF(C830="MAT.",VLOOKUP(A830,INSUMOS_AUX!A:F,6,0),0)</f>
        <v>0</v>
      </c>
      <c r="G830" s="163" t="n">
        <f aca="false">IF(C830="M.O.",VLOOKUP(A830,INSUMOS_AUX!A:F,6,0),0)</f>
        <v>17.73</v>
      </c>
    </row>
    <row r="831" customFormat="false" ht="15" hidden="false" customHeight="false" outlineLevel="0" collapsed="false">
      <c r="A831" s="159" t="n">
        <v>247</v>
      </c>
      <c r="B831" s="160" t="s">
        <v>454</v>
      </c>
      <c r="C831" s="161" t="s">
        <v>333</v>
      </c>
      <c r="D831" s="161" t="s">
        <v>347</v>
      </c>
      <c r="E831" s="159" t="n">
        <v>0.15648738</v>
      </c>
      <c r="F831" s="162" t="n">
        <f aca="false">IF(C831="MAT.",VLOOKUP(A831,INSUMOS_AUX!A:F,6,0),0)</f>
        <v>0</v>
      </c>
      <c r="G831" s="163" t="n">
        <f aca="false">IF(C831="M.O.",VLOOKUP(A831,INSUMOS_AUX!A:F,6,0),0)</f>
        <v>11.52</v>
      </c>
    </row>
    <row r="832" customFormat="false" ht="15" hidden="false" customHeight="false" outlineLevel="0" collapsed="false">
      <c r="A832" s="159" t="n">
        <v>37370</v>
      </c>
      <c r="B832" s="160" t="s">
        <v>354</v>
      </c>
      <c r="C832" s="161" t="s">
        <v>69</v>
      </c>
      <c r="D832" s="161" t="s">
        <v>347</v>
      </c>
      <c r="E832" s="159" t="n">
        <v>0.5164</v>
      </c>
      <c r="F832" s="162" t="n">
        <f aca="false">IF(C832="MAT.",VLOOKUP(A832,INSUMOS_AUX!A:F,6,0),0)</f>
        <v>2.11</v>
      </c>
      <c r="G832" s="163" t="n">
        <f aca="false">IF(C832="M.O.",VLOOKUP(A832,INSUMOS_AUX!A:F,6,0),0)</f>
        <v>0</v>
      </c>
    </row>
    <row r="833" customFormat="false" ht="15" hidden="false" customHeight="false" outlineLevel="0" collapsed="false">
      <c r="A833" s="159" t="n">
        <v>37371</v>
      </c>
      <c r="B833" s="160" t="s">
        <v>355</v>
      </c>
      <c r="C833" s="161" t="s">
        <v>69</v>
      </c>
      <c r="D833" s="161" t="s">
        <v>347</v>
      </c>
      <c r="E833" s="159" t="n">
        <v>0.5164</v>
      </c>
      <c r="F833" s="162" t="n">
        <f aca="false">IF(C833="MAT.",VLOOKUP(A833,INSUMOS_AUX!A:F,6,0),0)</f>
        <v>0.75</v>
      </c>
      <c r="G833" s="163" t="n">
        <f aca="false">IF(C833="M.O.",VLOOKUP(A833,INSUMOS_AUX!A:F,6,0),0)</f>
        <v>0</v>
      </c>
    </row>
    <row r="834" customFormat="false" ht="15" hidden="false" customHeight="false" outlineLevel="0" collapsed="false">
      <c r="A834" s="159" t="n">
        <v>37372</v>
      </c>
      <c r="B834" s="160" t="s">
        <v>356</v>
      </c>
      <c r="C834" s="161" t="s">
        <v>69</v>
      </c>
      <c r="D834" s="161" t="s">
        <v>347</v>
      </c>
      <c r="E834" s="159" t="n">
        <v>0.5164</v>
      </c>
      <c r="F834" s="162" t="n">
        <f aca="false">IF(C834="MAT.",VLOOKUP(A834,INSUMOS_AUX!A:F,6,0),0)</f>
        <v>0.81</v>
      </c>
      <c r="G834" s="163" t="n">
        <f aca="false">IF(C834="M.O.",VLOOKUP(A834,INSUMOS_AUX!A:F,6,0),0)</f>
        <v>0</v>
      </c>
    </row>
    <row r="835" customFormat="false" ht="15" hidden="false" customHeight="false" outlineLevel="0" collapsed="false">
      <c r="A835" s="159" t="n">
        <v>37373</v>
      </c>
      <c r="B835" s="160" t="s">
        <v>357</v>
      </c>
      <c r="C835" s="161" t="s">
        <v>69</v>
      </c>
      <c r="D835" s="161" t="s">
        <v>347</v>
      </c>
      <c r="E835" s="159" t="n">
        <v>0.5164</v>
      </c>
      <c r="F835" s="162" t="n">
        <f aca="false">IF(C835="MAT.",VLOOKUP(A835,INSUMOS_AUX!A:F,6,0),0)</f>
        <v>0.06</v>
      </c>
      <c r="G835" s="163" t="n">
        <f aca="false">IF(C835="M.O.",VLOOKUP(A835,INSUMOS_AUX!A:F,6,0),0)</f>
        <v>0</v>
      </c>
    </row>
    <row r="836" customFormat="false" ht="21" hidden="false" customHeight="false" outlineLevel="0" collapsed="false">
      <c r="A836" s="159" t="n">
        <v>43460</v>
      </c>
      <c r="B836" s="160" t="s">
        <v>381</v>
      </c>
      <c r="C836" s="161" t="s">
        <v>69</v>
      </c>
      <c r="D836" s="161" t="s">
        <v>347</v>
      </c>
      <c r="E836" s="159" t="n">
        <v>0.5164</v>
      </c>
      <c r="F836" s="162" t="n">
        <f aca="false">IF(C836="MAT.",VLOOKUP(A836,INSUMOS_AUX!A:F,6,0),0)</f>
        <v>0.78</v>
      </c>
      <c r="G836" s="163" t="n">
        <f aca="false">IF(C836="M.O.",VLOOKUP(A836,INSUMOS_AUX!A:F,6,0),0)</f>
        <v>0</v>
      </c>
    </row>
    <row r="837" customFormat="false" ht="21" hidden="false" customHeight="false" outlineLevel="0" collapsed="false">
      <c r="A837" s="159" t="n">
        <v>43484</v>
      </c>
      <c r="B837" s="160" t="s">
        <v>382</v>
      </c>
      <c r="C837" s="161" t="s">
        <v>69</v>
      </c>
      <c r="D837" s="161" t="s">
        <v>347</v>
      </c>
      <c r="E837" s="159" t="n">
        <v>0.5164</v>
      </c>
      <c r="F837" s="162" t="n">
        <f aca="false">IF(C837="MAT.",VLOOKUP(A837,INSUMOS_AUX!A:F,6,0),0)</f>
        <v>1.07</v>
      </c>
      <c r="G837" s="163" t="n">
        <f aca="false">IF(C837="M.O.",VLOOKUP(A837,INSUMOS_AUX!A:F,6,0),0)</f>
        <v>0</v>
      </c>
    </row>
    <row r="838" customFormat="false" ht="15" hidden="false" customHeight="false" outlineLevel="0" collapsed="false">
      <c r="A838" s="159" t="s">
        <v>496</v>
      </c>
      <c r="B838" s="160" t="s">
        <v>258</v>
      </c>
      <c r="C838" s="161" t="s">
        <v>69</v>
      </c>
      <c r="D838" s="161" t="s">
        <v>339</v>
      </c>
      <c r="E838" s="159" t="n">
        <v>1</v>
      </c>
      <c r="F838" s="162" t="n">
        <f aca="false">IF(C838="MAT.",VLOOKUP(A838,INSUMOS_AUX!A:F,6,0),0)</f>
        <v>62.34</v>
      </c>
      <c r="G838" s="163" t="n">
        <f aca="false">IF(C838="M.O.",VLOOKUP(A838,INSUMOS_AUX!A:F,6,0),0)</f>
        <v>0</v>
      </c>
    </row>
    <row r="839" customFormat="false" ht="15" hidden="false" customHeight="false" outlineLevel="0" collapsed="false">
      <c r="A839" s="148"/>
      <c r="B839" s="149"/>
      <c r="C839" s="150"/>
      <c r="D839" s="150"/>
      <c r="E839" s="150"/>
      <c r="F839" s="150"/>
      <c r="G839" s="150"/>
    </row>
    <row r="840" customFormat="false" ht="21" hidden="false" customHeight="false" outlineLevel="0" collapsed="false">
      <c r="A840" s="154" t="s">
        <v>260</v>
      </c>
      <c r="B840" s="155" t="s">
        <v>261</v>
      </c>
      <c r="C840" s="156" t="s">
        <v>55</v>
      </c>
      <c r="D840" s="156" t="s">
        <v>366</v>
      </c>
      <c r="E840" s="157" t="n">
        <v>40.4</v>
      </c>
      <c r="F840" s="157" t="n">
        <f aca="false">SUMPRODUCT($E841:$E856,F841:F856)</f>
        <v>76.82368705</v>
      </c>
      <c r="G840" s="157" t="n">
        <f aca="false">SUMPRODUCT($E841:$E856,G841:G856)</f>
        <v>12.94545501252</v>
      </c>
    </row>
    <row r="841" customFormat="false" ht="21" hidden="false" customHeight="false" outlineLevel="0" collapsed="false">
      <c r="A841" s="159" t="n">
        <v>11927</v>
      </c>
      <c r="B841" s="160" t="s">
        <v>497</v>
      </c>
      <c r="C841" s="161" t="s">
        <v>69</v>
      </c>
      <c r="D841" s="161" t="s">
        <v>339</v>
      </c>
      <c r="E841" s="159" t="n">
        <v>0.6</v>
      </c>
      <c r="F841" s="162" t="n">
        <f aca="false">IF(C841="MAT.",VLOOKUP(A841,INSUMOS_AUX!A:F,6,0),0)</f>
        <v>7.2</v>
      </c>
      <c r="G841" s="163" t="n">
        <f aca="false">IF(C841="M.O.",VLOOKUP(A841,INSUMOS_AUX!A:F,6,0),0)</f>
        <v>0</v>
      </c>
    </row>
    <row r="842" customFormat="false" ht="15" hidden="false" customHeight="false" outlineLevel="0" collapsed="false">
      <c r="A842" s="159" t="n">
        <v>246</v>
      </c>
      <c r="B842" s="160" t="s">
        <v>427</v>
      </c>
      <c r="C842" s="161" t="s">
        <v>333</v>
      </c>
      <c r="D842" s="161" t="s">
        <v>347</v>
      </c>
      <c r="E842" s="159" t="n">
        <v>0.1805988</v>
      </c>
      <c r="F842" s="162" t="n">
        <f aca="false">IF(C842="MAT.",VLOOKUP(A842,INSUMOS_AUX!A:F,6,0),0)</f>
        <v>0</v>
      </c>
      <c r="G842" s="163" t="n">
        <f aca="false">IF(C842="M.O.",VLOOKUP(A842,INSUMOS_AUX!A:F,6,0),0)</f>
        <v>11.52</v>
      </c>
    </row>
    <row r="843" customFormat="false" ht="15" hidden="false" customHeight="false" outlineLevel="0" collapsed="false">
      <c r="A843" s="159" t="n">
        <v>2696</v>
      </c>
      <c r="B843" s="160" t="s">
        <v>428</v>
      </c>
      <c r="C843" s="161" t="s">
        <v>333</v>
      </c>
      <c r="D843" s="161" t="s">
        <v>347</v>
      </c>
      <c r="E843" s="159" t="n">
        <v>0.1805988</v>
      </c>
      <c r="F843" s="162" t="n">
        <f aca="false">IF(C843="MAT.",VLOOKUP(A843,INSUMOS_AUX!A:F,6,0),0)</f>
        <v>0</v>
      </c>
      <c r="G843" s="163" t="n">
        <f aca="false">IF(C843="M.O.",VLOOKUP(A843,INSUMOS_AUX!A:F,6,0),0)</f>
        <v>17.73</v>
      </c>
    </row>
    <row r="844" customFormat="false" ht="15" hidden="false" customHeight="false" outlineLevel="0" collapsed="false">
      <c r="A844" s="159" t="n">
        <v>37370</v>
      </c>
      <c r="B844" s="160" t="s">
        <v>354</v>
      </c>
      <c r="C844" s="161" t="s">
        <v>69</v>
      </c>
      <c r="D844" s="161" t="s">
        <v>347</v>
      </c>
      <c r="E844" s="159" t="n">
        <v>0.783077</v>
      </c>
      <c r="F844" s="162" t="n">
        <f aca="false">IF(C844="MAT.",VLOOKUP(A844,INSUMOS_AUX!A:F,6,0),0)</f>
        <v>2.11</v>
      </c>
      <c r="G844" s="163" t="n">
        <f aca="false">IF(C844="M.O.",VLOOKUP(A844,INSUMOS_AUX!A:F,6,0),0)</f>
        <v>0</v>
      </c>
    </row>
    <row r="845" customFormat="false" ht="15" hidden="false" customHeight="false" outlineLevel="0" collapsed="false">
      <c r="A845" s="159" t="n">
        <v>37371</v>
      </c>
      <c r="B845" s="160" t="s">
        <v>355</v>
      </c>
      <c r="C845" s="161" t="s">
        <v>69</v>
      </c>
      <c r="D845" s="161" t="s">
        <v>347</v>
      </c>
      <c r="E845" s="159" t="n">
        <v>0.783077</v>
      </c>
      <c r="F845" s="162" t="n">
        <f aca="false">IF(C845="MAT.",VLOOKUP(A845,INSUMOS_AUX!A:F,6,0),0)</f>
        <v>0.75</v>
      </c>
      <c r="G845" s="163" t="n">
        <f aca="false">IF(C845="M.O.",VLOOKUP(A845,INSUMOS_AUX!A:F,6,0),0)</f>
        <v>0</v>
      </c>
    </row>
    <row r="846" customFormat="false" ht="15" hidden="false" customHeight="false" outlineLevel="0" collapsed="false">
      <c r="A846" s="159" t="n">
        <v>37372</v>
      </c>
      <c r="B846" s="160" t="s">
        <v>356</v>
      </c>
      <c r="C846" s="161" t="s">
        <v>69</v>
      </c>
      <c r="D846" s="161" t="s">
        <v>347</v>
      </c>
      <c r="E846" s="159" t="n">
        <v>0.783077</v>
      </c>
      <c r="F846" s="162" t="n">
        <f aca="false">IF(C846="MAT.",VLOOKUP(A846,INSUMOS_AUX!A:F,6,0),0)</f>
        <v>0.81</v>
      </c>
      <c r="G846" s="163" t="n">
        <f aca="false">IF(C846="M.O.",VLOOKUP(A846,INSUMOS_AUX!A:F,6,0),0)</f>
        <v>0</v>
      </c>
    </row>
    <row r="847" customFormat="false" ht="15" hidden="false" customHeight="false" outlineLevel="0" collapsed="false">
      <c r="A847" s="159" t="n">
        <v>37373</v>
      </c>
      <c r="B847" s="160" t="s">
        <v>357</v>
      </c>
      <c r="C847" s="161" t="s">
        <v>69</v>
      </c>
      <c r="D847" s="161" t="s">
        <v>347</v>
      </c>
      <c r="E847" s="159" t="n">
        <v>0.783077</v>
      </c>
      <c r="F847" s="162" t="n">
        <f aca="false">IF(C847="MAT.",VLOOKUP(A847,INSUMOS_AUX!A:F,6,0),0)</f>
        <v>0.06</v>
      </c>
      <c r="G847" s="163" t="n">
        <f aca="false">IF(C847="M.O.",VLOOKUP(A847,INSUMOS_AUX!A:F,6,0),0)</f>
        <v>0</v>
      </c>
    </row>
    <row r="848" customFormat="false" ht="15" hidden="false" customHeight="false" outlineLevel="0" collapsed="false">
      <c r="A848" s="159" t="n">
        <v>39996</v>
      </c>
      <c r="B848" s="160" t="s">
        <v>493</v>
      </c>
      <c r="C848" s="161" t="s">
        <v>69</v>
      </c>
      <c r="D848" s="161" t="s">
        <v>366</v>
      </c>
      <c r="E848" s="159" t="n">
        <v>0.78</v>
      </c>
      <c r="F848" s="162" t="n">
        <f aca="false">IF(C848="MAT.",VLOOKUP(A848,INSUMOS_AUX!A:F,6,0),0)</f>
        <v>4.42</v>
      </c>
      <c r="G848" s="163" t="n">
        <f aca="false">IF(C848="M.O.",VLOOKUP(A848,INSUMOS_AUX!A:F,6,0),0)</f>
        <v>0</v>
      </c>
    </row>
    <row r="849" customFormat="false" ht="21" hidden="false" customHeight="false" outlineLevel="0" collapsed="false">
      <c r="A849" s="159" t="n">
        <v>43461</v>
      </c>
      <c r="B849" s="160" t="s">
        <v>432</v>
      </c>
      <c r="C849" s="161" t="s">
        <v>69</v>
      </c>
      <c r="D849" s="161" t="s">
        <v>347</v>
      </c>
      <c r="E849" s="159" t="n">
        <v>0.356</v>
      </c>
      <c r="F849" s="162" t="n">
        <f aca="false">IF(C849="MAT.",VLOOKUP(A849,INSUMOS_AUX!A:F,6,0),0)</f>
        <v>0.32</v>
      </c>
      <c r="G849" s="163" t="n">
        <f aca="false">IF(C849="M.O.",VLOOKUP(A849,INSUMOS_AUX!A:F,6,0),0)</f>
        <v>0</v>
      </c>
    </row>
    <row r="850" customFormat="false" ht="21" hidden="false" customHeight="false" outlineLevel="0" collapsed="false">
      <c r="A850" s="159" t="n">
        <v>43466</v>
      </c>
      <c r="B850" s="160" t="s">
        <v>412</v>
      </c>
      <c r="C850" s="161" t="s">
        <v>69</v>
      </c>
      <c r="D850" s="161" t="s">
        <v>347</v>
      </c>
      <c r="E850" s="159" t="n">
        <v>0.427077</v>
      </c>
      <c r="F850" s="162" t="n">
        <f aca="false">IF(C850="MAT.",VLOOKUP(A850,INSUMOS_AUX!A:F,6,0),0)</f>
        <v>1.48</v>
      </c>
      <c r="G850" s="163" t="n">
        <f aca="false">IF(C850="M.O.",VLOOKUP(A850,INSUMOS_AUX!A:F,6,0),0)</f>
        <v>0</v>
      </c>
    </row>
    <row r="851" customFormat="false" ht="21" hidden="false" customHeight="false" outlineLevel="0" collapsed="false">
      <c r="A851" s="159" t="n">
        <v>43485</v>
      </c>
      <c r="B851" s="160" t="s">
        <v>433</v>
      </c>
      <c r="C851" s="161" t="s">
        <v>69</v>
      </c>
      <c r="D851" s="161" t="s">
        <v>347</v>
      </c>
      <c r="E851" s="159" t="n">
        <v>0.356</v>
      </c>
      <c r="F851" s="162" t="n">
        <f aca="false">IF(C851="MAT.",VLOOKUP(A851,INSUMOS_AUX!A:F,6,0),0)</f>
        <v>0.94</v>
      </c>
      <c r="G851" s="163" t="n">
        <f aca="false">IF(C851="M.O.",VLOOKUP(A851,INSUMOS_AUX!A:F,6,0),0)</f>
        <v>0</v>
      </c>
    </row>
    <row r="852" customFormat="false" ht="21" hidden="false" customHeight="false" outlineLevel="0" collapsed="false">
      <c r="A852" s="159" t="n">
        <v>43490</v>
      </c>
      <c r="B852" s="160" t="s">
        <v>413</v>
      </c>
      <c r="C852" s="161" t="s">
        <v>69</v>
      </c>
      <c r="D852" s="161" t="s">
        <v>347</v>
      </c>
      <c r="E852" s="159" t="n">
        <v>0.427077</v>
      </c>
      <c r="F852" s="162" t="n">
        <f aca="false">IF(C852="MAT.",VLOOKUP(A852,INSUMOS_AUX!A:F,6,0),0)</f>
        <v>1.5</v>
      </c>
      <c r="G852" s="163" t="n">
        <f aca="false">IF(C852="M.O.",VLOOKUP(A852,INSUMOS_AUX!A:F,6,0),0)</f>
        <v>0</v>
      </c>
    </row>
    <row r="853" customFormat="false" ht="15" hidden="false" customHeight="false" outlineLevel="0" collapsed="false">
      <c r="A853" s="159" t="n">
        <v>4783</v>
      </c>
      <c r="B853" s="160" t="s">
        <v>414</v>
      </c>
      <c r="C853" s="161" t="s">
        <v>333</v>
      </c>
      <c r="D853" s="161" t="s">
        <v>347</v>
      </c>
      <c r="E853" s="159" t="n">
        <v>0.432201924</v>
      </c>
      <c r="F853" s="162" t="n">
        <f aca="false">IF(C853="MAT.",VLOOKUP(A853,INSUMOS_AUX!A:F,6,0),0)</f>
        <v>0</v>
      </c>
      <c r="G853" s="163" t="n">
        <f aca="false">IF(C853="M.O.",VLOOKUP(A853,INSUMOS_AUX!A:F,6,0),0)</f>
        <v>17.73</v>
      </c>
    </row>
    <row r="854" customFormat="false" ht="15" hidden="false" customHeight="false" outlineLevel="0" collapsed="false">
      <c r="A854" s="159" t="n">
        <v>5318</v>
      </c>
      <c r="B854" s="160" t="s">
        <v>415</v>
      </c>
      <c r="C854" s="161" t="s">
        <v>69</v>
      </c>
      <c r="D854" s="161" t="s">
        <v>416</v>
      </c>
      <c r="E854" s="159" t="n">
        <v>0.008001</v>
      </c>
      <c r="F854" s="162" t="n">
        <f aca="false">IF(C854="MAT.",VLOOKUP(A854,INSUMOS_AUX!A:F,6,0),0)</f>
        <v>21.6</v>
      </c>
      <c r="G854" s="163" t="n">
        <f aca="false">IF(C854="M.O.",VLOOKUP(A854,INSUMOS_AUX!A:F,6,0),0)</f>
        <v>0</v>
      </c>
    </row>
    <row r="855" customFormat="false" ht="15" hidden="false" customHeight="false" outlineLevel="0" collapsed="false">
      <c r="A855" s="159" t="n">
        <v>7311</v>
      </c>
      <c r="B855" s="160" t="s">
        <v>417</v>
      </c>
      <c r="C855" s="161" t="s">
        <v>69</v>
      </c>
      <c r="D855" s="161" t="s">
        <v>416</v>
      </c>
      <c r="E855" s="159" t="n">
        <v>0.080262</v>
      </c>
      <c r="F855" s="162" t="n">
        <f aca="false">IF(C855="MAT.",VLOOKUP(A855,INSUMOS_AUX!A:F,6,0),0)</f>
        <v>34.69</v>
      </c>
      <c r="G855" s="163" t="n">
        <f aca="false">IF(C855="M.O.",VLOOKUP(A855,INSUMOS_AUX!A:F,6,0),0)</f>
        <v>0</v>
      </c>
    </row>
    <row r="856" customFormat="false" ht="21" hidden="false" customHeight="false" outlineLevel="0" collapsed="false">
      <c r="A856" s="159" t="n">
        <v>7698</v>
      </c>
      <c r="B856" s="160" t="s">
        <v>498</v>
      </c>
      <c r="C856" s="161" t="s">
        <v>69</v>
      </c>
      <c r="D856" s="161" t="s">
        <v>366</v>
      </c>
      <c r="E856" s="159" t="n">
        <v>1.039</v>
      </c>
      <c r="F856" s="162" t="n">
        <f aca="false">IF(C856="MAT.",VLOOKUP(A856,INSUMOS_AUX!A:F,6,0),0)</f>
        <v>59.15</v>
      </c>
      <c r="G856" s="163" t="n">
        <f aca="false">IF(C856="M.O.",VLOOKUP(A856,INSUMOS_AUX!A:F,6,0),0)</f>
        <v>0</v>
      </c>
    </row>
    <row r="857" customFormat="false" ht="15" hidden="false" customHeight="false" outlineLevel="0" collapsed="false">
      <c r="A857" s="148"/>
      <c r="B857" s="149"/>
      <c r="C857" s="150"/>
      <c r="D857" s="150"/>
      <c r="E857" s="150"/>
      <c r="F857" s="150"/>
      <c r="G857" s="150"/>
    </row>
    <row r="858" customFormat="false" ht="21" hidden="false" customHeight="false" outlineLevel="0" collapsed="false">
      <c r="A858" s="154" t="s">
        <v>263</v>
      </c>
      <c r="B858" s="155" t="s">
        <v>264</v>
      </c>
      <c r="C858" s="156" t="s">
        <v>55</v>
      </c>
      <c r="D858" s="156" t="s">
        <v>339</v>
      </c>
      <c r="E858" s="157" t="n">
        <v>3</v>
      </c>
      <c r="F858" s="157" t="n">
        <f aca="false">SUMPRODUCT($E859:$E866,F859:F866)</f>
        <v>5.4274</v>
      </c>
      <c r="G858" s="157" t="n">
        <f aca="false">SUMPRODUCT($E859:$E866,G859:G866)</f>
        <v>0.35603712</v>
      </c>
    </row>
    <row r="859" customFormat="false" ht="21" hidden="false" customHeight="false" outlineLevel="0" collapsed="false">
      <c r="A859" s="159" t="n">
        <v>1535</v>
      </c>
      <c r="B859" s="160" t="s">
        <v>264</v>
      </c>
      <c r="C859" s="161" t="s">
        <v>69</v>
      </c>
      <c r="D859" s="161" t="s">
        <v>339</v>
      </c>
      <c r="E859" s="159" t="n">
        <v>1</v>
      </c>
      <c r="F859" s="162" t="n">
        <f aca="false">IF(C859="MAT.",VLOOKUP(A859,INSUMOS_AUX!A:F,6,0),0)</f>
        <v>5.26</v>
      </c>
      <c r="G859" s="163" t="n">
        <f aca="false">IF(C859="M.O.",VLOOKUP(A859,INSUMOS_AUX!A:F,6,0),0)</f>
        <v>0</v>
      </c>
    </row>
    <row r="860" customFormat="false" ht="15" hidden="false" customHeight="false" outlineLevel="0" collapsed="false">
      <c r="A860" s="159" t="n">
        <v>247</v>
      </c>
      <c r="B860" s="160" t="s">
        <v>454</v>
      </c>
      <c r="C860" s="161" t="s">
        <v>333</v>
      </c>
      <c r="D860" s="161" t="s">
        <v>347</v>
      </c>
      <c r="E860" s="159" t="n">
        <v>0.030906</v>
      </c>
      <c r="F860" s="162" t="n">
        <f aca="false">IF(C860="MAT.",VLOOKUP(A860,INSUMOS_AUX!A:F,6,0),0)</f>
        <v>0</v>
      </c>
      <c r="G860" s="163" t="n">
        <f aca="false">IF(C860="M.O.",VLOOKUP(A860,INSUMOS_AUX!A:F,6,0),0)</f>
        <v>11.52</v>
      </c>
    </row>
    <row r="861" customFormat="false" ht="15" hidden="false" customHeight="false" outlineLevel="0" collapsed="false">
      <c r="A861" s="159" t="n">
        <v>37370</v>
      </c>
      <c r="B861" s="160" t="s">
        <v>354</v>
      </c>
      <c r="C861" s="161" t="s">
        <v>69</v>
      </c>
      <c r="D861" s="161" t="s">
        <v>347</v>
      </c>
      <c r="E861" s="159" t="n">
        <v>0.03</v>
      </c>
      <c r="F861" s="162" t="n">
        <f aca="false">IF(C861="MAT.",VLOOKUP(A861,INSUMOS_AUX!A:F,6,0),0)</f>
        <v>2.11</v>
      </c>
      <c r="G861" s="163" t="n">
        <f aca="false">IF(C861="M.O.",VLOOKUP(A861,INSUMOS_AUX!A:F,6,0),0)</f>
        <v>0</v>
      </c>
    </row>
    <row r="862" customFormat="false" ht="15" hidden="false" customHeight="false" outlineLevel="0" collapsed="false">
      <c r="A862" s="159" t="n">
        <v>37371</v>
      </c>
      <c r="B862" s="160" t="s">
        <v>355</v>
      </c>
      <c r="C862" s="161" t="s">
        <v>69</v>
      </c>
      <c r="D862" s="161" t="s">
        <v>347</v>
      </c>
      <c r="E862" s="159" t="n">
        <v>0.03</v>
      </c>
      <c r="F862" s="162" t="n">
        <f aca="false">IF(C862="MAT.",VLOOKUP(A862,INSUMOS_AUX!A:F,6,0),0)</f>
        <v>0.75</v>
      </c>
      <c r="G862" s="163" t="n">
        <f aca="false">IF(C862="M.O.",VLOOKUP(A862,INSUMOS_AUX!A:F,6,0),0)</f>
        <v>0</v>
      </c>
    </row>
    <row r="863" customFormat="false" ht="15" hidden="false" customHeight="false" outlineLevel="0" collapsed="false">
      <c r="A863" s="159" t="n">
        <v>37372</v>
      </c>
      <c r="B863" s="160" t="s">
        <v>356</v>
      </c>
      <c r="C863" s="161" t="s">
        <v>69</v>
      </c>
      <c r="D863" s="161" t="s">
        <v>347</v>
      </c>
      <c r="E863" s="159" t="n">
        <v>0.03</v>
      </c>
      <c r="F863" s="162" t="n">
        <f aca="false">IF(C863="MAT.",VLOOKUP(A863,INSUMOS_AUX!A:F,6,0),0)</f>
        <v>0.81</v>
      </c>
      <c r="G863" s="163" t="n">
        <f aca="false">IF(C863="M.O.",VLOOKUP(A863,INSUMOS_AUX!A:F,6,0),0)</f>
        <v>0</v>
      </c>
    </row>
    <row r="864" customFormat="false" ht="15" hidden="false" customHeight="false" outlineLevel="0" collapsed="false">
      <c r="A864" s="159" t="n">
        <v>37373</v>
      </c>
      <c r="B864" s="160" t="s">
        <v>357</v>
      </c>
      <c r="C864" s="161" t="s">
        <v>69</v>
      </c>
      <c r="D864" s="161" t="s">
        <v>347</v>
      </c>
      <c r="E864" s="159" t="n">
        <v>0.03</v>
      </c>
      <c r="F864" s="162" t="n">
        <f aca="false">IF(C864="MAT.",VLOOKUP(A864,INSUMOS_AUX!A:F,6,0),0)</f>
        <v>0.06</v>
      </c>
      <c r="G864" s="163" t="n">
        <f aca="false">IF(C864="M.O.",VLOOKUP(A864,INSUMOS_AUX!A:F,6,0),0)</f>
        <v>0</v>
      </c>
    </row>
    <row r="865" customFormat="false" ht="21" hidden="false" customHeight="false" outlineLevel="0" collapsed="false">
      <c r="A865" s="159" t="n">
        <v>43460</v>
      </c>
      <c r="B865" s="160" t="s">
        <v>381</v>
      </c>
      <c r="C865" s="161" t="s">
        <v>69</v>
      </c>
      <c r="D865" s="161" t="s">
        <v>347</v>
      </c>
      <c r="E865" s="159" t="n">
        <v>0.03</v>
      </c>
      <c r="F865" s="162" t="n">
        <f aca="false">IF(C865="MAT.",VLOOKUP(A865,INSUMOS_AUX!A:F,6,0),0)</f>
        <v>0.78</v>
      </c>
      <c r="G865" s="163" t="n">
        <f aca="false">IF(C865="M.O.",VLOOKUP(A865,INSUMOS_AUX!A:F,6,0),0)</f>
        <v>0</v>
      </c>
    </row>
    <row r="866" customFormat="false" ht="21" hidden="false" customHeight="false" outlineLevel="0" collapsed="false">
      <c r="A866" s="159" t="n">
        <v>43484</v>
      </c>
      <c r="B866" s="160" t="s">
        <v>382</v>
      </c>
      <c r="C866" s="161" t="s">
        <v>69</v>
      </c>
      <c r="D866" s="161" t="s">
        <v>347</v>
      </c>
      <c r="E866" s="159" t="n">
        <v>0.03</v>
      </c>
      <c r="F866" s="162" t="n">
        <f aca="false">IF(C866="MAT.",VLOOKUP(A866,INSUMOS_AUX!A:F,6,0),0)</f>
        <v>1.07</v>
      </c>
      <c r="G866" s="163" t="n">
        <f aca="false">IF(C866="M.O.",VLOOKUP(A866,INSUMOS_AUX!A:F,6,0),0)</f>
        <v>0</v>
      </c>
    </row>
    <row r="867" customFormat="false" ht="15" hidden="false" customHeight="false" outlineLevel="0" collapsed="false">
      <c r="A867" s="148"/>
      <c r="B867" s="149"/>
      <c r="C867" s="150"/>
      <c r="D867" s="150"/>
      <c r="E867" s="150"/>
      <c r="F867" s="150"/>
      <c r="G867" s="150"/>
    </row>
    <row r="868" customFormat="false" ht="21" hidden="false" customHeight="false" outlineLevel="0" collapsed="false">
      <c r="A868" s="154" t="s">
        <v>266</v>
      </c>
      <c r="B868" s="155" t="s">
        <v>267</v>
      </c>
      <c r="C868" s="156" t="s">
        <v>55</v>
      </c>
      <c r="D868" s="156" t="s">
        <v>339</v>
      </c>
      <c r="E868" s="157" t="n">
        <v>10</v>
      </c>
      <c r="F868" s="157" t="n">
        <f aca="false">SUMPRODUCT($E869:$E876,F869:F876)</f>
        <v>5.3274</v>
      </c>
      <c r="G868" s="157" t="n">
        <f aca="false">SUMPRODUCT($E869:$E876,G869:G876)</f>
        <v>0.35603712</v>
      </c>
    </row>
    <row r="869" customFormat="false" ht="21" hidden="false" customHeight="false" outlineLevel="0" collapsed="false">
      <c r="A869" s="159" t="n">
        <v>1585</v>
      </c>
      <c r="B869" s="160" t="s">
        <v>267</v>
      </c>
      <c r="C869" s="161" t="s">
        <v>69</v>
      </c>
      <c r="D869" s="161" t="s">
        <v>339</v>
      </c>
      <c r="E869" s="159" t="n">
        <v>1</v>
      </c>
      <c r="F869" s="162" t="n">
        <f aca="false">IF(C869="MAT.",VLOOKUP(A869,INSUMOS_AUX!A:F,6,0),0)</f>
        <v>5.16</v>
      </c>
      <c r="G869" s="163" t="n">
        <f aca="false">IF(C869="M.O.",VLOOKUP(A869,INSUMOS_AUX!A:F,6,0),0)</f>
        <v>0</v>
      </c>
    </row>
    <row r="870" customFormat="false" ht="15" hidden="false" customHeight="false" outlineLevel="0" collapsed="false">
      <c r="A870" s="159" t="n">
        <v>247</v>
      </c>
      <c r="B870" s="160" t="s">
        <v>454</v>
      </c>
      <c r="C870" s="161" t="s">
        <v>333</v>
      </c>
      <c r="D870" s="161" t="s">
        <v>347</v>
      </c>
      <c r="E870" s="159" t="n">
        <v>0.030906</v>
      </c>
      <c r="F870" s="162" t="n">
        <f aca="false">IF(C870="MAT.",VLOOKUP(A870,INSUMOS_AUX!A:F,6,0),0)</f>
        <v>0</v>
      </c>
      <c r="G870" s="163" t="n">
        <f aca="false">IF(C870="M.O.",VLOOKUP(A870,INSUMOS_AUX!A:F,6,0),0)</f>
        <v>11.52</v>
      </c>
    </row>
    <row r="871" customFormat="false" ht="15" hidden="false" customHeight="false" outlineLevel="0" collapsed="false">
      <c r="A871" s="159" t="n">
        <v>37370</v>
      </c>
      <c r="B871" s="160" t="s">
        <v>354</v>
      </c>
      <c r="C871" s="161" t="s">
        <v>69</v>
      </c>
      <c r="D871" s="161" t="s">
        <v>347</v>
      </c>
      <c r="E871" s="159" t="n">
        <v>0.03</v>
      </c>
      <c r="F871" s="162" t="n">
        <f aca="false">IF(C871="MAT.",VLOOKUP(A871,INSUMOS_AUX!A:F,6,0),0)</f>
        <v>2.11</v>
      </c>
      <c r="G871" s="163" t="n">
        <f aca="false">IF(C871="M.O.",VLOOKUP(A871,INSUMOS_AUX!A:F,6,0),0)</f>
        <v>0</v>
      </c>
    </row>
    <row r="872" customFormat="false" ht="15" hidden="false" customHeight="false" outlineLevel="0" collapsed="false">
      <c r="A872" s="159" t="n">
        <v>37371</v>
      </c>
      <c r="B872" s="160" t="s">
        <v>355</v>
      </c>
      <c r="C872" s="161" t="s">
        <v>69</v>
      </c>
      <c r="D872" s="161" t="s">
        <v>347</v>
      </c>
      <c r="E872" s="159" t="n">
        <v>0.03</v>
      </c>
      <c r="F872" s="162" t="n">
        <f aca="false">IF(C872="MAT.",VLOOKUP(A872,INSUMOS_AUX!A:F,6,0),0)</f>
        <v>0.75</v>
      </c>
      <c r="G872" s="163" t="n">
        <f aca="false">IF(C872="M.O.",VLOOKUP(A872,INSUMOS_AUX!A:F,6,0),0)</f>
        <v>0</v>
      </c>
    </row>
    <row r="873" customFormat="false" ht="15" hidden="false" customHeight="false" outlineLevel="0" collapsed="false">
      <c r="A873" s="159" t="n">
        <v>37372</v>
      </c>
      <c r="B873" s="160" t="s">
        <v>356</v>
      </c>
      <c r="C873" s="161" t="s">
        <v>69</v>
      </c>
      <c r="D873" s="161" t="s">
        <v>347</v>
      </c>
      <c r="E873" s="159" t="n">
        <v>0.03</v>
      </c>
      <c r="F873" s="162" t="n">
        <f aca="false">IF(C873="MAT.",VLOOKUP(A873,INSUMOS_AUX!A:F,6,0),0)</f>
        <v>0.81</v>
      </c>
      <c r="G873" s="163" t="n">
        <f aca="false">IF(C873="M.O.",VLOOKUP(A873,INSUMOS_AUX!A:F,6,0),0)</f>
        <v>0</v>
      </c>
    </row>
    <row r="874" customFormat="false" ht="15" hidden="false" customHeight="false" outlineLevel="0" collapsed="false">
      <c r="A874" s="159" t="n">
        <v>37373</v>
      </c>
      <c r="B874" s="160" t="s">
        <v>357</v>
      </c>
      <c r="C874" s="161" t="s">
        <v>69</v>
      </c>
      <c r="D874" s="161" t="s">
        <v>347</v>
      </c>
      <c r="E874" s="159" t="n">
        <v>0.03</v>
      </c>
      <c r="F874" s="162" t="n">
        <f aca="false">IF(C874="MAT.",VLOOKUP(A874,INSUMOS_AUX!A:F,6,0),0)</f>
        <v>0.06</v>
      </c>
      <c r="G874" s="163" t="n">
        <f aca="false">IF(C874="M.O.",VLOOKUP(A874,INSUMOS_AUX!A:F,6,0),0)</f>
        <v>0</v>
      </c>
    </row>
    <row r="875" customFormat="false" ht="21" hidden="false" customHeight="false" outlineLevel="0" collapsed="false">
      <c r="A875" s="159" t="n">
        <v>43460</v>
      </c>
      <c r="B875" s="160" t="s">
        <v>381</v>
      </c>
      <c r="C875" s="161" t="s">
        <v>69</v>
      </c>
      <c r="D875" s="161" t="s">
        <v>347</v>
      </c>
      <c r="E875" s="159" t="n">
        <v>0.03</v>
      </c>
      <c r="F875" s="162" t="n">
        <f aca="false">IF(C875="MAT.",VLOOKUP(A875,INSUMOS_AUX!A:F,6,0),0)</f>
        <v>0.78</v>
      </c>
      <c r="G875" s="163" t="n">
        <f aca="false">IF(C875="M.O.",VLOOKUP(A875,INSUMOS_AUX!A:F,6,0),0)</f>
        <v>0</v>
      </c>
    </row>
    <row r="876" customFormat="false" ht="21" hidden="false" customHeight="false" outlineLevel="0" collapsed="false">
      <c r="A876" s="159" t="n">
        <v>43484</v>
      </c>
      <c r="B876" s="160" t="s">
        <v>382</v>
      </c>
      <c r="C876" s="161" t="s">
        <v>69</v>
      </c>
      <c r="D876" s="161" t="s">
        <v>347</v>
      </c>
      <c r="E876" s="159" t="n">
        <v>0.03</v>
      </c>
      <c r="F876" s="162" t="n">
        <f aca="false">IF(C876="MAT.",VLOOKUP(A876,INSUMOS_AUX!A:F,6,0),0)</f>
        <v>1.07</v>
      </c>
      <c r="G876" s="163" t="n">
        <f aca="false">IF(C876="M.O.",VLOOKUP(A876,INSUMOS_AUX!A:F,6,0),0)</f>
        <v>0</v>
      </c>
    </row>
    <row r="877" customFormat="false" ht="15" hidden="false" customHeight="false" outlineLevel="0" collapsed="false">
      <c r="A877" s="148"/>
      <c r="B877" s="149"/>
      <c r="C877" s="150"/>
      <c r="D877" s="150"/>
      <c r="E877" s="150"/>
      <c r="F877" s="150"/>
      <c r="G877" s="150"/>
    </row>
    <row r="878" customFormat="false" ht="21" hidden="false" customHeight="false" outlineLevel="0" collapsed="false">
      <c r="A878" s="154" t="s">
        <v>269</v>
      </c>
      <c r="B878" s="155" t="s">
        <v>270</v>
      </c>
      <c r="C878" s="156" t="s">
        <v>55</v>
      </c>
      <c r="D878" s="156" t="s">
        <v>339</v>
      </c>
      <c r="E878" s="157" t="n">
        <v>50</v>
      </c>
      <c r="F878" s="157" t="n">
        <f aca="false">SUMPRODUCT($E879:$E886,F879:F886)</f>
        <v>1.1274</v>
      </c>
      <c r="G878" s="157" t="n">
        <f aca="false">SUMPRODUCT($E879:$E886,G879:G886)</f>
        <v>0.35603712</v>
      </c>
    </row>
    <row r="879" customFormat="false" ht="21" hidden="false" customHeight="false" outlineLevel="0" collapsed="false">
      <c r="A879" s="159" t="n">
        <v>1570</v>
      </c>
      <c r="B879" s="160" t="s">
        <v>499</v>
      </c>
      <c r="C879" s="161" t="s">
        <v>69</v>
      </c>
      <c r="D879" s="161" t="s">
        <v>339</v>
      </c>
      <c r="E879" s="159" t="n">
        <v>1</v>
      </c>
      <c r="F879" s="162" t="n">
        <f aca="false">IF(C879="MAT.",VLOOKUP(A879,INSUMOS_AUX!A:F,6,0),0)</f>
        <v>0.96</v>
      </c>
      <c r="G879" s="163" t="n">
        <f aca="false">IF(C879="M.O.",VLOOKUP(A879,INSUMOS_AUX!A:F,6,0),0)</f>
        <v>0</v>
      </c>
    </row>
    <row r="880" customFormat="false" ht="15" hidden="false" customHeight="false" outlineLevel="0" collapsed="false">
      <c r="A880" s="159" t="n">
        <v>247</v>
      </c>
      <c r="B880" s="160" t="s">
        <v>454</v>
      </c>
      <c r="C880" s="161" t="s">
        <v>333</v>
      </c>
      <c r="D880" s="161" t="s">
        <v>347</v>
      </c>
      <c r="E880" s="159" t="n">
        <v>0.030906</v>
      </c>
      <c r="F880" s="162" t="n">
        <f aca="false">IF(C880="MAT.",VLOOKUP(A880,INSUMOS_AUX!A:F,6,0),0)</f>
        <v>0</v>
      </c>
      <c r="G880" s="163" t="n">
        <f aca="false">IF(C880="M.O.",VLOOKUP(A880,INSUMOS_AUX!A:F,6,0),0)</f>
        <v>11.52</v>
      </c>
    </row>
    <row r="881" customFormat="false" ht="15" hidden="false" customHeight="false" outlineLevel="0" collapsed="false">
      <c r="A881" s="159" t="n">
        <v>37370</v>
      </c>
      <c r="B881" s="160" t="s">
        <v>354</v>
      </c>
      <c r="C881" s="161" t="s">
        <v>69</v>
      </c>
      <c r="D881" s="161" t="s">
        <v>347</v>
      </c>
      <c r="E881" s="159" t="n">
        <v>0.03</v>
      </c>
      <c r="F881" s="162" t="n">
        <f aca="false">IF(C881="MAT.",VLOOKUP(A881,INSUMOS_AUX!A:F,6,0),0)</f>
        <v>2.11</v>
      </c>
      <c r="G881" s="163" t="n">
        <f aca="false">IF(C881="M.O.",VLOOKUP(A881,INSUMOS_AUX!A:F,6,0),0)</f>
        <v>0</v>
      </c>
    </row>
    <row r="882" customFormat="false" ht="15" hidden="false" customHeight="false" outlineLevel="0" collapsed="false">
      <c r="A882" s="159" t="n">
        <v>37371</v>
      </c>
      <c r="B882" s="160" t="s">
        <v>355</v>
      </c>
      <c r="C882" s="161" t="s">
        <v>69</v>
      </c>
      <c r="D882" s="161" t="s">
        <v>347</v>
      </c>
      <c r="E882" s="159" t="n">
        <v>0.03</v>
      </c>
      <c r="F882" s="162" t="n">
        <f aca="false">IF(C882="MAT.",VLOOKUP(A882,INSUMOS_AUX!A:F,6,0),0)</f>
        <v>0.75</v>
      </c>
      <c r="G882" s="163" t="n">
        <f aca="false">IF(C882="M.O.",VLOOKUP(A882,INSUMOS_AUX!A:F,6,0),0)</f>
        <v>0</v>
      </c>
    </row>
    <row r="883" customFormat="false" ht="15" hidden="false" customHeight="false" outlineLevel="0" collapsed="false">
      <c r="A883" s="159" t="n">
        <v>37372</v>
      </c>
      <c r="B883" s="160" t="s">
        <v>356</v>
      </c>
      <c r="C883" s="161" t="s">
        <v>69</v>
      </c>
      <c r="D883" s="161" t="s">
        <v>347</v>
      </c>
      <c r="E883" s="159" t="n">
        <v>0.03</v>
      </c>
      <c r="F883" s="162" t="n">
        <f aca="false">IF(C883="MAT.",VLOOKUP(A883,INSUMOS_AUX!A:F,6,0),0)</f>
        <v>0.81</v>
      </c>
      <c r="G883" s="163" t="n">
        <f aca="false">IF(C883="M.O.",VLOOKUP(A883,INSUMOS_AUX!A:F,6,0),0)</f>
        <v>0</v>
      </c>
    </row>
    <row r="884" customFormat="false" ht="15" hidden="false" customHeight="false" outlineLevel="0" collapsed="false">
      <c r="A884" s="159" t="n">
        <v>37373</v>
      </c>
      <c r="B884" s="160" t="s">
        <v>357</v>
      </c>
      <c r="C884" s="161" t="s">
        <v>69</v>
      </c>
      <c r="D884" s="161" t="s">
        <v>347</v>
      </c>
      <c r="E884" s="159" t="n">
        <v>0.03</v>
      </c>
      <c r="F884" s="162" t="n">
        <f aca="false">IF(C884="MAT.",VLOOKUP(A884,INSUMOS_AUX!A:F,6,0),0)</f>
        <v>0.06</v>
      </c>
      <c r="G884" s="163" t="n">
        <f aca="false">IF(C884="M.O.",VLOOKUP(A884,INSUMOS_AUX!A:F,6,0),0)</f>
        <v>0</v>
      </c>
    </row>
    <row r="885" customFormat="false" ht="21" hidden="false" customHeight="false" outlineLevel="0" collapsed="false">
      <c r="A885" s="159" t="n">
        <v>43460</v>
      </c>
      <c r="B885" s="160" t="s">
        <v>381</v>
      </c>
      <c r="C885" s="161" t="s">
        <v>69</v>
      </c>
      <c r="D885" s="161" t="s">
        <v>347</v>
      </c>
      <c r="E885" s="159" t="n">
        <v>0.03</v>
      </c>
      <c r="F885" s="162" t="n">
        <f aca="false">IF(C885="MAT.",VLOOKUP(A885,INSUMOS_AUX!A:F,6,0),0)</f>
        <v>0.78</v>
      </c>
      <c r="G885" s="163" t="n">
        <f aca="false">IF(C885="M.O.",VLOOKUP(A885,INSUMOS_AUX!A:F,6,0),0)</f>
        <v>0</v>
      </c>
    </row>
    <row r="886" customFormat="false" ht="21" hidden="false" customHeight="false" outlineLevel="0" collapsed="false">
      <c r="A886" s="159" t="n">
        <v>43484</v>
      </c>
      <c r="B886" s="160" t="s">
        <v>382</v>
      </c>
      <c r="C886" s="161" t="s">
        <v>69</v>
      </c>
      <c r="D886" s="161" t="s">
        <v>347</v>
      </c>
      <c r="E886" s="159" t="n">
        <v>0.03</v>
      </c>
      <c r="F886" s="162" t="n">
        <f aca="false">IF(C886="MAT.",VLOOKUP(A886,INSUMOS_AUX!A:F,6,0),0)</f>
        <v>1.07</v>
      </c>
      <c r="G886" s="163" t="n">
        <f aca="false">IF(C886="M.O.",VLOOKUP(A886,INSUMOS_AUX!A:F,6,0),0)</f>
        <v>0</v>
      </c>
    </row>
    <row r="887" customFormat="false" ht="15" hidden="false" customHeight="false" outlineLevel="0" collapsed="false">
      <c r="A887" s="148"/>
      <c r="B887" s="149"/>
      <c r="C887" s="150"/>
      <c r="D887" s="150"/>
      <c r="E887" s="150"/>
      <c r="F887" s="150"/>
      <c r="G887" s="150"/>
    </row>
    <row r="888" customFormat="false" ht="15" hidden="false" customHeight="false" outlineLevel="0" collapsed="false">
      <c r="A888" s="151" t="n">
        <v>8</v>
      </c>
      <c r="B888" s="152" t="s">
        <v>271</v>
      </c>
      <c r="C888" s="153"/>
      <c r="D888" s="153"/>
      <c r="E888" s="153"/>
      <c r="F888" s="153"/>
      <c r="G888" s="153"/>
    </row>
    <row r="889" customFormat="false" ht="15" hidden="false" customHeight="false" outlineLevel="0" collapsed="false">
      <c r="A889" s="148"/>
      <c r="B889" s="149"/>
      <c r="C889" s="150"/>
      <c r="D889" s="150"/>
      <c r="E889" s="150"/>
      <c r="F889" s="150"/>
      <c r="G889" s="150"/>
    </row>
    <row r="890" customFormat="false" ht="15" hidden="false" customHeight="false" outlineLevel="0" collapsed="false">
      <c r="A890" s="154" t="s">
        <v>273</v>
      </c>
      <c r="B890" s="155" t="s">
        <v>274</v>
      </c>
      <c r="C890" s="156" t="s">
        <v>55</v>
      </c>
      <c r="D890" s="156" t="s">
        <v>344</v>
      </c>
      <c r="E890" s="157" t="n">
        <v>3.72</v>
      </c>
      <c r="F890" s="157" t="n">
        <f aca="false">SUMPRODUCT($E891:$E904,F891:F904)</f>
        <v>433.3175</v>
      </c>
      <c r="G890" s="157" t="n">
        <f aca="false">SUMPRODUCT($E891:$E904,G891:G904)</f>
        <v>202.96672</v>
      </c>
    </row>
    <row r="891" customFormat="false" ht="21" hidden="false" customHeight="false" outlineLevel="0" collapsed="false">
      <c r="A891" s="159" t="n">
        <v>10691</v>
      </c>
      <c r="B891" s="160" t="s">
        <v>500</v>
      </c>
      <c r="C891" s="161" t="s">
        <v>69</v>
      </c>
      <c r="D891" s="161" t="s">
        <v>416</v>
      </c>
      <c r="E891" s="159" t="n">
        <v>1</v>
      </c>
      <c r="F891" s="162" t="n">
        <f aca="false">IF(C891="MAT.",VLOOKUP(A891,INSUMOS_AUX!A:F,6,0),0)</f>
        <v>76.88</v>
      </c>
      <c r="G891" s="163" t="n">
        <f aca="false">IF(C891="M.O.",VLOOKUP(A891,INSUMOS_AUX!A:F,6,0),0)</f>
        <v>0</v>
      </c>
    </row>
    <row r="892" customFormat="false" ht="21" hidden="false" customHeight="false" outlineLevel="0" collapsed="false">
      <c r="A892" s="159" t="n">
        <v>11056</v>
      </c>
      <c r="B892" s="160" t="s">
        <v>501</v>
      </c>
      <c r="C892" s="161" t="s">
        <v>69</v>
      </c>
      <c r="D892" s="161" t="s">
        <v>339</v>
      </c>
      <c r="E892" s="159" t="n">
        <v>100</v>
      </c>
      <c r="F892" s="162" t="n">
        <f aca="false">IF(C892="MAT.",VLOOKUP(A892,INSUMOS_AUX!A:F,6,0),0)</f>
        <v>0.09</v>
      </c>
      <c r="G892" s="163" t="n">
        <f aca="false">IF(C892="M.O.",VLOOKUP(A892,INSUMOS_AUX!A:F,6,0),0)</f>
        <v>0</v>
      </c>
    </row>
    <row r="893" customFormat="false" ht="21" hidden="false" customHeight="false" outlineLevel="0" collapsed="false">
      <c r="A893" s="159" t="n">
        <v>11447</v>
      </c>
      <c r="B893" s="160" t="s">
        <v>502</v>
      </c>
      <c r="C893" s="161" t="s">
        <v>69</v>
      </c>
      <c r="D893" s="161" t="s">
        <v>339</v>
      </c>
      <c r="E893" s="159" t="n">
        <v>2</v>
      </c>
      <c r="F893" s="162" t="n">
        <f aca="false">IF(C893="MAT.",VLOOKUP(A893,INSUMOS_AUX!A:F,6,0),0)</f>
        <v>41.37</v>
      </c>
      <c r="G893" s="163" t="n">
        <f aca="false">IF(C893="M.O.",VLOOKUP(A893,INSUMOS_AUX!A:F,6,0),0)</f>
        <v>0</v>
      </c>
    </row>
    <row r="894" customFormat="false" ht="15" hidden="false" customHeight="false" outlineLevel="0" collapsed="false">
      <c r="A894" s="159" t="n">
        <v>12868</v>
      </c>
      <c r="B894" s="160" t="s">
        <v>503</v>
      </c>
      <c r="C894" s="161" t="s">
        <v>333</v>
      </c>
      <c r="D894" s="161" t="s">
        <v>347</v>
      </c>
      <c r="E894" s="159" t="n">
        <v>8.096</v>
      </c>
      <c r="F894" s="162" t="n">
        <f aca="false">IF(C894="MAT.",VLOOKUP(A894,INSUMOS_AUX!A:F,6,0),0)</f>
        <v>0</v>
      </c>
      <c r="G894" s="163" t="n">
        <f aca="false">IF(C894="M.O.",VLOOKUP(A894,INSUMOS_AUX!A:F,6,0),0)</f>
        <v>16.43</v>
      </c>
    </row>
    <row r="895" customFormat="false" ht="21" hidden="false" customHeight="false" outlineLevel="0" collapsed="false">
      <c r="A895" s="159" t="n">
        <v>1338</v>
      </c>
      <c r="B895" s="160" t="s">
        <v>504</v>
      </c>
      <c r="C895" s="161" t="s">
        <v>69</v>
      </c>
      <c r="D895" s="161" t="s">
        <v>344</v>
      </c>
      <c r="E895" s="159" t="n">
        <v>1.1</v>
      </c>
      <c r="F895" s="162" t="n">
        <f aca="false">IF(C895="MAT.",VLOOKUP(A895,INSUMOS_AUX!A:F,6,0),0)</f>
        <v>57.4</v>
      </c>
      <c r="G895" s="163" t="n">
        <f aca="false">IF(C895="M.O.",VLOOKUP(A895,INSUMOS_AUX!A:F,6,0),0)</f>
        <v>0</v>
      </c>
    </row>
    <row r="896" customFormat="false" ht="21" hidden="false" customHeight="false" outlineLevel="0" collapsed="false">
      <c r="A896" s="159" t="n">
        <v>1339</v>
      </c>
      <c r="B896" s="160" t="s">
        <v>505</v>
      </c>
      <c r="C896" s="161" t="s">
        <v>69</v>
      </c>
      <c r="D896" s="161" t="s">
        <v>349</v>
      </c>
      <c r="E896" s="159" t="n">
        <v>0.05</v>
      </c>
      <c r="F896" s="162" t="n">
        <f aca="false">IF(C896="MAT.",VLOOKUP(A896,INSUMOS_AUX!A:F,6,0),0)</f>
        <v>57.55</v>
      </c>
      <c r="G896" s="163" t="n">
        <f aca="false">IF(C896="M.O.",VLOOKUP(A896,INSUMOS_AUX!A:F,6,0),0)</f>
        <v>0</v>
      </c>
    </row>
    <row r="897" customFormat="false" ht="15" hidden="false" customHeight="false" outlineLevel="0" collapsed="false">
      <c r="A897" s="159" t="n">
        <v>37370</v>
      </c>
      <c r="B897" s="160" t="s">
        <v>354</v>
      </c>
      <c r="C897" s="161" t="s">
        <v>69</v>
      </c>
      <c r="D897" s="161" t="s">
        <v>347</v>
      </c>
      <c r="E897" s="159" t="n">
        <v>14</v>
      </c>
      <c r="F897" s="162" t="n">
        <f aca="false">IF(C897="MAT.",VLOOKUP(A897,INSUMOS_AUX!A:F,6,0),0)</f>
        <v>2.11</v>
      </c>
      <c r="G897" s="163" t="n">
        <f aca="false">IF(C897="M.O.",VLOOKUP(A897,INSUMOS_AUX!A:F,6,0),0)</f>
        <v>0</v>
      </c>
    </row>
    <row r="898" customFormat="false" ht="15" hidden="false" customHeight="false" outlineLevel="0" collapsed="false">
      <c r="A898" s="159" t="n">
        <v>37371</v>
      </c>
      <c r="B898" s="160" t="s">
        <v>355</v>
      </c>
      <c r="C898" s="161" t="s">
        <v>69</v>
      </c>
      <c r="D898" s="161" t="s">
        <v>347</v>
      </c>
      <c r="E898" s="159" t="n">
        <v>14</v>
      </c>
      <c r="F898" s="162" t="n">
        <f aca="false">IF(C898="MAT.",VLOOKUP(A898,INSUMOS_AUX!A:F,6,0),0)</f>
        <v>0.75</v>
      </c>
      <c r="G898" s="163" t="n">
        <f aca="false">IF(C898="M.O.",VLOOKUP(A898,INSUMOS_AUX!A:F,6,0),0)</f>
        <v>0</v>
      </c>
    </row>
    <row r="899" customFormat="false" ht="15" hidden="false" customHeight="false" outlineLevel="0" collapsed="false">
      <c r="A899" s="159" t="n">
        <v>37372</v>
      </c>
      <c r="B899" s="160" t="s">
        <v>356</v>
      </c>
      <c r="C899" s="161" t="s">
        <v>69</v>
      </c>
      <c r="D899" s="161" t="s">
        <v>347</v>
      </c>
      <c r="E899" s="159" t="n">
        <v>14</v>
      </c>
      <c r="F899" s="162" t="n">
        <f aca="false">IF(C899="MAT.",VLOOKUP(A899,INSUMOS_AUX!A:F,6,0),0)</f>
        <v>0.81</v>
      </c>
      <c r="G899" s="163" t="n">
        <f aca="false">IF(C899="M.O.",VLOOKUP(A899,INSUMOS_AUX!A:F,6,0),0)</f>
        <v>0</v>
      </c>
    </row>
    <row r="900" customFormat="false" ht="15" hidden="false" customHeight="false" outlineLevel="0" collapsed="false">
      <c r="A900" s="159" t="n">
        <v>37373</v>
      </c>
      <c r="B900" s="160" t="s">
        <v>357</v>
      </c>
      <c r="C900" s="161" t="s">
        <v>69</v>
      </c>
      <c r="D900" s="161" t="s">
        <v>347</v>
      </c>
      <c r="E900" s="159" t="n">
        <v>14</v>
      </c>
      <c r="F900" s="162" t="n">
        <f aca="false">IF(C900="MAT.",VLOOKUP(A900,INSUMOS_AUX!A:F,6,0),0)</f>
        <v>0.06</v>
      </c>
      <c r="G900" s="163" t="n">
        <f aca="false">IF(C900="M.O.",VLOOKUP(A900,INSUMOS_AUX!A:F,6,0),0)</f>
        <v>0</v>
      </c>
    </row>
    <row r="901" customFormat="false" ht="21" hidden="false" customHeight="false" outlineLevel="0" collapsed="false">
      <c r="A901" s="159" t="n">
        <v>43459</v>
      </c>
      <c r="B901" s="160" t="s">
        <v>359</v>
      </c>
      <c r="C901" s="161" t="s">
        <v>69</v>
      </c>
      <c r="D901" s="161" t="s">
        <v>347</v>
      </c>
      <c r="E901" s="159" t="n">
        <v>14</v>
      </c>
      <c r="F901" s="162" t="n">
        <f aca="false">IF(C901="MAT.",VLOOKUP(A901,INSUMOS_AUX!A:F,6,0),0)</f>
        <v>0.45</v>
      </c>
      <c r="G901" s="163" t="n">
        <f aca="false">IF(C901="M.O.",VLOOKUP(A901,INSUMOS_AUX!A:F,6,0),0)</f>
        <v>0</v>
      </c>
    </row>
    <row r="902" customFormat="false" ht="21" hidden="false" customHeight="false" outlineLevel="0" collapsed="false">
      <c r="A902" s="159" t="n">
        <v>43483</v>
      </c>
      <c r="B902" s="160" t="s">
        <v>362</v>
      </c>
      <c r="C902" s="161" t="s">
        <v>69</v>
      </c>
      <c r="D902" s="161" t="s">
        <v>347</v>
      </c>
      <c r="E902" s="159" t="n">
        <v>14</v>
      </c>
      <c r="F902" s="162" t="n">
        <f aca="false">IF(C902="MAT.",VLOOKUP(A902,INSUMOS_AUX!A:F,6,0),0)</f>
        <v>1.26</v>
      </c>
      <c r="G902" s="163" t="n">
        <f aca="false">IF(C902="M.O.",VLOOKUP(A902,INSUMOS_AUX!A:F,6,0),0)</f>
        <v>0</v>
      </c>
    </row>
    <row r="903" customFormat="false" ht="15" hidden="false" customHeight="false" outlineLevel="0" collapsed="false">
      <c r="A903" s="159" t="n">
        <v>6117</v>
      </c>
      <c r="B903" s="160" t="s">
        <v>506</v>
      </c>
      <c r="C903" s="161" t="s">
        <v>333</v>
      </c>
      <c r="D903" s="161" t="s">
        <v>347</v>
      </c>
      <c r="E903" s="159" t="n">
        <v>6.072</v>
      </c>
      <c r="F903" s="162" t="n">
        <f aca="false">IF(C903="MAT.",VLOOKUP(A903,INSUMOS_AUX!A:F,6,0),0)</f>
        <v>0</v>
      </c>
      <c r="G903" s="163" t="n">
        <f aca="false">IF(C903="M.O.",VLOOKUP(A903,INSUMOS_AUX!A:F,6,0),0)</f>
        <v>11.52</v>
      </c>
    </row>
    <row r="904" customFormat="false" ht="15" hidden="false" customHeight="false" outlineLevel="0" collapsed="false">
      <c r="A904" s="159" t="s">
        <v>507</v>
      </c>
      <c r="B904" s="160" t="s">
        <v>508</v>
      </c>
      <c r="C904" s="161" t="s">
        <v>69</v>
      </c>
      <c r="D904" s="161" t="s">
        <v>339</v>
      </c>
      <c r="E904" s="159" t="n">
        <v>3</v>
      </c>
      <c r="F904" s="162" t="n">
        <f aca="false">IF(C904="MAT.",VLOOKUP(A904,INSUMOS_AUX!A:F,6,0),0)</f>
        <v>40.84</v>
      </c>
      <c r="G904" s="163" t="n">
        <f aca="false">IF(C904="M.O.",VLOOKUP(A904,INSUMOS_AUX!A:F,6,0),0)</f>
        <v>0</v>
      </c>
    </row>
    <row r="905" customFormat="false" ht="15" hidden="false" customHeight="false" outlineLevel="0" collapsed="false">
      <c r="A905" s="148"/>
      <c r="B905" s="149"/>
      <c r="C905" s="150"/>
      <c r="D905" s="150"/>
      <c r="E905" s="150"/>
      <c r="F905" s="150"/>
      <c r="G905" s="150"/>
    </row>
    <row r="906" customFormat="false" ht="42" hidden="false" customHeight="false" outlineLevel="0" collapsed="false">
      <c r="A906" s="154" t="s">
        <v>276</v>
      </c>
      <c r="B906" s="155" t="s">
        <v>277</v>
      </c>
      <c r="C906" s="156" t="s">
        <v>55</v>
      </c>
      <c r="D906" s="156" t="s">
        <v>344</v>
      </c>
      <c r="E906" s="157" t="n">
        <v>1</v>
      </c>
      <c r="F906" s="158" t="n">
        <f aca="false">SUMPRODUCT($E907:$E917,F907:F917)</f>
        <v>3538.9025</v>
      </c>
      <c r="G906" s="157" t="n">
        <f aca="false">SUMPRODUCT($E907:$E917,G907:G917)</f>
        <v>482.48112</v>
      </c>
    </row>
    <row r="907" customFormat="false" ht="21" hidden="false" customHeight="false" outlineLevel="0" collapsed="false">
      <c r="A907" s="159" t="n">
        <v>10691</v>
      </c>
      <c r="B907" s="160" t="s">
        <v>500</v>
      </c>
      <c r="C907" s="161" t="s">
        <v>69</v>
      </c>
      <c r="D907" s="161" t="s">
        <v>416</v>
      </c>
      <c r="E907" s="159" t="n">
        <v>0.05</v>
      </c>
      <c r="F907" s="162" t="n">
        <f aca="false">IF(C907="MAT.",VLOOKUP(A907,INSUMOS_AUX!A:F,6,0),0)</f>
        <v>76.88</v>
      </c>
      <c r="G907" s="163" t="n">
        <f aca="false">IF(C907="M.O.",VLOOKUP(A907,INSUMOS_AUX!A:F,6,0),0)</f>
        <v>0</v>
      </c>
    </row>
    <row r="908" customFormat="false" ht="15" hidden="false" customHeight="false" outlineLevel="0" collapsed="false">
      <c r="A908" s="159" t="n">
        <v>1214</v>
      </c>
      <c r="B908" s="160" t="s">
        <v>408</v>
      </c>
      <c r="C908" s="161" t="s">
        <v>333</v>
      </c>
      <c r="D908" s="161" t="s">
        <v>347</v>
      </c>
      <c r="E908" s="159" t="n">
        <v>12.144</v>
      </c>
      <c r="F908" s="162" t="n">
        <f aca="false">IF(C908="MAT.",VLOOKUP(A908,INSUMOS_AUX!A:F,6,0),0)</f>
        <v>0</v>
      </c>
      <c r="G908" s="163" t="n">
        <f aca="false">IF(C908="M.O.",VLOOKUP(A908,INSUMOS_AUX!A:F,6,0),0)</f>
        <v>16.69</v>
      </c>
    </row>
    <row r="909" customFormat="false" ht="21" hidden="false" customHeight="false" outlineLevel="0" collapsed="false">
      <c r="A909" s="159" t="n">
        <v>1339</v>
      </c>
      <c r="B909" s="160" t="s">
        <v>505</v>
      </c>
      <c r="C909" s="161" t="s">
        <v>69</v>
      </c>
      <c r="D909" s="161" t="s">
        <v>349</v>
      </c>
      <c r="E909" s="159" t="n">
        <v>2</v>
      </c>
      <c r="F909" s="162" t="n">
        <f aca="false">IF(C909="MAT.",VLOOKUP(A909,INSUMOS_AUX!A:F,6,0),0)</f>
        <v>57.55</v>
      </c>
      <c r="G909" s="163" t="n">
        <f aca="false">IF(C909="M.O.",VLOOKUP(A909,INSUMOS_AUX!A:F,6,0),0)</f>
        <v>0</v>
      </c>
    </row>
    <row r="910" customFormat="false" ht="21" hidden="false" customHeight="false" outlineLevel="0" collapsed="false">
      <c r="A910" s="159" t="n">
        <v>34660</v>
      </c>
      <c r="B910" s="160" t="s">
        <v>509</v>
      </c>
      <c r="C910" s="161" t="s">
        <v>69</v>
      </c>
      <c r="D910" s="161" t="s">
        <v>344</v>
      </c>
      <c r="E910" s="159" t="n">
        <v>51.71</v>
      </c>
      <c r="F910" s="162" t="n">
        <f aca="false">IF(C910="MAT.",VLOOKUP(A910,INSUMOS_AUX!A:F,6,0),0)</f>
        <v>62.35</v>
      </c>
      <c r="G910" s="163" t="n">
        <f aca="false">IF(C910="M.O.",VLOOKUP(A910,INSUMOS_AUX!A:F,6,0),0)</f>
        <v>0</v>
      </c>
    </row>
    <row r="911" customFormat="false" ht="15" hidden="false" customHeight="false" outlineLevel="0" collapsed="false">
      <c r="A911" s="159" t="n">
        <v>37370</v>
      </c>
      <c r="B911" s="160" t="s">
        <v>354</v>
      </c>
      <c r="C911" s="161" t="s">
        <v>69</v>
      </c>
      <c r="D911" s="161" t="s">
        <v>347</v>
      </c>
      <c r="E911" s="159" t="n">
        <v>36</v>
      </c>
      <c r="F911" s="162" t="n">
        <f aca="false">IF(C911="MAT.",VLOOKUP(A911,INSUMOS_AUX!A:F,6,0),0)</f>
        <v>2.11</v>
      </c>
      <c r="G911" s="163" t="n">
        <f aca="false">IF(C911="M.O.",VLOOKUP(A911,INSUMOS_AUX!A:F,6,0),0)</f>
        <v>0</v>
      </c>
    </row>
    <row r="912" customFormat="false" ht="15" hidden="false" customHeight="false" outlineLevel="0" collapsed="false">
      <c r="A912" s="159" t="n">
        <v>37371</v>
      </c>
      <c r="B912" s="160" t="s">
        <v>355</v>
      </c>
      <c r="C912" s="161" t="s">
        <v>69</v>
      </c>
      <c r="D912" s="161" t="s">
        <v>347</v>
      </c>
      <c r="E912" s="159" t="n">
        <v>36</v>
      </c>
      <c r="F912" s="162" t="n">
        <f aca="false">IF(C912="MAT.",VLOOKUP(A912,INSUMOS_AUX!A:F,6,0),0)</f>
        <v>0.75</v>
      </c>
      <c r="G912" s="163" t="n">
        <f aca="false">IF(C912="M.O.",VLOOKUP(A912,INSUMOS_AUX!A:F,6,0),0)</f>
        <v>0</v>
      </c>
    </row>
    <row r="913" customFormat="false" ht="15" hidden="false" customHeight="false" outlineLevel="0" collapsed="false">
      <c r="A913" s="159" t="n">
        <v>37372</v>
      </c>
      <c r="B913" s="160" t="s">
        <v>356</v>
      </c>
      <c r="C913" s="161" t="s">
        <v>69</v>
      </c>
      <c r="D913" s="161" t="s">
        <v>347</v>
      </c>
      <c r="E913" s="159" t="n">
        <v>36</v>
      </c>
      <c r="F913" s="162" t="n">
        <f aca="false">IF(C913="MAT.",VLOOKUP(A913,INSUMOS_AUX!A:F,6,0),0)</f>
        <v>0.81</v>
      </c>
      <c r="G913" s="163" t="n">
        <f aca="false">IF(C913="M.O.",VLOOKUP(A913,INSUMOS_AUX!A:F,6,0),0)</f>
        <v>0</v>
      </c>
    </row>
    <row r="914" customFormat="false" ht="15" hidden="false" customHeight="false" outlineLevel="0" collapsed="false">
      <c r="A914" s="159" t="n">
        <v>37373</v>
      </c>
      <c r="B914" s="160" t="s">
        <v>357</v>
      </c>
      <c r="C914" s="161" t="s">
        <v>69</v>
      </c>
      <c r="D914" s="161" t="s">
        <v>347</v>
      </c>
      <c r="E914" s="159" t="n">
        <v>36</v>
      </c>
      <c r="F914" s="162" t="n">
        <f aca="false">IF(C914="MAT.",VLOOKUP(A914,INSUMOS_AUX!A:F,6,0),0)</f>
        <v>0.06</v>
      </c>
      <c r="G914" s="163" t="n">
        <f aca="false">IF(C914="M.O.",VLOOKUP(A914,INSUMOS_AUX!A:F,6,0),0)</f>
        <v>0</v>
      </c>
    </row>
    <row r="915" customFormat="false" ht="21" hidden="false" customHeight="false" outlineLevel="0" collapsed="false">
      <c r="A915" s="159" t="n">
        <v>43459</v>
      </c>
      <c r="B915" s="160" t="s">
        <v>359</v>
      </c>
      <c r="C915" s="161" t="s">
        <v>69</v>
      </c>
      <c r="D915" s="161" t="s">
        <v>347</v>
      </c>
      <c r="E915" s="159" t="n">
        <v>36</v>
      </c>
      <c r="F915" s="162" t="n">
        <f aca="false">IF(C915="MAT.",VLOOKUP(A915,INSUMOS_AUX!A:F,6,0),0)</f>
        <v>0.45</v>
      </c>
      <c r="G915" s="163" t="n">
        <f aca="false">IF(C915="M.O.",VLOOKUP(A915,INSUMOS_AUX!A:F,6,0),0)</f>
        <v>0</v>
      </c>
    </row>
    <row r="916" customFormat="false" ht="21" hidden="false" customHeight="false" outlineLevel="0" collapsed="false">
      <c r="A916" s="159" t="n">
        <v>43483</v>
      </c>
      <c r="B916" s="160" t="s">
        <v>362</v>
      </c>
      <c r="C916" s="161" t="s">
        <v>69</v>
      </c>
      <c r="D916" s="161" t="s">
        <v>347</v>
      </c>
      <c r="E916" s="159" t="n">
        <v>36</v>
      </c>
      <c r="F916" s="162" t="n">
        <f aca="false">IF(C916="MAT.",VLOOKUP(A916,INSUMOS_AUX!A:F,6,0),0)</f>
        <v>1.26</v>
      </c>
      <c r="G916" s="163" t="n">
        <f aca="false">IF(C916="M.O.",VLOOKUP(A916,INSUMOS_AUX!A:F,6,0),0)</f>
        <v>0</v>
      </c>
    </row>
    <row r="917" customFormat="false" ht="15" hidden="false" customHeight="false" outlineLevel="0" collapsed="false">
      <c r="A917" s="159" t="n">
        <v>6117</v>
      </c>
      <c r="B917" s="160" t="s">
        <v>506</v>
      </c>
      <c r="C917" s="161" t="s">
        <v>333</v>
      </c>
      <c r="D917" s="161" t="s">
        <v>347</v>
      </c>
      <c r="E917" s="159" t="n">
        <v>24.288</v>
      </c>
      <c r="F917" s="162" t="n">
        <f aca="false">IF(C917="MAT.",VLOOKUP(A917,INSUMOS_AUX!A:F,6,0),0)</f>
        <v>0</v>
      </c>
      <c r="G917" s="163" t="n">
        <f aca="false">IF(C917="M.O.",VLOOKUP(A917,INSUMOS_AUX!A:F,6,0),0)</f>
        <v>11.52</v>
      </c>
    </row>
    <row r="918" customFormat="false" ht="15" hidden="false" customHeight="false" outlineLevel="0" collapsed="false">
      <c r="A918" s="148"/>
      <c r="B918" s="149"/>
      <c r="C918" s="150"/>
      <c r="D918" s="150"/>
      <c r="E918" s="150"/>
      <c r="F918" s="150"/>
      <c r="G918" s="150"/>
    </row>
    <row r="919" customFormat="false" ht="21" hidden="false" customHeight="false" outlineLevel="0" collapsed="false">
      <c r="A919" s="154" t="s">
        <v>279</v>
      </c>
      <c r="B919" s="155" t="s">
        <v>280</v>
      </c>
      <c r="C919" s="156" t="s">
        <v>55</v>
      </c>
      <c r="D919" s="156" t="s">
        <v>344</v>
      </c>
      <c r="E919" s="157" t="n">
        <v>1</v>
      </c>
      <c r="F919" s="157" t="n">
        <f aca="false">SUMPRODUCT($E920:$E931,F920:F931)</f>
        <v>895.5716</v>
      </c>
      <c r="G919" s="157" t="n">
        <f aca="false">SUMPRODUCT($E920:$E931,G920:G931)</f>
        <v>239.66184</v>
      </c>
    </row>
    <row r="920" customFormat="false" ht="21" hidden="false" customHeight="false" outlineLevel="0" collapsed="false">
      <c r="A920" s="159" t="n">
        <v>10691</v>
      </c>
      <c r="B920" s="160" t="s">
        <v>500</v>
      </c>
      <c r="C920" s="161" t="s">
        <v>69</v>
      </c>
      <c r="D920" s="161" t="s">
        <v>416</v>
      </c>
      <c r="E920" s="159" t="n">
        <v>1</v>
      </c>
      <c r="F920" s="162" t="n">
        <f aca="false">IF(C920="MAT.",VLOOKUP(A920,INSUMOS_AUX!A:F,6,0),0)</f>
        <v>76.88</v>
      </c>
      <c r="G920" s="163" t="n">
        <f aca="false">IF(C920="M.O.",VLOOKUP(A920,INSUMOS_AUX!A:F,6,0),0)</f>
        <v>0</v>
      </c>
    </row>
    <row r="921" customFormat="false" ht="15" hidden="false" customHeight="false" outlineLevel="0" collapsed="false">
      <c r="A921" s="159" t="n">
        <v>12868</v>
      </c>
      <c r="B921" s="160" t="s">
        <v>503</v>
      </c>
      <c r="C921" s="161" t="s">
        <v>333</v>
      </c>
      <c r="D921" s="161" t="s">
        <v>347</v>
      </c>
      <c r="E921" s="159" t="n">
        <v>6.072</v>
      </c>
      <c r="F921" s="162" t="n">
        <f aca="false">IF(C921="MAT.",VLOOKUP(A921,INSUMOS_AUX!A:F,6,0),0)</f>
        <v>0</v>
      </c>
      <c r="G921" s="163" t="n">
        <f aca="false">IF(C921="M.O.",VLOOKUP(A921,INSUMOS_AUX!A:F,6,0),0)</f>
        <v>16.43</v>
      </c>
    </row>
    <row r="922" customFormat="false" ht="21" hidden="false" customHeight="false" outlineLevel="0" collapsed="false">
      <c r="A922" s="159" t="n">
        <v>1339</v>
      </c>
      <c r="B922" s="160" t="s">
        <v>505</v>
      </c>
      <c r="C922" s="161" t="s">
        <v>69</v>
      </c>
      <c r="D922" s="161" t="s">
        <v>349</v>
      </c>
      <c r="E922" s="159" t="n">
        <v>5</v>
      </c>
      <c r="F922" s="162" t="n">
        <f aca="false">IF(C922="MAT.",VLOOKUP(A922,INSUMOS_AUX!A:F,6,0),0)</f>
        <v>57.55</v>
      </c>
      <c r="G922" s="163" t="n">
        <f aca="false">IF(C922="M.O.",VLOOKUP(A922,INSUMOS_AUX!A:F,6,0),0)</f>
        <v>0</v>
      </c>
    </row>
    <row r="923" customFormat="false" ht="21" hidden="false" customHeight="false" outlineLevel="0" collapsed="false">
      <c r="A923" s="159" t="n">
        <v>34514</v>
      </c>
      <c r="B923" s="160" t="s">
        <v>510</v>
      </c>
      <c r="C923" s="161" t="s">
        <v>69</v>
      </c>
      <c r="D923" s="161" t="s">
        <v>344</v>
      </c>
      <c r="E923" s="159" t="n">
        <v>6.32</v>
      </c>
      <c r="F923" s="162" t="n">
        <f aca="false">IF(C923="MAT.",VLOOKUP(A923,INSUMOS_AUX!A:F,6,0),0)</f>
        <v>49.13</v>
      </c>
      <c r="G923" s="163" t="n">
        <f aca="false">IF(C923="M.O.",VLOOKUP(A923,INSUMOS_AUX!A:F,6,0),0)</f>
        <v>0</v>
      </c>
    </row>
    <row r="924" customFormat="false" ht="15" hidden="false" customHeight="false" outlineLevel="0" collapsed="false">
      <c r="A924" s="159" t="n">
        <v>37370</v>
      </c>
      <c r="B924" s="160" t="s">
        <v>354</v>
      </c>
      <c r="C924" s="161" t="s">
        <v>69</v>
      </c>
      <c r="D924" s="161" t="s">
        <v>347</v>
      </c>
      <c r="E924" s="159" t="n">
        <v>18</v>
      </c>
      <c r="F924" s="162" t="n">
        <f aca="false">IF(C924="MAT.",VLOOKUP(A924,INSUMOS_AUX!A:F,6,0),0)</f>
        <v>2.11</v>
      </c>
      <c r="G924" s="163" t="n">
        <f aca="false">IF(C924="M.O.",VLOOKUP(A924,INSUMOS_AUX!A:F,6,0),0)</f>
        <v>0</v>
      </c>
    </row>
    <row r="925" customFormat="false" ht="15" hidden="false" customHeight="false" outlineLevel="0" collapsed="false">
      <c r="A925" s="159" t="n">
        <v>37371</v>
      </c>
      <c r="B925" s="160" t="s">
        <v>355</v>
      </c>
      <c r="C925" s="161" t="s">
        <v>69</v>
      </c>
      <c r="D925" s="161" t="s">
        <v>347</v>
      </c>
      <c r="E925" s="159" t="n">
        <v>18</v>
      </c>
      <c r="F925" s="162" t="n">
        <f aca="false">IF(C925="MAT.",VLOOKUP(A925,INSUMOS_AUX!A:F,6,0),0)</f>
        <v>0.75</v>
      </c>
      <c r="G925" s="163" t="n">
        <f aca="false">IF(C925="M.O.",VLOOKUP(A925,INSUMOS_AUX!A:F,6,0),0)</f>
        <v>0</v>
      </c>
    </row>
    <row r="926" customFormat="false" ht="15" hidden="false" customHeight="false" outlineLevel="0" collapsed="false">
      <c r="A926" s="159" t="n">
        <v>37372</v>
      </c>
      <c r="B926" s="160" t="s">
        <v>356</v>
      </c>
      <c r="C926" s="161" t="s">
        <v>69</v>
      </c>
      <c r="D926" s="161" t="s">
        <v>347</v>
      </c>
      <c r="E926" s="159" t="n">
        <v>18</v>
      </c>
      <c r="F926" s="162" t="n">
        <f aca="false">IF(C926="MAT.",VLOOKUP(A926,INSUMOS_AUX!A:F,6,0),0)</f>
        <v>0.81</v>
      </c>
      <c r="G926" s="163" t="n">
        <f aca="false">IF(C926="M.O.",VLOOKUP(A926,INSUMOS_AUX!A:F,6,0),0)</f>
        <v>0</v>
      </c>
    </row>
    <row r="927" customFormat="false" ht="15" hidden="false" customHeight="false" outlineLevel="0" collapsed="false">
      <c r="A927" s="159" t="n">
        <v>37373</v>
      </c>
      <c r="B927" s="160" t="s">
        <v>357</v>
      </c>
      <c r="C927" s="161" t="s">
        <v>69</v>
      </c>
      <c r="D927" s="161" t="s">
        <v>347</v>
      </c>
      <c r="E927" s="159" t="n">
        <v>18</v>
      </c>
      <c r="F927" s="162" t="n">
        <f aca="false">IF(C927="MAT.",VLOOKUP(A927,INSUMOS_AUX!A:F,6,0),0)</f>
        <v>0.06</v>
      </c>
      <c r="G927" s="163" t="n">
        <f aca="false">IF(C927="M.O.",VLOOKUP(A927,INSUMOS_AUX!A:F,6,0),0)</f>
        <v>0</v>
      </c>
    </row>
    <row r="928" customFormat="false" ht="21" hidden="false" customHeight="false" outlineLevel="0" collapsed="false">
      <c r="A928" s="159" t="n">
        <v>43459</v>
      </c>
      <c r="B928" s="160" t="s">
        <v>359</v>
      </c>
      <c r="C928" s="161" t="s">
        <v>69</v>
      </c>
      <c r="D928" s="161" t="s">
        <v>347</v>
      </c>
      <c r="E928" s="159" t="n">
        <v>18</v>
      </c>
      <c r="F928" s="162" t="n">
        <f aca="false">IF(C928="MAT.",VLOOKUP(A928,INSUMOS_AUX!A:F,6,0),0)</f>
        <v>0.45</v>
      </c>
      <c r="G928" s="163" t="n">
        <f aca="false">IF(C928="M.O.",VLOOKUP(A928,INSUMOS_AUX!A:F,6,0),0)</f>
        <v>0</v>
      </c>
    </row>
    <row r="929" customFormat="false" ht="21" hidden="false" customHeight="false" outlineLevel="0" collapsed="false">
      <c r="A929" s="159" t="n">
        <v>43483</v>
      </c>
      <c r="B929" s="160" t="s">
        <v>362</v>
      </c>
      <c r="C929" s="161" t="s">
        <v>69</v>
      </c>
      <c r="D929" s="161" t="s">
        <v>347</v>
      </c>
      <c r="E929" s="159" t="n">
        <v>18</v>
      </c>
      <c r="F929" s="162" t="n">
        <f aca="false">IF(C929="MAT.",VLOOKUP(A929,INSUMOS_AUX!A:F,6,0),0)</f>
        <v>1.26</v>
      </c>
      <c r="G929" s="163" t="n">
        <f aca="false">IF(C929="M.O.",VLOOKUP(A929,INSUMOS_AUX!A:F,6,0),0)</f>
        <v>0</v>
      </c>
    </row>
    <row r="930" customFormat="false" ht="15" hidden="false" customHeight="false" outlineLevel="0" collapsed="false">
      <c r="A930" s="159" t="n">
        <v>6117</v>
      </c>
      <c r="B930" s="160" t="s">
        <v>506</v>
      </c>
      <c r="C930" s="161" t="s">
        <v>333</v>
      </c>
      <c r="D930" s="161" t="s">
        <v>347</v>
      </c>
      <c r="E930" s="159" t="n">
        <v>12.144</v>
      </c>
      <c r="F930" s="162" t="n">
        <f aca="false">IF(C930="MAT.",VLOOKUP(A930,INSUMOS_AUX!A:F,6,0),0)</f>
        <v>0</v>
      </c>
      <c r="G930" s="163" t="n">
        <f aca="false">IF(C930="M.O.",VLOOKUP(A930,INSUMOS_AUX!A:F,6,0),0)</f>
        <v>11.52</v>
      </c>
    </row>
    <row r="931" customFormat="false" ht="15" hidden="false" customHeight="false" outlineLevel="0" collapsed="false">
      <c r="A931" s="159" t="s">
        <v>507</v>
      </c>
      <c r="B931" s="160" t="s">
        <v>508</v>
      </c>
      <c r="C931" s="161" t="s">
        <v>69</v>
      </c>
      <c r="D931" s="161" t="s">
        <v>339</v>
      </c>
      <c r="E931" s="159" t="n">
        <v>3</v>
      </c>
      <c r="F931" s="162" t="n">
        <f aca="false">IF(C931="MAT.",VLOOKUP(A931,INSUMOS_AUX!A:F,6,0),0)</f>
        <v>40.84</v>
      </c>
      <c r="G931" s="163" t="n">
        <f aca="false">IF(C931="M.O.",VLOOKUP(A931,INSUMOS_AUX!A:F,6,0),0)</f>
        <v>0</v>
      </c>
    </row>
    <row r="932" customFormat="false" ht="15" hidden="false" customHeight="false" outlineLevel="0" collapsed="false">
      <c r="A932" s="148"/>
      <c r="B932" s="149"/>
      <c r="C932" s="150"/>
      <c r="D932" s="150"/>
      <c r="E932" s="150"/>
      <c r="F932" s="150"/>
      <c r="G932" s="150"/>
    </row>
    <row r="933" customFormat="false" ht="21" hidden="false" customHeight="false" outlineLevel="0" collapsed="false">
      <c r="A933" s="154" t="s">
        <v>282</v>
      </c>
      <c r="B933" s="155" t="s">
        <v>283</v>
      </c>
      <c r="C933" s="156" t="s">
        <v>55</v>
      </c>
      <c r="D933" s="156" t="s">
        <v>339</v>
      </c>
      <c r="E933" s="157" t="n">
        <v>1</v>
      </c>
      <c r="F933" s="158" t="n">
        <f aca="false">SUMPRODUCT($E934:$E941,F934:F941)</f>
        <v>1463.8</v>
      </c>
      <c r="G933" s="157" t="n">
        <f aca="false">SUMPRODUCT($E934:$E941,G934:G941)</f>
        <v>5.309784</v>
      </c>
    </row>
    <row r="934" customFormat="false" ht="15" hidden="false" customHeight="false" outlineLevel="0" collapsed="false">
      <c r="A934" s="159" t="n">
        <v>37370</v>
      </c>
      <c r="B934" s="160" t="s">
        <v>354</v>
      </c>
      <c r="C934" s="161" t="s">
        <v>69</v>
      </c>
      <c r="D934" s="161" t="s">
        <v>347</v>
      </c>
      <c r="E934" s="159" t="n">
        <v>0.5</v>
      </c>
      <c r="F934" s="162" t="n">
        <f aca="false">IF(C934="MAT.",VLOOKUP(A934,INSUMOS_AUX!A:F,6,0),0)</f>
        <v>2.11</v>
      </c>
      <c r="G934" s="163" t="n">
        <f aca="false">IF(C934="M.O.",VLOOKUP(A934,INSUMOS_AUX!A:F,6,0),0)</f>
        <v>0</v>
      </c>
    </row>
    <row r="935" customFormat="false" ht="15" hidden="false" customHeight="false" outlineLevel="0" collapsed="false">
      <c r="A935" s="159" t="n">
        <v>37371</v>
      </c>
      <c r="B935" s="160" t="s">
        <v>355</v>
      </c>
      <c r="C935" s="161" t="s">
        <v>69</v>
      </c>
      <c r="D935" s="161" t="s">
        <v>347</v>
      </c>
      <c r="E935" s="159" t="n">
        <v>0.5</v>
      </c>
      <c r="F935" s="162" t="n">
        <f aca="false">IF(C935="MAT.",VLOOKUP(A935,INSUMOS_AUX!A:F,6,0),0)</f>
        <v>0.75</v>
      </c>
      <c r="G935" s="163" t="n">
        <f aca="false">IF(C935="M.O.",VLOOKUP(A935,INSUMOS_AUX!A:F,6,0),0)</f>
        <v>0</v>
      </c>
    </row>
    <row r="936" customFormat="false" ht="15" hidden="false" customHeight="false" outlineLevel="0" collapsed="false">
      <c r="A936" s="159" t="n">
        <v>37372</v>
      </c>
      <c r="B936" s="160" t="s">
        <v>356</v>
      </c>
      <c r="C936" s="161" t="s">
        <v>69</v>
      </c>
      <c r="D936" s="161" t="s">
        <v>347</v>
      </c>
      <c r="E936" s="159" t="n">
        <v>0.5</v>
      </c>
      <c r="F936" s="162" t="n">
        <f aca="false">IF(C936="MAT.",VLOOKUP(A936,INSUMOS_AUX!A:F,6,0),0)</f>
        <v>0.81</v>
      </c>
      <c r="G936" s="163" t="n">
        <f aca="false">IF(C936="M.O.",VLOOKUP(A936,INSUMOS_AUX!A:F,6,0),0)</f>
        <v>0</v>
      </c>
    </row>
    <row r="937" customFormat="false" ht="15" hidden="false" customHeight="false" outlineLevel="0" collapsed="false">
      <c r="A937" s="159" t="n">
        <v>37373</v>
      </c>
      <c r="B937" s="160" t="s">
        <v>357</v>
      </c>
      <c r="C937" s="161" t="s">
        <v>69</v>
      </c>
      <c r="D937" s="161" t="s">
        <v>347</v>
      </c>
      <c r="E937" s="159" t="n">
        <v>0.5</v>
      </c>
      <c r="F937" s="162" t="n">
        <f aca="false">IF(C937="MAT.",VLOOKUP(A937,INSUMOS_AUX!A:F,6,0),0)</f>
        <v>0.06</v>
      </c>
      <c r="G937" s="163" t="n">
        <f aca="false">IF(C937="M.O.",VLOOKUP(A937,INSUMOS_AUX!A:F,6,0),0)</f>
        <v>0</v>
      </c>
    </row>
    <row r="938" customFormat="false" ht="21" hidden="false" customHeight="false" outlineLevel="0" collapsed="false">
      <c r="A938" s="159" t="n">
        <v>43467</v>
      </c>
      <c r="B938" s="160" t="s">
        <v>361</v>
      </c>
      <c r="C938" s="161" t="s">
        <v>69</v>
      </c>
      <c r="D938" s="161" t="s">
        <v>347</v>
      </c>
      <c r="E938" s="159" t="n">
        <v>0.5</v>
      </c>
      <c r="F938" s="162" t="n">
        <f aca="false">IF(C938="MAT.",VLOOKUP(A938,INSUMOS_AUX!A:F,6,0),0)</f>
        <v>0.56</v>
      </c>
      <c r="G938" s="163" t="n">
        <f aca="false">IF(C938="M.O.",VLOOKUP(A938,INSUMOS_AUX!A:F,6,0),0)</f>
        <v>0</v>
      </c>
    </row>
    <row r="939" customFormat="false" ht="21" hidden="false" customHeight="false" outlineLevel="0" collapsed="false">
      <c r="A939" s="159" t="n">
        <v>43491</v>
      </c>
      <c r="B939" s="160" t="s">
        <v>364</v>
      </c>
      <c r="C939" s="161" t="s">
        <v>69</v>
      </c>
      <c r="D939" s="161" t="s">
        <v>347</v>
      </c>
      <c r="E939" s="159" t="n">
        <v>0.5</v>
      </c>
      <c r="F939" s="162" t="n">
        <f aca="false">IF(C939="MAT.",VLOOKUP(A939,INSUMOS_AUX!A:F,6,0),0)</f>
        <v>1.15</v>
      </c>
      <c r="G939" s="163" t="n">
        <f aca="false">IF(C939="M.O.",VLOOKUP(A939,INSUMOS_AUX!A:F,6,0),0)</f>
        <v>0</v>
      </c>
    </row>
    <row r="940" customFormat="false" ht="15" hidden="false" customHeight="false" outlineLevel="0" collapsed="false">
      <c r="A940" s="159" t="n">
        <v>6111</v>
      </c>
      <c r="B940" s="160" t="s">
        <v>371</v>
      </c>
      <c r="C940" s="161" t="s">
        <v>333</v>
      </c>
      <c r="D940" s="161" t="s">
        <v>347</v>
      </c>
      <c r="E940" s="159" t="n">
        <v>0.5086</v>
      </c>
      <c r="F940" s="162" t="n">
        <f aca="false">IF(C940="MAT.",VLOOKUP(A940,INSUMOS_AUX!A:F,6,0),0)</f>
        <v>0</v>
      </c>
      <c r="G940" s="163" t="n">
        <f aca="false">IF(C940="M.O.",VLOOKUP(A940,INSUMOS_AUX!A:F,6,0),0)</f>
        <v>10.44</v>
      </c>
    </row>
    <row r="941" customFormat="false" ht="21" hidden="false" customHeight="false" outlineLevel="0" collapsed="false">
      <c r="A941" s="159" t="s">
        <v>511</v>
      </c>
      <c r="B941" s="160" t="s">
        <v>512</v>
      </c>
      <c r="C941" s="161" t="s">
        <v>69</v>
      </c>
      <c r="D941" s="161" t="s">
        <v>339</v>
      </c>
      <c r="E941" s="159" t="n">
        <v>1</v>
      </c>
      <c r="F941" s="162" t="n">
        <f aca="false">IF(C941="MAT.",VLOOKUP(A941,INSUMOS_AUX!A:F,6,0),0)</f>
        <v>1461.08</v>
      </c>
      <c r="G941" s="163" t="n">
        <f aca="false">IF(C941="M.O.",VLOOKUP(A941,INSUMOS_AUX!A:F,6,0),0)</f>
        <v>0</v>
      </c>
    </row>
    <row r="942" customFormat="false" ht="15" hidden="false" customHeight="false" outlineLevel="0" collapsed="false">
      <c r="A942" s="148"/>
      <c r="B942" s="149"/>
      <c r="C942" s="150"/>
      <c r="D942" s="150"/>
      <c r="E942" s="150"/>
      <c r="F942" s="150"/>
      <c r="G942" s="150"/>
    </row>
    <row r="943" customFormat="false" ht="21" hidden="false" customHeight="false" outlineLevel="0" collapsed="false">
      <c r="A943" s="154" t="s">
        <v>285</v>
      </c>
      <c r="B943" s="155" t="s">
        <v>286</v>
      </c>
      <c r="C943" s="156" t="s">
        <v>55</v>
      </c>
      <c r="D943" s="156" t="s">
        <v>344</v>
      </c>
      <c r="E943" s="157" t="n">
        <v>1</v>
      </c>
      <c r="F943" s="158" t="n">
        <f aca="false">SUMPRODUCT($E944:$E952,F944:F952)</f>
        <v>1273.455</v>
      </c>
      <c r="G943" s="157" t="n">
        <f aca="false">SUMPRODUCT($E944:$E952,G944:G952)</f>
        <v>139.17024</v>
      </c>
    </row>
    <row r="944" customFormat="false" ht="15" hidden="false" customHeight="false" outlineLevel="0" collapsed="false">
      <c r="A944" s="159" t="n">
        <v>10489</v>
      </c>
      <c r="B944" s="160" t="s">
        <v>375</v>
      </c>
      <c r="C944" s="161" t="s">
        <v>333</v>
      </c>
      <c r="D944" s="161" t="s">
        <v>347</v>
      </c>
      <c r="E944" s="159" t="n">
        <v>9.108</v>
      </c>
      <c r="F944" s="162" t="n">
        <f aca="false">IF(C944="MAT.",VLOOKUP(A944,INSUMOS_AUX!A:F,6,0),0)</f>
        <v>0</v>
      </c>
      <c r="G944" s="163" t="n">
        <f aca="false">IF(C944="M.O.",VLOOKUP(A944,INSUMOS_AUX!A:F,6,0),0)</f>
        <v>15.28</v>
      </c>
    </row>
    <row r="945" customFormat="false" ht="15" hidden="false" customHeight="false" outlineLevel="0" collapsed="false">
      <c r="A945" s="159" t="n">
        <v>37370</v>
      </c>
      <c r="B945" s="160" t="s">
        <v>354</v>
      </c>
      <c r="C945" s="161" t="s">
        <v>69</v>
      </c>
      <c r="D945" s="161" t="s">
        <v>347</v>
      </c>
      <c r="E945" s="159" t="n">
        <v>9</v>
      </c>
      <c r="F945" s="162" t="n">
        <f aca="false">IF(C945="MAT.",VLOOKUP(A945,INSUMOS_AUX!A:F,6,0),0)</f>
        <v>2.11</v>
      </c>
      <c r="G945" s="163" t="n">
        <f aca="false">IF(C945="M.O.",VLOOKUP(A945,INSUMOS_AUX!A:F,6,0),0)</f>
        <v>0</v>
      </c>
    </row>
    <row r="946" customFormat="false" ht="15" hidden="false" customHeight="false" outlineLevel="0" collapsed="false">
      <c r="A946" s="159" t="n">
        <v>37371</v>
      </c>
      <c r="B946" s="160" t="s">
        <v>355</v>
      </c>
      <c r="C946" s="161" t="s">
        <v>69</v>
      </c>
      <c r="D946" s="161" t="s">
        <v>347</v>
      </c>
      <c r="E946" s="159" t="n">
        <v>9</v>
      </c>
      <c r="F946" s="162" t="n">
        <f aca="false">IF(C946="MAT.",VLOOKUP(A946,INSUMOS_AUX!A:F,6,0),0)</f>
        <v>0.75</v>
      </c>
      <c r="G946" s="163" t="n">
        <f aca="false">IF(C946="M.O.",VLOOKUP(A946,INSUMOS_AUX!A:F,6,0),0)</f>
        <v>0</v>
      </c>
    </row>
    <row r="947" customFormat="false" ht="15" hidden="false" customHeight="false" outlineLevel="0" collapsed="false">
      <c r="A947" s="159" t="n">
        <v>37372</v>
      </c>
      <c r="B947" s="160" t="s">
        <v>356</v>
      </c>
      <c r="C947" s="161" t="s">
        <v>69</v>
      </c>
      <c r="D947" s="161" t="s">
        <v>347</v>
      </c>
      <c r="E947" s="159" t="n">
        <v>9</v>
      </c>
      <c r="F947" s="162" t="n">
        <f aca="false">IF(C947="MAT.",VLOOKUP(A947,INSUMOS_AUX!A:F,6,0),0)</f>
        <v>0.81</v>
      </c>
      <c r="G947" s="163" t="n">
        <f aca="false">IF(C947="M.O.",VLOOKUP(A947,INSUMOS_AUX!A:F,6,0),0)</f>
        <v>0</v>
      </c>
    </row>
    <row r="948" customFormat="false" ht="15" hidden="false" customHeight="false" outlineLevel="0" collapsed="false">
      <c r="A948" s="159" t="n">
        <v>37373</v>
      </c>
      <c r="B948" s="160" t="s">
        <v>357</v>
      </c>
      <c r="C948" s="161" t="s">
        <v>69</v>
      </c>
      <c r="D948" s="161" t="s">
        <v>347</v>
      </c>
      <c r="E948" s="159" t="n">
        <v>9</v>
      </c>
      <c r="F948" s="162" t="n">
        <f aca="false">IF(C948="MAT.",VLOOKUP(A948,INSUMOS_AUX!A:F,6,0),0)</f>
        <v>0.06</v>
      </c>
      <c r="G948" s="163" t="n">
        <f aca="false">IF(C948="M.O.",VLOOKUP(A948,INSUMOS_AUX!A:F,6,0),0)</f>
        <v>0</v>
      </c>
    </row>
    <row r="949" customFormat="false" ht="15" hidden="false" customHeight="false" outlineLevel="0" collapsed="false">
      <c r="A949" s="159" t="n">
        <v>39961</v>
      </c>
      <c r="B949" s="160" t="s">
        <v>394</v>
      </c>
      <c r="C949" s="161" t="s">
        <v>69</v>
      </c>
      <c r="D949" s="161" t="s">
        <v>339</v>
      </c>
      <c r="E949" s="159" t="n">
        <v>1.5</v>
      </c>
      <c r="F949" s="162" t="n">
        <f aca="false">IF(C949="MAT.",VLOOKUP(A949,INSUMOS_AUX!A:F,6,0),0)</f>
        <v>22.69</v>
      </c>
      <c r="G949" s="163" t="n">
        <f aca="false">IF(C949="M.O.",VLOOKUP(A949,INSUMOS_AUX!A:F,6,0),0)</f>
        <v>0</v>
      </c>
    </row>
    <row r="950" customFormat="false" ht="21" hidden="false" customHeight="false" outlineLevel="0" collapsed="false">
      <c r="A950" s="159" t="n">
        <v>43465</v>
      </c>
      <c r="B950" s="160" t="s">
        <v>376</v>
      </c>
      <c r="C950" s="161" t="s">
        <v>69</v>
      </c>
      <c r="D950" s="161" t="s">
        <v>347</v>
      </c>
      <c r="E950" s="159" t="n">
        <v>9</v>
      </c>
      <c r="F950" s="162" t="n">
        <f aca="false">IF(C950="MAT.",VLOOKUP(A950,INSUMOS_AUX!A:F,6,0),0)</f>
        <v>0.74</v>
      </c>
      <c r="G950" s="163" t="n">
        <f aca="false">IF(C950="M.O.",VLOOKUP(A950,INSUMOS_AUX!A:F,6,0),0)</f>
        <v>0</v>
      </c>
    </row>
    <row r="951" customFormat="false" ht="21" hidden="false" customHeight="false" outlineLevel="0" collapsed="false">
      <c r="A951" s="159" t="n">
        <v>43489</v>
      </c>
      <c r="B951" s="160" t="s">
        <v>377</v>
      </c>
      <c r="C951" s="161" t="s">
        <v>69</v>
      </c>
      <c r="D951" s="161" t="s">
        <v>347</v>
      </c>
      <c r="E951" s="159" t="n">
        <v>9</v>
      </c>
      <c r="F951" s="162" t="n">
        <f aca="false">IF(C951="MAT.",VLOOKUP(A951,INSUMOS_AUX!A:F,6,0),0)</f>
        <v>1.09</v>
      </c>
      <c r="G951" s="163" t="n">
        <f aca="false">IF(C951="M.O.",VLOOKUP(A951,INSUMOS_AUX!A:F,6,0),0)</f>
        <v>0</v>
      </c>
    </row>
    <row r="952" customFormat="false" ht="15" hidden="false" customHeight="false" outlineLevel="0" collapsed="false">
      <c r="A952" s="159" t="s">
        <v>513</v>
      </c>
      <c r="B952" s="160" t="s">
        <v>514</v>
      </c>
      <c r="C952" s="161" t="s">
        <v>69</v>
      </c>
      <c r="D952" s="161" t="s">
        <v>344</v>
      </c>
      <c r="E952" s="159" t="n">
        <v>1.2</v>
      </c>
      <c r="F952" s="162" t="n">
        <f aca="false">IF(C952="MAT.",VLOOKUP(A952,INSUMOS_AUX!A:F,6,0),0)</f>
        <v>991.15</v>
      </c>
      <c r="G952" s="163" t="n">
        <f aca="false">IF(C952="M.O.",VLOOKUP(A952,INSUMOS_AUX!A:F,6,0),0)</f>
        <v>0</v>
      </c>
    </row>
    <row r="953" customFormat="false" ht="15" hidden="false" customHeight="false" outlineLevel="0" collapsed="false">
      <c r="A953" s="148"/>
      <c r="B953" s="149"/>
      <c r="C953" s="150"/>
      <c r="D953" s="150"/>
      <c r="E953" s="150"/>
      <c r="F953" s="150"/>
      <c r="G953" s="150"/>
    </row>
    <row r="954" customFormat="false" ht="21" hidden="false" customHeight="false" outlineLevel="0" collapsed="false">
      <c r="A954" s="154" t="s">
        <v>288</v>
      </c>
      <c r="B954" s="155" t="s">
        <v>289</v>
      </c>
      <c r="C954" s="156" t="s">
        <v>55</v>
      </c>
      <c r="D954" s="156" t="s">
        <v>344</v>
      </c>
      <c r="E954" s="157" t="n">
        <v>3</v>
      </c>
      <c r="F954" s="157" t="n">
        <f aca="false">SUMPRODUCT($E955:$E963,F955:F963)</f>
        <v>860.09</v>
      </c>
      <c r="G954" s="157" t="n">
        <f aca="false">SUMPRODUCT($E955:$E963,G955:G963)</f>
        <v>123.70688</v>
      </c>
    </row>
    <row r="955" customFormat="false" ht="15" hidden="false" customHeight="false" outlineLevel="0" collapsed="false">
      <c r="A955" s="159" t="n">
        <v>10489</v>
      </c>
      <c r="B955" s="160" t="s">
        <v>375</v>
      </c>
      <c r="C955" s="161" t="s">
        <v>333</v>
      </c>
      <c r="D955" s="161" t="s">
        <v>347</v>
      </c>
      <c r="E955" s="159" t="n">
        <v>8.096</v>
      </c>
      <c r="F955" s="162" t="n">
        <f aca="false">IF(C955="MAT.",VLOOKUP(A955,INSUMOS_AUX!A:F,6,0),0)</f>
        <v>0</v>
      </c>
      <c r="G955" s="163" t="n">
        <f aca="false">IF(C955="M.O.",VLOOKUP(A955,INSUMOS_AUX!A:F,6,0),0)</f>
        <v>15.28</v>
      </c>
    </row>
    <row r="956" customFormat="false" ht="15" hidden="false" customHeight="false" outlineLevel="0" collapsed="false">
      <c r="A956" s="159" t="n">
        <v>37370</v>
      </c>
      <c r="B956" s="160" t="s">
        <v>354</v>
      </c>
      <c r="C956" s="161" t="s">
        <v>69</v>
      </c>
      <c r="D956" s="161" t="s">
        <v>347</v>
      </c>
      <c r="E956" s="159" t="n">
        <v>8</v>
      </c>
      <c r="F956" s="162" t="n">
        <f aca="false">IF(C956="MAT.",VLOOKUP(A956,INSUMOS_AUX!A:F,6,0),0)</f>
        <v>2.11</v>
      </c>
      <c r="G956" s="163" t="n">
        <f aca="false">IF(C956="M.O.",VLOOKUP(A956,INSUMOS_AUX!A:F,6,0),0)</f>
        <v>0</v>
      </c>
    </row>
    <row r="957" customFormat="false" ht="15" hidden="false" customHeight="false" outlineLevel="0" collapsed="false">
      <c r="A957" s="159" t="n">
        <v>37371</v>
      </c>
      <c r="B957" s="160" t="s">
        <v>355</v>
      </c>
      <c r="C957" s="161" t="s">
        <v>69</v>
      </c>
      <c r="D957" s="161" t="s">
        <v>347</v>
      </c>
      <c r="E957" s="159" t="n">
        <v>8</v>
      </c>
      <c r="F957" s="162" t="n">
        <f aca="false">IF(C957="MAT.",VLOOKUP(A957,INSUMOS_AUX!A:F,6,0),0)</f>
        <v>0.75</v>
      </c>
      <c r="G957" s="163" t="n">
        <f aca="false">IF(C957="M.O.",VLOOKUP(A957,INSUMOS_AUX!A:F,6,0),0)</f>
        <v>0</v>
      </c>
    </row>
    <row r="958" customFormat="false" ht="15" hidden="false" customHeight="false" outlineLevel="0" collapsed="false">
      <c r="A958" s="159" t="n">
        <v>37372</v>
      </c>
      <c r="B958" s="160" t="s">
        <v>356</v>
      </c>
      <c r="C958" s="161" t="s">
        <v>69</v>
      </c>
      <c r="D958" s="161" t="s">
        <v>347</v>
      </c>
      <c r="E958" s="159" t="n">
        <v>8</v>
      </c>
      <c r="F958" s="162" t="n">
        <f aca="false">IF(C958="MAT.",VLOOKUP(A958,INSUMOS_AUX!A:F,6,0),0)</f>
        <v>0.81</v>
      </c>
      <c r="G958" s="163" t="n">
        <f aca="false">IF(C958="M.O.",VLOOKUP(A958,INSUMOS_AUX!A:F,6,0),0)</f>
        <v>0</v>
      </c>
    </row>
    <row r="959" customFormat="false" ht="15" hidden="false" customHeight="false" outlineLevel="0" collapsed="false">
      <c r="A959" s="159" t="n">
        <v>37373</v>
      </c>
      <c r="B959" s="160" t="s">
        <v>357</v>
      </c>
      <c r="C959" s="161" t="s">
        <v>69</v>
      </c>
      <c r="D959" s="161" t="s">
        <v>347</v>
      </c>
      <c r="E959" s="159" t="n">
        <v>8</v>
      </c>
      <c r="F959" s="162" t="n">
        <f aca="false">IF(C959="MAT.",VLOOKUP(A959,INSUMOS_AUX!A:F,6,0),0)</f>
        <v>0.06</v>
      </c>
      <c r="G959" s="163" t="n">
        <f aca="false">IF(C959="M.O.",VLOOKUP(A959,INSUMOS_AUX!A:F,6,0),0)</f>
        <v>0</v>
      </c>
    </row>
    <row r="960" customFormat="false" ht="15" hidden="false" customHeight="false" outlineLevel="0" collapsed="false">
      <c r="A960" s="159" t="n">
        <v>39961</v>
      </c>
      <c r="B960" s="160" t="s">
        <v>394</v>
      </c>
      <c r="C960" s="161" t="s">
        <v>69</v>
      </c>
      <c r="D960" s="161" t="s">
        <v>339</v>
      </c>
      <c r="E960" s="159" t="n">
        <v>1</v>
      </c>
      <c r="F960" s="162" t="n">
        <f aca="false">IF(C960="MAT.",VLOOKUP(A960,INSUMOS_AUX!A:F,6,0),0)</f>
        <v>22.69</v>
      </c>
      <c r="G960" s="163" t="n">
        <f aca="false">IF(C960="M.O.",VLOOKUP(A960,INSUMOS_AUX!A:F,6,0),0)</f>
        <v>0</v>
      </c>
    </row>
    <row r="961" customFormat="false" ht="21" hidden="false" customHeight="false" outlineLevel="0" collapsed="false">
      <c r="A961" s="159" t="n">
        <v>43465</v>
      </c>
      <c r="B961" s="160" t="s">
        <v>376</v>
      </c>
      <c r="C961" s="161" t="s">
        <v>69</v>
      </c>
      <c r="D961" s="161" t="s">
        <v>347</v>
      </c>
      <c r="E961" s="159" t="n">
        <v>8</v>
      </c>
      <c r="F961" s="162" t="n">
        <f aca="false">IF(C961="MAT.",VLOOKUP(A961,INSUMOS_AUX!A:F,6,0),0)</f>
        <v>0.74</v>
      </c>
      <c r="G961" s="163" t="n">
        <f aca="false">IF(C961="M.O.",VLOOKUP(A961,INSUMOS_AUX!A:F,6,0),0)</f>
        <v>0</v>
      </c>
    </row>
    <row r="962" customFormat="false" ht="21" hidden="false" customHeight="false" outlineLevel="0" collapsed="false">
      <c r="A962" s="159" t="n">
        <v>43489</v>
      </c>
      <c r="B962" s="160" t="s">
        <v>377</v>
      </c>
      <c r="C962" s="161" t="s">
        <v>69</v>
      </c>
      <c r="D962" s="161" t="s">
        <v>347</v>
      </c>
      <c r="E962" s="159" t="n">
        <v>8</v>
      </c>
      <c r="F962" s="162" t="n">
        <f aca="false">IF(C962="MAT.",VLOOKUP(A962,INSUMOS_AUX!A:F,6,0),0)</f>
        <v>1.09</v>
      </c>
      <c r="G962" s="163" t="n">
        <f aca="false">IF(C962="M.O.",VLOOKUP(A962,INSUMOS_AUX!A:F,6,0),0)</f>
        <v>0</v>
      </c>
    </row>
    <row r="963" customFormat="false" ht="15" hidden="false" customHeight="false" outlineLevel="0" collapsed="false">
      <c r="A963" s="159" t="s">
        <v>513</v>
      </c>
      <c r="B963" s="160" t="s">
        <v>514</v>
      </c>
      <c r="C963" s="161" t="s">
        <v>69</v>
      </c>
      <c r="D963" s="161" t="s">
        <v>344</v>
      </c>
      <c r="E963" s="159" t="n">
        <v>0.8</v>
      </c>
      <c r="F963" s="162" t="n">
        <f aca="false">IF(C963="MAT.",VLOOKUP(A963,INSUMOS_AUX!A:F,6,0),0)</f>
        <v>991.15</v>
      </c>
      <c r="G963" s="163" t="n">
        <f aca="false">IF(C963="M.O.",VLOOKUP(A963,INSUMOS_AUX!A:F,6,0),0)</f>
        <v>0</v>
      </c>
    </row>
    <row r="964" customFormat="false" ht="15" hidden="false" customHeight="false" outlineLevel="0" collapsed="false">
      <c r="A964" s="148"/>
      <c r="B964" s="149"/>
      <c r="C964" s="150"/>
      <c r="D964" s="150"/>
      <c r="E964" s="150"/>
      <c r="F964" s="150"/>
      <c r="G964" s="150"/>
    </row>
    <row r="965" customFormat="false" ht="21" hidden="false" customHeight="false" outlineLevel="0" collapsed="false">
      <c r="A965" s="154" t="s">
        <v>291</v>
      </c>
      <c r="B965" s="155" t="s">
        <v>292</v>
      </c>
      <c r="C965" s="156" t="s">
        <v>55</v>
      </c>
      <c r="D965" s="156" t="s">
        <v>339</v>
      </c>
      <c r="E965" s="157" t="n">
        <v>2.86</v>
      </c>
      <c r="F965" s="158" t="n">
        <f aca="false">SUMPRODUCT($E966:$E992,F966:F992)</f>
        <v>3490.041928</v>
      </c>
      <c r="G965" s="157" t="n">
        <f aca="false">SUMPRODUCT($E966:$E992,G966:G992)</f>
        <v>992.0086216032</v>
      </c>
    </row>
    <row r="966" customFormat="false" ht="15" hidden="false" customHeight="false" outlineLevel="0" collapsed="false">
      <c r="A966" s="159" t="n">
        <v>10489</v>
      </c>
      <c r="B966" s="160" t="s">
        <v>375</v>
      </c>
      <c r="C966" s="161" t="s">
        <v>333</v>
      </c>
      <c r="D966" s="161" t="s">
        <v>347</v>
      </c>
      <c r="E966" s="159" t="n">
        <v>2.024</v>
      </c>
      <c r="F966" s="162" t="n">
        <f aca="false">IF(C966="MAT.",VLOOKUP(A966,INSUMOS_AUX!A:F,6,0),0)</f>
        <v>0</v>
      </c>
      <c r="G966" s="163" t="n">
        <f aca="false">IF(C966="M.O.",VLOOKUP(A966,INSUMOS_AUX!A:F,6,0),0)</f>
        <v>15.28</v>
      </c>
    </row>
    <row r="967" customFormat="false" ht="21" hidden="false" customHeight="false" outlineLevel="0" collapsed="false">
      <c r="A967" s="159" t="n">
        <v>10691</v>
      </c>
      <c r="B967" s="160" t="s">
        <v>500</v>
      </c>
      <c r="C967" s="161" t="s">
        <v>69</v>
      </c>
      <c r="D967" s="161" t="s">
        <v>416</v>
      </c>
      <c r="E967" s="159" t="n">
        <v>3.33</v>
      </c>
      <c r="F967" s="162" t="n">
        <f aca="false">IF(C967="MAT.",VLOOKUP(A967,INSUMOS_AUX!A:F,6,0),0)</f>
        <v>76.88</v>
      </c>
      <c r="G967" s="163" t="n">
        <f aca="false">IF(C967="M.O.",VLOOKUP(A967,INSUMOS_AUX!A:F,6,0),0)</f>
        <v>0</v>
      </c>
    </row>
    <row r="968" customFormat="false" ht="15" hidden="false" customHeight="false" outlineLevel="0" collapsed="false">
      <c r="A968" s="159" t="n">
        <v>12868</v>
      </c>
      <c r="B968" s="160" t="s">
        <v>503</v>
      </c>
      <c r="C968" s="161" t="s">
        <v>333</v>
      </c>
      <c r="D968" s="161" t="s">
        <v>347</v>
      </c>
      <c r="E968" s="159" t="n">
        <v>32.384</v>
      </c>
      <c r="F968" s="162" t="n">
        <f aca="false">IF(C968="MAT.",VLOOKUP(A968,INSUMOS_AUX!A:F,6,0),0)</f>
        <v>0</v>
      </c>
      <c r="G968" s="163" t="n">
        <f aca="false">IF(C968="M.O.",VLOOKUP(A968,INSUMOS_AUX!A:F,6,0),0)</f>
        <v>16.43</v>
      </c>
    </row>
    <row r="969" customFormat="false" ht="21" hidden="false" customHeight="false" outlineLevel="0" collapsed="false">
      <c r="A969" s="159" t="n">
        <v>1338</v>
      </c>
      <c r="B969" s="160" t="s">
        <v>504</v>
      </c>
      <c r="C969" s="161" t="s">
        <v>69</v>
      </c>
      <c r="D969" s="161" t="s">
        <v>344</v>
      </c>
      <c r="E969" s="159" t="n">
        <v>7.59</v>
      </c>
      <c r="F969" s="162" t="n">
        <f aca="false">IF(C969="MAT.",VLOOKUP(A969,INSUMOS_AUX!A:F,6,0),0)</f>
        <v>57.4</v>
      </c>
      <c r="G969" s="163" t="n">
        <f aca="false">IF(C969="M.O.",VLOOKUP(A969,INSUMOS_AUX!A:F,6,0),0)</f>
        <v>0</v>
      </c>
    </row>
    <row r="970" customFormat="false" ht="21" hidden="false" customHeight="false" outlineLevel="0" collapsed="false">
      <c r="A970" s="159" t="n">
        <v>1339</v>
      </c>
      <c r="B970" s="160" t="s">
        <v>505</v>
      </c>
      <c r="C970" s="161" t="s">
        <v>69</v>
      </c>
      <c r="D970" s="161" t="s">
        <v>349</v>
      </c>
      <c r="E970" s="159" t="n">
        <v>4.8</v>
      </c>
      <c r="F970" s="162" t="n">
        <f aca="false">IF(C970="MAT.",VLOOKUP(A970,INSUMOS_AUX!A:F,6,0),0)</f>
        <v>57.55</v>
      </c>
      <c r="G970" s="163" t="n">
        <f aca="false">IF(C970="M.O.",VLOOKUP(A970,INSUMOS_AUX!A:F,6,0),0)</f>
        <v>0</v>
      </c>
    </row>
    <row r="971" customFormat="false" ht="15" hidden="false" customHeight="false" outlineLevel="0" collapsed="false">
      <c r="A971" s="159" t="n">
        <v>34360</v>
      </c>
      <c r="B971" s="160" t="s">
        <v>392</v>
      </c>
      <c r="C971" s="161" t="s">
        <v>69</v>
      </c>
      <c r="D971" s="161" t="s">
        <v>349</v>
      </c>
      <c r="E971" s="159" t="n">
        <v>4.2</v>
      </c>
      <c r="F971" s="162" t="n">
        <f aca="false">IF(C971="MAT.",VLOOKUP(A971,INSUMOS_AUX!A:F,6,0),0)</f>
        <v>41.11</v>
      </c>
      <c r="G971" s="163" t="n">
        <f aca="false">IF(C971="M.O.",VLOOKUP(A971,INSUMOS_AUX!A:F,6,0),0)</f>
        <v>0</v>
      </c>
    </row>
    <row r="972" customFormat="false" ht="15" hidden="false" customHeight="false" outlineLevel="0" collapsed="false">
      <c r="A972" s="159" t="n">
        <v>34388</v>
      </c>
      <c r="B972" s="160" t="s">
        <v>515</v>
      </c>
      <c r="C972" s="161" t="s">
        <v>69</v>
      </c>
      <c r="D972" s="161" t="s">
        <v>344</v>
      </c>
      <c r="E972" s="159" t="n">
        <v>1.5</v>
      </c>
      <c r="F972" s="162" t="n">
        <f aca="false">IF(C972="MAT.",VLOOKUP(A972,INSUMOS_AUX!A:F,6,0),0)</f>
        <v>243.18</v>
      </c>
      <c r="G972" s="163" t="n">
        <f aca="false">IF(C972="M.O.",VLOOKUP(A972,INSUMOS_AUX!A:F,6,0),0)</f>
        <v>0</v>
      </c>
    </row>
    <row r="973" customFormat="false" ht="21" hidden="false" customHeight="false" outlineLevel="0" collapsed="false">
      <c r="A973" s="159" t="n">
        <v>34660</v>
      </c>
      <c r="B973" s="160" t="s">
        <v>509</v>
      </c>
      <c r="C973" s="161" t="s">
        <v>69</v>
      </c>
      <c r="D973" s="161" t="s">
        <v>344</v>
      </c>
      <c r="E973" s="159" t="n">
        <v>7.59</v>
      </c>
      <c r="F973" s="162" t="n">
        <f aca="false">IF(C973="MAT.",VLOOKUP(A973,INSUMOS_AUX!A:F,6,0),0)</f>
        <v>62.35</v>
      </c>
      <c r="G973" s="163" t="n">
        <f aca="false">IF(C973="M.O.",VLOOKUP(A973,INSUMOS_AUX!A:F,6,0),0)</f>
        <v>0</v>
      </c>
    </row>
    <row r="974" customFormat="false" ht="15" hidden="false" customHeight="false" outlineLevel="0" collapsed="false">
      <c r="A974" s="159" t="n">
        <v>37370</v>
      </c>
      <c r="B974" s="160" t="s">
        <v>354</v>
      </c>
      <c r="C974" s="161" t="s">
        <v>69</v>
      </c>
      <c r="D974" s="161" t="s">
        <v>347</v>
      </c>
      <c r="E974" s="159" t="n">
        <v>68.54232</v>
      </c>
      <c r="F974" s="162" t="n">
        <f aca="false">IF(C974="MAT.",VLOOKUP(A974,INSUMOS_AUX!A:F,6,0),0)</f>
        <v>2.11</v>
      </c>
      <c r="G974" s="163" t="n">
        <f aca="false">IF(C974="M.O.",VLOOKUP(A974,INSUMOS_AUX!A:F,6,0),0)</f>
        <v>0</v>
      </c>
    </row>
    <row r="975" customFormat="false" ht="15" hidden="false" customHeight="false" outlineLevel="0" collapsed="false">
      <c r="A975" s="159" t="n">
        <v>37371</v>
      </c>
      <c r="B975" s="160" t="s">
        <v>355</v>
      </c>
      <c r="C975" s="161" t="s">
        <v>69</v>
      </c>
      <c r="D975" s="161" t="s">
        <v>347</v>
      </c>
      <c r="E975" s="159" t="n">
        <v>68.54232</v>
      </c>
      <c r="F975" s="162" t="n">
        <f aca="false">IF(C975="MAT.",VLOOKUP(A975,INSUMOS_AUX!A:F,6,0),0)</f>
        <v>0.75</v>
      </c>
      <c r="G975" s="163" t="n">
        <f aca="false">IF(C975="M.O.",VLOOKUP(A975,INSUMOS_AUX!A:F,6,0),0)</f>
        <v>0</v>
      </c>
    </row>
    <row r="976" customFormat="false" ht="15" hidden="false" customHeight="false" outlineLevel="0" collapsed="false">
      <c r="A976" s="159" t="n">
        <v>37372</v>
      </c>
      <c r="B976" s="160" t="s">
        <v>356</v>
      </c>
      <c r="C976" s="161" t="s">
        <v>69</v>
      </c>
      <c r="D976" s="161" t="s">
        <v>347</v>
      </c>
      <c r="E976" s="159" t="n">
        <v>68.54232</v>
      </c>
      <c r="F976" s="162" t="n">
        <f aca="false">IF(C976="MAT.",VLOOKUP(A976,INSUMOS_AUX!A:F,6,0),0)</f>
        <v>0.81</v>
      </c>
      <c r="G976" s="163" t="n">
        <f aca="false">IF(C976="M.O.",VLOOKUP(A976,INSUMOS_AUX!A:F,6,0),0)</f>
        <v>0</v>
      </c>
    </row>
    <row r="977" customFormat="false" ht="15" hidden="false" customHeight="false" outlineLevel="0" collapsed="false">
      <c r="A977" s="159" t="n">
        <v>37373</v>
      </c>
      <c r="B977" s="160" t="s">
        <v>357</v>
      </c>
      <c r="C977" s="161" t="s">
        <v>69</v>
      </c>
      <c r="D977" s="161" t="s">
        <v>347</v>
      </c>
      <c r="E977" s="159" t="n">
        <v>68.54232</v>
      </c>
      <c r="F977" s="162" t="n">
        <f aca="false">IF(C977="MAT.",VLOOKUP(A977,INSUMOS_AUX!A:F,6,0),0)</f>
        <v>0.06</v>
      </c>
      <c r="G977" s="163" t="n">
        <f aca="false">IF(C977="M.O.",VLOOKUP(A977,INSUMOS_AUX!A:F,6,0),0)</f>
        <v>0</v>
      </c>
    </row>
    <row r="978" customFormat="false" ht="21" hidden="false" customHeight="false" outlineLevel="0" collapsed="false">
      <c r="A978" s="159" t="n">
        <v>43459</v>
      </c>
      <c r="B978" s="160" t="s">
        <v>359</v>
      </c>
      <c r="C978" s="161" t="s">
        <v>69</v>
      </c>
      <c r="D978" s="161" t="s">
        <v>347</v>
      </c>
      <c r="E978" s="159" t="n">
        <v>32</v>
      </c>
      <c r="F978" s="162" t="n">
        <f aca="false">IF(C978="MAT.",VLOOKUP(A978,INSUMOS_AUX!A:F,6,0),0)</f>
        <v>0.45</v>
      </c>
      <c r="G978" s="163" t="n">
        <f aca="false">IF(C978="M.O.",VLOOKUP(A978,INSUMOS_AUX!A:F,6,0),0)</f>
        <v>0</v>
      </c>
    </row>
    <row r="979" customFormat="false" ht="21" hidden="false" customHeight="false" outlineLevel="0" collapsed="false">
      <c r="A979" s="159" t="n">
        <v>43465</v>
      </c>
      <c r="B979" s="160" t="s">
        <v>376</v>
      </c>
      <c r="C979" s="161" t="s">
        <v>69</v>
      </c>
      <c r="D979" s="161" t="s">
        <v>347</v>
      </c>
      <c r="E979" s="159" t="n">
        <v>10</v>
      </c>
      <c r="F979" s="162" t="n">
        <f aca="false">IF(C979="MAT.",VLOOKUP(A979,INSUMOS_AUX!A:F,6,0),0)</f>
        <v>0.74</v>
      </c>
      <c r="G979" s="163" t="n">
        <f aca="false">IF(C979="M.O.",VLOOKUP(A979,INSUMOS_AUX!A:F,6,0),0)</f>
        <v>0</v>
      </c>
    </row>
    <row r="980" customFormat="false" ht="21" hidden="false" customHeight="false" outlineLevel="0" collapsed="false">
      <c r="A980" s="159" t="n">
        <v>43466</v>
      </c>
      <c r="B980" s="160" t="s">
        <v>412</v>
      </c>
      <c r="C980" s="161" t="s">
        <v>69</v>
      </c>
      <c r="D980" s="161" t="s">
        <v>347</v>
      </c>
      <c r="E980" s="159" t="n">
        <v>0.54232</v>
      </c>
      <c r="F980" s="162" t="n">
        <f aca="false">IF(C980="MAT.",VLOOKUP(A980,INSUMOS_AUX!A:F,6,0),0)</f>
        <v>1.48</v>
      </c>
      <c r="G980" s="163" t="n">
        <f aca="false">IF(C980="M.O.",VLOOKUP(A980,INSUMOS_AUX!A:F,6,0),0)</f>
        <v>0</v>
      </c>
    </row>
    <row r="981" customFormat="false" ht="21" hidden="false" customHeight="false" outlineLevel="0" collapsed="false">
      <c r="A981" s="159" t="n">
        <v>43467</v>
      </c>
      <c r="B981" s="160" t="s">
        <v>361</v>
      </c>
      <c r="C981" s="161" t="s">
        <v>69</v>
      </c>
      <c r="D981" s="161" t="s">
        <v>347</v>
      </c>
      <c r="E981" s="159" t="n">
        <v>26</v>
      </c>
      <c r="F981" s="162" t="n">
        <f aca="false">IF(C981="MAT.",VLOOKUP(A981,INSUMOS_AUX!A:F,6,0),0)</f>
        <v>0.56</v>
      </c>
      <c r="G981" s="163" t="n">
        <f aca="false">IF(C981="M.O.",VLOOKUP(A981,INSUMOS_AUX!A:F,6,0),0)</f>
        <v>0</v>
      </c>
    </row>
    <row r="982" customFormat="false" ht="21" hidden="false" customHeight="false" outlineLevel="0" collapsed="false">
      <c r="A982" s="159" t="n">
        <v>43483</v>
      </c>
      <c r="B982" s="160" t="s">
        <v>362</v>
      </c>
      <c r="C982" s="161" t="s">
        <v>69</v>
      </c>
      <c r="D982" s="161" t="s">
        <v>347</v>
      </c>
      <c r="E982" s="159" t="n">
        <v>32</v>
      </c>
      <c r="F982" s="162" t="n">
        <f aca="false">IF(C982="MAT.",VLOOKUP(A982,INSUMOS_AUX!A:F,6,0),0)</f>
        <v>1.26</v>
      </c>
      <c r="G982" s="163" t="n">
        <f aca="false">IF(C982="M.O.",VLOOKUP(A982,INSUMOS_AUX!A:F,6,0),0)</f>
        <v>0</v>
      </c>
    </row>
    <row r="983" customFormat="false" ht="21" hidden="false" customHeight="false" outlineLevel="0" collapsed="false">
      <c r="A983" s="159" t="n">
        <v>43489</v>
      </c>
      <c r="B983" s="160" t="s">
        <v>377</v>
      </c>
      <c r="C983" s="161" t="s">
        <v>69</v>
      </c>
      <c r="D983" s="161" t="s">
        <v>347</v>
      </c>
      <c r="E983" s="159" t="n">
        <v>10</v>
      </c>
      <c r="F983" s="162" t="n">
        <f aca="false">IF(C983="MAT.",VLOOKUP(A983,INSUMOS_AUX!A:F,6,0),0)</f>
        <v>1.09</v>
      </c>
      <c r="G983" s="163" t="n">
        <f aca="false">IF(C983="M.O.",VLOOKUP(A983,INSUMOS_AUX!A:F,6,0),0)</f>
        <v>0</v>
      </c>
    </row>
    <row r="984" customFormat="false" ht="21" hidden="false" customHeight="false" outlineLevel="0" collapsed="false">
      <c r="A984" s="159" t="n">
        <v>43490</v>
      </c>
      <c r="B984" s="160" t="s">
        <v>413</v>
      </c>
      <c r="C984" s="161" t="s">
        <v>69</v>
      </c>
      <c r="D984" s="161" t="s">
        <v>347</v>
      </c>
      <c r="E984" s="159" t="n">
        <v>0.54232</v>
      </c>
      <c r="F984" s="162" t="n">
        <f aca="false">IF(C984="MAT.",VLOOKUP(A984,INSUMOS_AUX!A:F,6,0),0)</f>
        <v>1.5</v>
      </c>
      <c r="G984" s="163" t="n">
        <f aca="false">IF(C984="M.O.",VLOOKUP(A984,INSUMOS_AUX!A:F,6,0),0)</f>
        <v>0</v>
      </c>
    </row>
    <row r="985" customFormat="false" ht="21" hidden="false" customHeight="false" outlineLevel="0" collapsed="false">
      <c r="A985" s="159" t="n">
        <v>43491</v>
      </c>
      <c r="B985" s="160" t="s">
        <v>364</v>
      </c>
      <c r="C985" s="161" t="s">
        <v>69</v>
      </c>
      <c r="D985" s="161" t="s">
        <v>347</v>
      </c>
      <c r="E985" s="159" t="n">
        <v>26</v>
      </c>
      <c r="F985" s="162" t="n">
        <f aca="false">IF(C985="MAT.",VLOOKUP(A985,INSUMOS_AUX!A:F,6,0),0)</f>
        <v>1.15</v>
      </c>
      <c r="G985" s="163" t="n">
        <f aca="false">IF(C985="M.O.",VLOOKUP(A985,INSUMOS_AUX!A:F,6,0),0)</f>
        <v>0</v>
      </c>
    </row>
    <row r="986" customFormat="false" ht="15" hidden="false" customHeight="false" outlineLevel="0" collapsed="false">
      <c r="A986" s="159" t="n">
        <v>4783</v>
      </c>
      <c r="B986" s="160" t="s">
        <v>414</v>
      </c>
      <c r="C986" s="161" t="s">
        <v>333</v>
      </c>
      <c r="D986" s="161" t="s">
        <v>347</v>
      </c>
      <c r="E986" s="159" t="n">
        <v>0.54882784</v>
      </c>
      <c r="F986" s="162" t="n">
        <f aca="false">IF(C986="MAT.",VLOOKUP(A986,INSUMOS_AUX!A:F,6,0),0)</f>
        <v>0</v>
      </c>
      <c r="G986" s="163" t="n">
        <f aca="false">IF(C986="M.O.",VLOOKUP(A986,INSUMOS_AUX!A:F,6,0),0)</f>
        <v>17.73</v>
      </c>
    </row>
    <row r="987" customFormat="false" ht="15" hidden="false" customHeight="false" outlineLevel="0" collapsed="false">
      <c r="A987" s="159" t="n">
        <v>5318</v>
      </c>
      <c r="B987" s="160" t="s">
        <v>415</v>
      </c>
      <c r="C987" s="161" t="s">
        <v>69</v>
      </c>
      <c r="D987" s="161" t="s">
        <v>416</v>
      </c>
      <c r="E987" s="159" t="n">
        <v>0.01016</v>
      </c>
      <c r="F987" s="162" t="n">
        <f aca="false">IF(C987="MAT.",VLOOKUP(A987,INSUMOS_AUX!A:F,6,0),0)</f>
        <v>21.6</v>
      </c>
      <c r="G987" s="163" t="n">
        <f aca="false">IF(C987="M.O.",VLOOKUP(A987,INSUMOS_AUX!A:F,6,0),0)</f>
        <v>0</v>
      </c>
    </row>
    <row r="988" customFormat="false" ht="15" hidden="false" customHeight="false" outlineLevel="0" collapsed="false">
      <c r="A988" s="159" t="n">
        <v>588</v>
      </c>
      <c r="B988" s="160" t="s">
        <v>516</v>
      </c>
      <c r="C988" s="161" t="s">
        <v>69</v>
      </c>
      <c r="D988" s="161" t="s">
        <v>366</v>
      </c>
      <c r="E988" s="159" t="n">
        <v>4</v>
      </c>
      <c r="F988" s="162" t="n">
        <f aca="false">IF(C988="MAT.",VLOOKUP(A988,INSUMOS_AUX!A:F,6,0),0)</f>
        <v>32.77</v>
      </c>
      <c r="G988" s="163" t="n">
        <f aca="false">IF(C988="M.O.",VLOOKUP(A988,INSUMOS_AUX!A:F,6,0),0)</f>
        <v>0</v>
      </c>
    </row>
    <row r="989" customFormat="false" ht="15" hidden="false" customHeight="false" outlineLevel="0" collapsed="false">
      <c r="A989" s="159" t="n">
        <v>6110</v>
      </c>
      <c r="B989" s="160" t="s">
        <v>517</v>
      </c>
      <c r="C989" s="161" t="s">
        <v>333</v>
      </c>
      <c r="D989" s="161" t="s">
        <v>347</v>
      </c>
      <c r="E989" s="159" t="n">
        <v>8.0752</v>
      </c>
      <c r="F989" s="162" t="n">
        <f aca="false">IF(C989="MAT.",VLOOKUP(A989,INSUMOS_AUX!A:F,6,0),0)</f>
        <v>0</v>
      </c>
      <c r="G989" s="163" t="n">
        <f aca="false">IF(C989="M.O.",VLOOKUP(A989,INSUMOS_AUX!A:F,6,0),0)</f>
        <v>17.73</v>
      </c>
    </row>
    <row r="990" customFormat="false" ht="15" hidden="false" customHeight="false" outlineLevel="0" collapsed="false">
      <c r="A990" s="159" t="n">
        <v>6111</v>
      </c>
      <c r="B990" s="160" t="s">
        <v>371</v>
      </c>
      <c r="C990" s="161" t="s">
        <v>333</v>
      </c>
      <c r="D990" s="161" t="s">
        <v>347</v>
      </c>
      <c r="E990" s="159" t="n">
        <v>26.4472</v>
      </c>
      <c r="F990" s="162" t="n">
        <f aca="false">IF(C990="MAT.",VLOOKUP(A990,INSUMOS_AUX!A:F,6,0),0)</f>
        <v>0</v>
      </c>
      <c r="G990" s="163" t="n">
        <f aca="false">IF(C990="M.O.",VLOOKUP(A990,INSUMOS_AUX!A:F,6,0),0)</f>
        <v>10.44</v>
      </c>
    </row>
    <row r="991" customFormat="false" ht="15" hidden="false" customHeight="false" outlineLevel="0" collapsed="false">
      <c r="A991" s="159" t="n">
        <v>7311</v>
      </c>
      <c r="B991" s="160" t="s">
        <v>417</v>
      </c>
      <c r="C991" s="161" t="s">
        <v>69</v>
      </c>
      <c r="D991" s="161" t="s">
        <v>416</v>
      </c>
      <c r="E991" s="159" t="n">
        <v>0.10192</v>
      </c>
      <c r="F991" s="162" t="n">
        <f aca="false">IF(C991="MAT.",VLOOKUP(A991,INSUMOS_AUX!A:F,6,0),0)</f>
        <v>34.69</v>
      </c>
      <c r="G991" s="163" t="n">
        <f aca="false">IF(C991="M.O.",VLOOKUP(A991,INSUMOS_AUX!A:F,6,0),0)</f>
        <v>0</v>
      </c>
    </row>
    <row r="992" customFormat="false" ht="15" hidden="false" customHeight="false" outlineLevel="0" collapsed="false">
      <c r="A992" s="159" t="s">
        <v>518</v>
      </c>
      <c r="B992" s="160" t="s">
        <v>519</v>
      </c>
      <c r="C992" s="161" t="s">
        <v>69</v>
      </c>
      <c r="D992" s="161" t="s">
        <v>339</v>
      </c>
      <c r="E992" s="159" t="n">
        <v>2.9</v>
      </c>
      <c r="F992" s="162" t="n">
        <f aca="false">IF(C992="MAT.",VLOOKUP(A992,INSUMOS_AUX!A:F,6,0),0)</f>
        <v>345.47</v>
      </c>
      <c r="G992" s="163" t="n">
        <f aca="false">IF(C992="M.O.",VLOOKUP(A992,INSUMOS_AUX!A:F,6,0),0)</f>
        <v>0</v>
      </c>
    </row>
    <row r="993" customFormat="false" ht="15" hidden="false" customHeight="false" outlineLevel="0" collapsed="false">
      <c r="A993" s="148"/>
      <c r="B993" s="149"/>
      <c r="C993" s="150"/>
      <c r="D993" s="150"/>
      <c r="E993" s="150"/>
      <c r="F993" s="150"/>
      <c r="G993" s="150"/>
    </row>
    <row r="994" customFormat="false" ht="15" hidden="false" customHeight="false" outlineLevel="0" collapsed="false">
      <c r="A994" s="151" t="n">
        <v>9</v>
      </c>
      <c r="B994" s="152" t="s">
        <v>293</v>
      </c>
      <c r="C994" s="153"/>
      <c r="D994" s="153"/>
      <c r="E994" s="153"/>
      <c r="F994" s="153"/>
      <c r="G994" s="153"/>
    </row>
    <row r="995" customFormat="false" ht="15" hidden="false" customHeight="false" outlineLevel="0" collapsed="false">
      <c r="A995" s="148"/>
      <c r="B995" s="149"/>
      <c r="C995" s="150"/>
      <c r="D995" s="150"/>
      <c r="E995" s="150"/>
      <c r="F995" s="150"/>
      <c r="G995" s="150"/>
    </row>
    <row r="996" customFormat="false" ht="21" hidden="false" customHeight="false" outlineLevel="0" collapsed="false">
      <c r="A996" s="154" t="s">
        <v>295</v>
      </c>
      <c r="B996" s="155" t="s">
        <v>296</v>
      </c>
      <c r="C996" s="156" t="s">
        <v>55</v>
      </c>
      <c r="D996" s="156" t="s">
        <v>344</v>
      </c>
      <c r="E996" s="157" t="n">
        <v>0.1</v>
      </c>
      <c r="F996" s="157" t="n">
        <f aca="false">SUMPRODUCT($E997:$E1009,F997:F1009)</f>
        <v>67.92524</v>
      </c>
      <c r="G996" s="157" t="n">
        <f aca="false">SUMPRODUCT($E997:$E1009,G997:G1009)</f>
        <v>14.459841</v>
      </c>
    </row>
    <row r="997" customFormat="false" ht="15" hidden="false" customHeight="false" outlineLevel="0" collapsed="false">
      <c r="A997" s="159" t="n">
        <v>4750</v>
      </c>
      <c r="B997" s="160" t="s">
        <v>379</v>
      </c>
      <c r="C997" s="161" t="s">
        <v>333</v>
      </c>
      <c r="D997" s="161" t="s">
        <v>347</v>
      </c>
      <c r="E997" s="159" t="n">
        <v>0.4569</v>
      </c>
      <c r="F997" s="162" t="n">
        <f aca="false">IF(C997="MAT.",VLOOKUP(A997,INSUMOS_AUX!A:F,6,0),0)</f>
        <v>0</v>
      </c>
      <c r="G997" s="163" t="n">
        <f aca="false">IF(C997="M.O.",VLOOKUP(A997,INSUMOS_AUX!A:F,6,0),0)</f>
        <v>17.73</v>
      </c>
    </row>
    <row r="998" customFormat="false" ht="15" hidden="false" customHeight="false" outlineLevel="0" collapsed="false">
      <c r="A998" s="159" t="n">
        <v>6111</v>
      </c>
      <c r="B998" s="160" t="s">
        <v>371</v>
      </c>
      <c r="C998" s="161" t="s">
        <v>333</v>
      </c>
      <c r="D998" s="161" t="s">
        <v>347</v>
      </c>
      <c r="E998" s="159" t="n">
        <v>0.6091</v>
      </c>
      <c r="F998" s="162" t="n">
        <f aca="false">IF(C998="MAT.",VLOOKUP(A998,INSUMOS_AUX!A:F,6,0),0)</f>
        <v>0</v>
      </c>
      <c r="G998" s="163" t="n">
        <f aca="false">IF(C998="M.O.",VLOOKUP(A998,INSUMOS_AUX!A:F,6,0),0)</f>
        <v>10.44</v>
      </c>
    </row>
    <row r="999" customFormat="false" ht="15" hidden="false" customHeight="false" outlineLevel="0" collapsed="false">
      <c r="A999" s="159" t="n">
        <v>37370</v>
      </c>
      <c r="B999" s="160" t="s">
        <v>354</v>
      </c>
      <c r="C999" s="161" t="s">
        <v>69</v>
      </c>
      <c r="D999" s="161" t="s">
        <v>347</v>
      </c>
      <c r="E999" s="159" t="n">
        <v>1.066</v>
      </c>
      <c r="F999" s="162" t="n">
        <f aca="false">IF(C999="MAT.",VLOOKUP(A999,INSUMOS_AUX!A:F,6,0),0)</f>
        <v>2.11</v>
      </c>
      <c r="G999" s="163" t="n">
        <f aca="false">IF(C999="M.O.",VLOOKUP(A999,INSUMOS_AUX!A:F,6,0),0)</f>
        <v>0</v>
      </c>
    </row>
    <row r="1000" customFormat="false" ht="15" hidden="false" customHeight="false" outlineLevel="0" collapsed="false">
      <c r="A1000" s="159" t="n">
        <v>37371</v>
      </c>
      <c r="B1000" s="160" t="s">
        <v>355</v>
      </c>
      <c r="C1000" s="161" t="s">
        <v>69</v>
      </c>
      <c r="D1000" s="161" t="s">
        <v>347</v>
      </c>
      <c r="E1000" s="159" t="n">
        <v>1.066</v>
      </c>
      <c r="F1000" s="162" t="n">
        <f aca="false">IF(C1000="MAT.",VLOOKUP(A1000,INSUMOS_AUX!A:F,6,0),0)</f>
        <v>0.75</v>
      </c>
      <c r="G1000" s="163" t="n">
        <f aca="false">IF(C1000="M.O.",VLOOKUP(A1000,INSUMOS_AUX!A:F,6,0),0)</f>
        <v>0</v>
      </c>
    </row>
    <row r="1001" customFormat="false" ht="15" hidden="false" customHeight="false" outlineLevel="0" collapsed="false">
      <c r="A1001" s="159" t="n">
        <v>37372</v>
      </c>
      <c r="B1001" s="160" t="s">
        <v>356</v>
      </c>
      <c r="C1001" s="161" t="s">
        <v>69</v>
      </c>
      <c r="D1001" s="161" t="s">
        <v>347</v>
      </c>
      <c r="E1001" s="159" t="n">
        <v>1.066</v>
      </c>
      <c r="F1001" s="162" t="n">
        <f aca="false">IF(C1001="MAT.",VLOOKUP(A1001,INSUMOS_AUX!A:F,6,0),0)</f>
        <v>0.81</v>
      </c>
      <c r="G1001" s="163" t="n">
        <f aca="false">IF(C1001="M.O.",VLOOKUP(A1001,INSUMOS_AUX!A:F,6,0),0)</f>
        <v>0</v>
      </c>
    </row>
    <row r="1002" customFormat="false" ht="15" hidden="false" customHeight="false" outlineLevel="0" collapsed="false">
      <c r="A1002" s="159" t="n">
        <v>37373</v>
      </c>
      <c r="B1002" s="160" t="s">
        <v>357</v>
      </c>
      <c r="C1002" s="161" t="s">
        <v>69</v>
      </c>
      <c r="D1002" s="161" t="s">
        <v>347</v>
      </c>
      <c r="E1002" s="159" t="n">
        <v>1.066</v>
      </c>
      <c r="F1002" s="162" t="n">
        <f aca="false">IF(C1002="MAT.",VLOOKUP(A1002,INSUMOS_AUX!A:F,6,0),0)</f>
        <v>0.06</v>
      </c>
      <c r="G1002" s="163" t="n">
        <f aca="false">IF(C1002="M.O.",VLOOKUP(A1002,INSUMOS_AUX!A:F,6,0),0)</f>
        <v>0</v>
      </c>
    </row>
    <row r="1003" customFormat="false" ht="21" hidden="false" customHeight="false" outlineLevel="0" collapsed="false">
      <c r="A1003" s="159" t="n">
        <v>43467</v>
      </c>
      <c r="B1003" s="160" t="s">
        <v>361</v>
      </c>
      <c r="C1003" s="161" t="s">
        <v>69</v>
      </c>
      <c r="D1003" s="161" t="s">
        <v>347</v>
      </c>
      <c r="E1003" s="159" t="n">
        <v>0.6091</v>
      </c>
      <c r="F1003" s="162" t="n">
        <f aca="false">IF(C1003="MAT.",VLOOKUP(A1003,INSUMOS_AUX!A:F,6,0),0)</f>
        <v>0.56</v>
      </c>
      <c r="G1003" s="163" t="n">
        <f aca="false">IF(C1003="M.O.",VLOOKUP(A1003,INSUMOS_AUX!A:F,6,0),0)</f>
        <v>0</v>
      </c>
    </row>
    <row r="1004" customFormat="false" ht="21" hidden="false" customHeight="false" outlineLevel="0" collapsed="false">
      <c r="A1004" s="159" t="n">
        <v>43491</v>
      </c>
      <c r="B1004" s="160" t="s">
        <v>364</v>
      </c>
      <c r="C1004" s="161" t="s">
        <v>69</v>
      </c>
      <c r="D1004" s="161" t="s">
        <v>347</v>
      </c>
      <c r="E1004" s="159" t="n">
        <v>0.6091</v>
      </c>
      <c r="F1004" s="162" t="n">
        <f aca="false">IF(C1004="MAT.",VLOOKUP(A1004,INSUMOS_AUX!A:F,6,0),0)</f>
        <v>1.15</v>
      </c>
      <c r="G1004" s="163" t="n">
        <f aca="false">IF(C1004="M.O.",VLOOKUP(A1004,INSUMOS_AUX!A:F,6,0),0)</f>
        <v>0</v>
      </c>
    </row>
    <row r="1005" customFormat="false" ht="21" hidden="false" customHeight="false" outlineLevel="0" collapsed="false">
      <c r="A1005" s="159" t="n">
        <v>43465</v>
      </c>
      <c r="B1005" s="160" t="s">
        <v>376</v>
      </c>
      <c r="C1005" s="161" t="s">
        <v>69</v>
      </c>
      <c r="D1005" s="161" t="s">
        <v>347</v>
      </c>
      <c r="E1005" s="159" t="n">
        <v>0.4569</v>
      </c>
      <c r="F1005" s="162" t="n">
        <f aca="false">IF(C1005="MAT.",VLOOKUP(A1005,INSUMOS_AUX!A:F,6,0),0)</f>
        <v>0.74</v>
      </c>
      <c r="G1005" s="163" t="n">
        <f aca="false">IF(C1005="M.O.",VLOOKUP(A1005,INSUMOS_AUX!A:F,6,0),0)</f>
        <v>0</v>
      </c>
    </row>
    <row r="1006" customFormat="false" ht="21" hidden="false" customHeight="false" outlineLevel="0" collapsed="false">
      <c r="A1006" s="159" t="n">
        <v>43489</v>
      </c>
      <c r="B1006" s="160" t="s">
        <v>377</v>
      </c>
      <c r="C1006" s="161" t="s">
        <v>69</v>
      </c>
      <c r="D1006" s="161" t="s">
        <v>347</v>
      </c>
      <c r="E1006" s="159" t="n">
        <v>0.4569</v>
      </c>
      <c r="F1006" s="162" t="n">
        <f aca="false">IF(C1006="MAT.",VLOOKUP(A1006,INSUMOS_AUX!A:F,6,0),0)</f>
        <v>1.09</v>
      </c>
      <c r="G1006" s="163" t="n">
        <f aca="false">IF(C1006="M.O.",VLOOKUP(A1006,INSUMOS_AUX!A:F,6,0),0)</f>
        <v>0</v>
      </c>
    </row>
    <row r="1007" customFormat="false" ht="21" hidden="false" customHeight="false" outlineLevel="0" collapsed="false">
      <c r="A1007" s="159" t="n">
        <v>370</v>
      </c>
      <c r="B1007" s="160" t="s">
        <v>352</v>
      </c>
      <c r="C1007" s="161" t="s">
        <v>69</v>
      </c>
      <c r="D1007" s="161" t="s">
        <v>353</v>
      </c>
      <c r="E1007" s="159" t="n">
        <v>0.0243</v>
      </c>
      <c r="F1007" s="162" t="n">
        <f aca="false">IF(C1007="MAT.",VLOOKUP(A1007,INSUMOS_AUX!A:F,6,0),0)</f>
        <v>156.04</v>
      </c>
      <c r="G1007" s="163" t="n">
        <f aca="false">IF(C1007="M.O.",VLOOKUP(A1007,INSUMOS_AUX!A:F,6,0),0)</f>
        <v>0</v>
      </c>
    </row>
    <row r="1008" customFormat="false" ht="15" hidden="false" customHeight="false" outlineLevel="0" collapsed="false">
      <c r="A1008" s="159" t="n">
        <v>1379</v>
      </c>
      <c r="B1008" s="160" t="s">
        <v>348</v>
      </c>
      <c r="C1008" s="161" t="s">
        <v>69</v>
      </c>
      <c r="D1008" s="161" t="s">
        <v>349</v>
      </c>
      <c r="E1008" s="159" t="n">
        <v>17.72</v>
      </c>
      <c r="F1008" s="162" t="n">
        <f aca="false">IF(C1008="MAT.",VLOOKUP(A1008,INSUMOS_AUX!A:F,6,0),0)</f>
        <v>0.68</v>
      </c>
      <c r="G1008" s="163" t="n">
        <f aca="false">IF(C1008="M.O.",VLOOKUP(A1008,INSUMOS_AUX!A:F,6,0),0)</f>
        <v>0</v>
      </c>
    </row>
    <row r="1009" customFormat="false" ht="21" hidden="false" customHeight="false" outlineLevel="0" collapsed="false">
      <c r="A1009" s="159" t="s">
        <v>520</v>
      </c>
      <c r="B1009" s="160" t="s">
        <v>521</v>
      </c>
      <c r="C1009" s="161" t="s">
        <v>69</v>
      </c>
      <c r="D1009" s="161" t="s">
        <v>344</v>
      </c>
      <c r="E1009" s="159" t="n">
        <v>1</v>
      </c>
      <c r="F1009" s="162" t="n">
        <f aca="false">IF(C1009="MAT.",VLOOKUP(A1009,INSUMOS_AUX!A:F,6,0),0)</f>
        <v>46.23</v>
      </c>
      <c r="G1009" s="163" t="n">
        <f aca="false">IF(C1009="M.O.",VLOOKUP(A1009,INSUMOS_AUX!A:F,6,0),0)</f>
        <v>0</v>
      </c>
    </row>
    <row r="1010" customFormat="false" ht="15" hidden="false" customHeight="false" outlineLevel="0" collapsed="false">
      <c r="A1010" s="148"/>
      <c r="B1010" s="149"/>
      <c r="C1010" s="150"/>
      <c r="D1010" s="150"/>
      <c r="E1010" s="150"/>
      <c r="F1010" s="150"/>
      <c r="G1010" s="150"/>
    </row>
    <row r="1011" customFormat="false" ht="21" hidden="false" customHeight="false" outlineLevel="0" collapsed="false">
      <c r="A1011" s="154" t="s">
        <v>298</v>
      </c>
      <c r="B1011" s="155" t="s">
        <v>299</v>
      </c>
      <c r="C1011" s="156" t="s">
        <v>55</v>
      </c>
      <c r="D1011" s="156" t="s">
        <v>366</v>
      </c>
      <c r="E1011" s="157" t="n">
        <v>2.7</v>
      </c>
      <c r="F1011" s="157" t="n">
        <f aca="false">SUMPRODUCT($E1012:$E1020,F1012:F1020)</f>
        <v>35.5305</v>
      </c>
      <c r="G1011" s="157" t="n">
        <f aca="false">SUMPRODUCT($E1012:$E1020,G1012:G1020)</f>
        <v>1.0619568</v>
      </c>
    </row>
    <row r="1012" customFormat="false" ht="15" hidden="false" customHeight="false" outlineLevel="0" collapsed="false">
      <c r="A1012" s="159" t="n">
        <v>37370</v>
      </c>
      <c r="B1012" s="160" t="s">
        <v>354</v>
      </c>
      <c r="C1012" s="161" t="s">
        <v>69</v>
      </c>
      <c r="D1012" s="161" t="s">
        <v>347</v>
      </c>
      <c r="E1012" s="159" t="n">
        <v>0.1</v>
      </c>
      <c r="F1012" s="162" t="n">
        <f aca="false">IF(C1012="MAT.",VLOOKUP(A1012,INSUMOS_AUX!A:F,6,0),0)</f>
        <v>2.11</v>
      </c>
      <c r="G1012" s="163" t="n">
        <f aca="false">IF(C1012="M.O.",VLOOKUP(A1012,INSUMOS_AUX!A:F,6,0),0)</f>
        <v>0</v>
      </c>
    </row>
    <row r="1013" customFormat="false" ht="15" hidden="false" customHeight="false" outlineLevel="0" collapsed="false">
      <c r="A1013" s="159" t="n">
        <v>37371</v>
      </c>
      <c r="B1013" s="160" t="s">
        <v>355</v>
      </c>
      <c r="C1013" s="161" t="s">
        <v>69</v>
      </c>
      <c r="D1013" s="161" t="s">
        <v>347</v>
      </c>
      <c r="E1013" s="159" t="n">
        <v>0.1</v>
      </c>
      <c r="F1013" s="162" t="n">
        <f aca="false">IF(C1013="MAT.",VLOOKUP(A1013,INSUMOS_AUX!A:F,6,0),0)</f>
        <v>0.75</v>
      </c>
      <c r="G1013" s="163" t="n">
        <f aca="false">IF(C1013="M.O.",VLOOKUP(A1013,INSUMOS_AUX!A:F,6,0),0)</f>
        <v>0</v>
      </c>
    </row>
    <row r="1014" customFormat="false" ht="15" hidden="false" customHeight="false" outlineLevel="0" collapsed="false">
      <c r="A1014" s="159" t="n">
        <v>37372</v>
      </c>
      <c r="B1014" s="160" t="s">
        <v>356</v>
      </c>
      <c r="C1014" s="161" t="s">
        <v>69</v>
      </c>
      <c r="D1014" s="161" t="s">
        <v>347</v>
      </c>
      <c r="E1014" s="159" t="n">
        <v>0.1</v>
      </c>
      <c r="F1014" s="162" t="n">
        <f aca="false">IF(C1014="MAT.",VLOOKUP(A1014,INSUMOS_AUX!A:F,6,0),0)</f>
        <v>0.81</v>
      </c>
      <c r="G1014" s="163" t="n">
        <f aca="false">IF(C1014="M.O.",VLOOKUP(A1014,INSUMOS_AUX!A:F,6,0),0)</f>
        <v>0</v>
      </c>
    </row>
    <row r="1015" customFormat="false" ht="15" hidden="false" customHeight="false" outlineLevel="0" collapsed="false">
      <c r="A1015" s="159" t="n">
        <v>37373</v>
      </c>
      <c r="B1015" s="160" t="s">
        <v>357</v>
      </c>
      <c r="C1015" s="161" t="s">
        <v>69</v>
      </c>
      <c r="D1015" s="161" t="s">
        <v>347</v>
      </c>
      <c r="E1015" s="159" t="n">
        <v>0.1</v>
      </c>
      <c r="F1015" s="162" t="n">
        <f aca="false">IF(C1015="MAT.",VLOOKUP(A1015,INSUMOS_AUX!A:F,6,0),0)</f>
        <v>0.06</v>
      </c>
      <c r="G1015" s="163" t="n">
        <f aca="false">IF(C1015="M.O.",VLOOKUP(A1015,INSUMOS_AUX!A:F,6,0),0)</f>
        <v>0</v>
      </c>
    </row>
    <row r="1016" customFormat="false" ht="21" hidden="false" customHeight="false" outlineLevel="0" collapsed="false">
      <c r="A1016" s="159" t="n">
        <v>43467</v>
      </c>
      <c r="B1016" s="160" t="s">
        <v>361</v>
      </c>
      <c r="C1016" s="161" t="s">
        <v>69</v>
      </c>
      <c r="D1016" s="161" t="s">
        <v>347</v>
      </c>
      <c r="E1016" s="159" t="n">
        <v>0.1</v>
      </c>
      <c r="F1016" s="162" t="n">
        <f aca="false">IF(C1016="MAT.",VLOOKUP(A1016,INSUMOS_AUX!A:F,6,0),0)</f>
        <v>0.56</v>
      </c>
      <c r="G1016" s="163" t="n">
        <f aca="false">IF(C1016="M.O.",VLOOKUP(A1016,INSUMOS_AUX!A:F,6,0),0)</f>
        <v>0</v>
      </c>
    </row>
    <row r="1017" customFormat="false" ht="21" hidden="false" customHeight="false" outlineLevel="0" collapsed="false">
      <c r="A1017" s="159" t="n">
        <v>43491</v>
      </c>
      <c r="B1017" s="160" t="s">
        <v>364</v>
      </c>
      <c r="C1017" s="161" t="s">
        <v>69</v>
      </c>
      <c r="D1017" s="161" t="s">
        <v>347</v>
      </c>
      <c r="E1017" s="159" t="n">
        <v>0.1</v>
      </c>
      <c r="F1017" s="162" t="n">
        <f aca="false">IF(C1017="MAT.",VLOOKUP(A1017,INSUMOS_AUX!A:F,6,0),0)</f>
        <v>1.15</v>
      </c>
      <c r="G1017" s="163" t="n">
        <f aca="false">IF(C1017="M.O.",VLOOKUP(A1017,INSUMOS_AUX!A:F,6,0),0)</f>
        <v>0</v>
      </c>
    </row>
    <row r="1018" customFormat="false" ht="15" hidden="false" customHeight="false" outlineLevel="0" collapsed="false">
      <c r="A1018" s="159" t="n">
        <v>4791</v>
      </c>
      <c r="B1018" s="160" t="s">
        <v>423</v>
      </c>
      <c r="C1018" s="161" t="s">
        <v>69</v>
      </c>
      <c r="D1018" s="161" t="s">
        <v>349</v>
      </c>
      <c r="E1018" s="159" t="n">
        <v>0.05</v>
      </c>
      <c r="F1018" s="162" t="n">
        <f aca="false">IF(C1018="MAT.",VLOOKUP(A1018,INSUMOS_AUX!A:F,6,0),0)</f>
        <v>44.33</v>
      </c>
      <c r="G1018" s="163" t="n">
        <f aca="false">IF(C1018="M.O.",VLOOKUP(A1018,INSUMOS_AUX!A:F,6,0),0)</f>
        <v>0</v>
      </c>
    </row>
    <row r="1019" customFormat="false" ht="15" hidden="false" customHeight="false" outlineLevel="0" collapsed="false">
      <c r="A1019" s="159" t="n">
        <v>588</v>
      </c>
      <c r="B1019" s="160" t="s">
        <v>516</v>
      </c>
      <c r="C1019" s="161" t="s">
        <v>69</v>
      </c>
      <c r="D1019" s="161" t="s">
        <v>366</v>
      </c>
      <c r="E1019" s="159" t="n">
        <v>1</v>
      </c>
      <c r="F1019" s="162" t="n">
        <f aca="false">IF(C1019="MAT.",VLOOKUP(A1019,INSUMOS_AUX!A:F,6,0),0)</f>
        <v>32.77</v>
      </c>
      <c r="G1019" s="163" t="n">
        <f aca="false">IF(C1019="M.O.",VLOOKUP(A1019,INSUMOS_AUX!A:F,6,0),0)</f>
        <v>0</v>
      </c>
    </row>
    <row r="1020" customFormat="false" ht="15" hidden="false" customHeight="false" outlineLevel="0" collapsed="false">
      <c r="A1020" s="159" t="n">
        <v>6111</v>
      </c>
      <c r="B1020" s="160" t="s">
        <v>371</v>
      </c>
      <c r="C1020" s="161" t="s">
        <v>333</v>
      </c>
      <c r="D1020" s="161" t="s">
        <v>347</v>
      </c>
      <c r="E1020" s="159" t="n">
        <v>0.10172</v>
      </c>
      <c r="F1020" s="162" t="n">
        <f aca="false">IF(C1020="MAT.",VLOOKUP(A1020,INSUMOS_AUX!A:F,6,0),0)</f>
        <v>0</v>
      </c>
      <c r="G1020" s="163" t="n">
        <f aca="false">IF(C1020="M.O.",VLOOKUP(A1020,INSUMOS_AUX!A:F,6,0),0)</f>
        <v>10.44</v>
      </c>
    </row>
    <row r="1021" customFormat="false" ht="15" hidden="false" customHeight="false" outlineLevel="0" collapsed="false">
      <c r="A1021" s="148"/>
      <c r="B1021" s="149"/>
      <c r="C1021" s="150"/>
      <c r="D1021" s="150"/>
      <c r="E1021" s="150"/>
      <c r="F1021" s="150"/>
      <c r="G1021" s="150"/>
    </row>
    <row r="1022" customFormat="false" ht="15" hidden="false" customHeight="false" outlineLevel="0" collapsed="false">
      <c r="A1022" s="154" t="s">
        <v>301</v>
      </c>
      <c r="B1022" s="155" t="s">
        <v>302</v>
      </c>
      <c r="C1022" s="156" t="s">
        <v>55</v>
      </c>
      <c r="D1022" s="156" t="s">
        <v>344</v>
      </c>
      <c r="E1022" s="157" t="n">
        <v>49.76</v>
      </c>
      <c r="F1022" s="157" t="n">
        <f aca="false">SUMPRODUCT($E1023:$E1030,F1023:F1030)</f>
        <v>1.5816</v>
      </c>
      <c r="G1022" s="157" t="n">
        <f aca="false">SUMPRODUCT($E1023:$E1030,G1023:G1030)</f>
        <v>1.48673952</v>
      </c>
    </row>
    <row r="1023" customFormat="false" ht="15" hidden="false" customHeight="false" outlineLevel="0" collapsed="false">
      <c r="A1023" s="159" t="n">
        <v>3</v>
      </c>
      <c r="B1023" s="160" t="s">
        <v>522</v>
      </c>
      <c r="C1023" s="161" t="s">
        <v>69</v>
      </c>
      <c r="D1023" s="161" t="s">
        <v>416</v>
      </c>
      <c r="E1023" s="159" t="n">
        <v>0.05</v>
      </c>
      <c r="F1023" s="162" t="n">
        <f aca="false">IF(C1023="MAT.",VLOOKUP(A1023,INSUMOS_AUX!A:F,6,0),0)</f>
        <v>16.4</v>
      </c>
      <c r="G1023" s="163" t="n">
        <f aca="false">IF(C1023="M.O.",VLOOKUP(A1023,INSUMOS_AUX!A:F,6,0),0)</f>
        <v>0</v>
      </c>
    </row>
    <row r="1024" customFormat="false" ht="15" hidden="false" customHeight="false" outlineLevel="0" collapsed="false">
      <c r="A1024" s="159" t="n">
        <v>37370</v>
      </c>
      <c r="B1024" s="160" t="s">
        <v>354</v>
      </c>
      <c r="C1024" s="161" t="s">
        <v>69</v>
      </c>
      <c r="D1024" s="161" t="s">
        <v>347</v>
      </c>
      <c r="E1024" s="159" t="n">
        <v>0.14</v>
      </c>
      <c r="F1024" s="162" t="n">
        <f aca="false">IF(C1024="MAT.",VLOOKUP(A1024,INSUMOS_AUX!A:F,6,0),0)</f>
        <v>2.11</v>
      </c>
      <c r="G1024" s="163" t="n">
        <f aca="false">IF(C1024="M.O.",VLOOKUP(A1024,INSUMOS_AUX!A:F,6,0),0)</f>
        <v>0</v>
      </c>
    </row>
    <row r="1025" customFormat="false" ht="15" hidden="false" customHeight="false" outlineLevel="0" collapsed="false">
      <c r="A1025" s="159" t="n">
        <v>37371</v>
      </c>
      <c r="B1025" s="160" t="s">
        <v>355</v>
      </c>
      <c r="C1025" s="161" t="s">
        <v>69</v>
      </c>
      <c r="D1025" s="161" t="s">
        <v>347</v>
      </c>
      <c r="E1025" s="159" t="n">
        <v>0.14</v>
      </c>
      <c r="F1025" s="162" t="n">
        <f aca="false">IF(C1025="MAT.",VLOOKUP(A1025,INSUMOS_AUX!A:F,6,0),0)</f>
        <v>0.75</v>
      </c>
      <c r="G1025" s="163" t="n">
        <f aca="false">IF(C1025="M.O.",VLOOKUP(A1025,INSUMOS_AUX!A:F,6,0),0)</f>
        <v>0</v>
      </c>
    </row>
    <row r="1026" customFormat="false" ht="15" hidden="false" customHeight="false" outlineLevel="0" collapsed="false">
      <c r="A1026" s="159" t="n">
        <v>37372</v>
      </c>
      <c r="B1026" s="160" t="s">
        <v>356</v>
      </c>
      <c r="C1026" s="161" t="s">
        <v>69</v>
      </c>
      <c r="D1026" s="161" t="s">
        <v>347</v>
      </c>
      <c r="E1026" s="159" t="n">
        <v>0.14</v>
      </c>
      <c r="F1026" s="162" t="n">
        <f aca="false">IF(C1026="MAT.",VLOOKUP(A1026,INSUMOS_AUX!A:F,6,0),0)</f>
        <v>0.81</v>
      </c>
      <c r="G1026" s="163" t="n">
        <f aca="false">IF(C1026="M.O.",VLOOKUP(A1026,INSUMOS_AUX!A:F,6,0),0)</f>
        <v>0</v>
      </c>
    </row>
    <row r="1027" customFormat="false" ht="15" hidden="false" customHeight="false" outlineLevel="0" collapsed="false">
      <c r="A1027" s="159" t="n">
        <v>37373</v>
      </c>
      <c r="B1027" s="160" t="s">
        <v>357</v>
      </c>
      <c r="C1027" s="161" t="s">
        <v>69</v>
      </c>
      <c r="D1027" s="161" t="s">
        <v>347</v>
      </c>
      <c r="E1027" s="159" t="n">
        <v>0.14</v>
      </c>
      <c r="F1027" s="162" t="n">
        <f aca="false">IF(C1027="MAT.",VLOOKUP(A1027,INSUMOS_AUX!A:F,6,0),0)</f>
        <v>0.06</v>
      </c>
      <c r="G1027" s="163" t="n">
        <f aca="false">IF(C1027="M.O.",VLOOKUP(A1027,INSUMOS_AUX!A:F,6,0),0)</f>
        <v>0</v>
      </c>
    </row>
    <row r="1028" customFormat="false" ht="21" hidden="false" customHeight="false" outlineLevel="0" collapsed="false">
      <c r="A1028" s="159" t="n">
        <v>43467</v>
      </c>
      <c r="B1028" s="160" t="s">
        <v>361</v>
      </c>
      <c r="C1028" s="161" t="s">
        <v>69</v>
      </c>
      <c r="D1028" s="161" t="s">
        <v>347</v>
      </c>
      <c r="E1028" s="159" t="n">
        <v>0.14</v>
      </c>
      <c r="F1028" s="162" t="n">
        <f aca="false">IF(C1028="MAT.",VLOOKUP(A1028,INSUMOS_AUX!A:F,6,0),0)</f>
        <v>0.56</v>
      </c>
      <c r="G1028" s="163" t="n">
        <f aca="false">IF(C1028="M.O.",VLOOKUP(A1028,INSUMOS_AUX!A:F,6,0),0)</f>
        <v>0</v>
      </c>
    </row>
    <row r="1029" customFormat="false" ht="21" hidden="false" customHeight="false" outlineLevel="0" collapsed="false">
      <c r="A1029" s="159" t="n">
        <v>43491</v>
      </c>
      <c r="B1029" s="160" t="s">
        <v>364</v>
      </c>
      <c r="C1029" s="161" t="s">
        <v>69</v>
      </c>
      <c r="D1029" s="161" t="s">
        <v>347</v>
      </c>
      <c r="E1029" s="159" t="n">
        <v>0.14</v>
      </c>
      <c r="F1029" s="162" t="n">
        <f aca="false">IF(C1029="MAT.",VLOOKUP(A1029,INSUMOS_AUX!A:F,6,0),0)</f>
        <v>1.15</v>
      </c>
      <c r="G1029" s="163" t="n">
        <f aca="false">IF(C1029="M.O.",VLOOKUP(A1029,INSUMOS_AUX!A:F,6,0),0)</f>
        <v>0</v>
      </c>
    </row>
    <row r="1030" customFormat="false" ht="15" hidden="false" customHeight="false" outlineLevel="0" collapsed="false">
      <c r="A1030" s="159" t="n">
        <v>6111</v>
      </c>
      <c r="B1030" s="160" t="s">
        <v>371</v>
      </c>
      <c r="C1030" s="161" t="s">
        <v>333</v>
      </c>
      <c r="D1030" s="161" t="s">
        <v>347</v>
      </c>
      <c r="E1030" s="159" t="n">
        <v>0.142408</v>
      </c>
      <c r="F1030" s="162" t="n">
        <f aca="false">IF(C1030="MAT.",VLOOKUP(A1030,INSUMOS_AUX!A:F,6,0),0)</f>
        <v>0</v>
      </c>
      <c r="G1030" s="163" t="n">
        <f aca="false">IF(C1030="M.O.",VLOOKUP(A1030,INSUMOS_AUX!A:F,6,0),0)</f>
        <v>10.44</v>
      </c>
    </row>
    <row r="1031" customFormat="false" ht="15" hidden="false" customHeight="false" outlineLevel="0" collapsed="false">
      <c r="A1031" s="148"/>
      <c r="B1031" s="149"/>
      <c r="C1031" s="150"/>
      <c r="D1031" s="150"/>
      <c r="E1031" s="150"/>
      <c r="F1031" s="150"/>
      <c r="G1031" s="150"/>
    </row>
    <row r="1032" customFormat="false" ht="15" hidden="false" customHeight="false" outlineLevel="0" collapsed="false">
      <c r="A1032" s="154" t="s">
        <v>304</v>
      </c>
      <c r="B1032" s="155" t="s">
        <v>305</v>
      </c>
      <c r="C1032" s="156" t="s">
        <v>55</v>
      </c>
      <c r="D1032" s="156" t="s">
        <v>339</v>
      </c>
      <c r="E1032" s="157" t="n">
        <v>1</v>
      </c>
      <c r="F1032" s="157" t="n">
        <f aca="false">SUMPRODUCT($E1033:$E1041,F1033:F1041)</f>
        <v>907.53</v>
      </c>
      <c r="G1032" s="157" t="n">
        <f aca="false">SUMPRODUCT($E1033:$E1041,G1033:G1041)</f>
        <v>4.508739</v>
      </c>
    </row>
    <row r="1033" customFormat="false" ht="15" hidden="false" customHeight="false" outlineLevel="0" collapsed="false">
      <c r="A1033" s="159" t="n">
        <v>10848</v>
      </c>
      <c r="B1033" s="160" t="s">
        <v>523</v>
      </c>
      <c r="C1033" s="161" t="s">
        <v>69</v>
      </c>
      <c r="D1033" s="161" t="s">
        <v>339</v>
      </c>
      <c r="E1033" s="159" t="n">
        <v>1</v>
      </c>
      <c r="F1033" s="162" t="n">
        <f aca="false">IF(C1033="MAT.",VLOOKUP(A1033,INSUMOS_AUX!A:F,6,0),0)</f>
        <v>904.5</v>
      </c>
      <c r="G1033" s="163" t="n">
        <f aca="false">IF(C1033="M.O.",VLOOKUP(A1033,INSUMOS_AUX!A:F,6,0),0)</f>
        <v>0</v>
      </c>
    </row>
    <row r="1034" customFormat="false" ht="31.5" hidden="false" customHeight="false" outlineLevel="0" collapsed="false">
      <c r="A1034" s="159" t="n">
        <v>11950</v>
      </c>
      <c r="B1034" s="160" t="s">
        <v>390</v>
      </c>
      <c r="C1034" s="161" t="s">
        <v>69</v>
      </c>
      <c r="D1034" s="161" t="s">
        <v>339</v>
      </c>
      <c r="E1034" s="159" t="n">
        <v>4</v>
      </c>
      <c r="F1034" s="162" t="n">
        <f aca="false">IF(C1034="MAT.",VLOOKUP(A1034,INSUMOS_AUX!A:F,6,0),0)</f>
        <v>0.41</v>
      </c>
      <c r="G1034" s="163" t="n">
        <f aca="false">IF(C1034="M.O.",VLOOKUP(A1034,INSUMOS_AUX!A:F,6,0),0)</f>
        <v>0</v>
      </c>
    </row>
    <row r="1035" customFormat="false" ht="15" hidden="false" customHeight="false" outlineLevel="0" collapsed="false">
      <c r="A1035" s="159" t="n">
        <v>37370</v>
      </c>
      <c r="B1035" s="160" t="s">
        <v>354</v>
      </c>
      <c r="C1035" s="161" t="s">
        <v>69</v>
      </c>
      <c r="D1035" s="161" t="s">
        <v>347</v>
      </c>
      <c r="E1035" s="159" t="n">
        <v>0.25</v>
      </c>
      <c r="F1035" s="162" t="n">
        <f aca="false">IF(C1035="MAT.",VLOOKUP(A1035,INSUMOS_AUX!A:F,6,0),0)</f>
        <v>2.11</v>
      </c>
      <c r="G1035" s="163" t="n">
        <f aca="false">IF(C1035="M.O.",VLOOKUP(A1035,INSUMOS_AUX!A:F,6,0),0)</f>
        <v>0</v>
      </c>
    </row>
    <row r="1036" customFormat="false" ht="15" hidden="false" customHeight="false" outlineLevel="0" collapsed="false">
      <c r="A1036" s="159" t="n">
        <v>37371</v>
      </c>
      <c r="B1036" s="160" t="s">
        <v>355</v>
      </c>
      <c r="C1036" s="161" t="s">
        <v>69</v>
      </c>
      <c r="D1036" s="161" t="s">
        <v>347</v>
      </c>
      <c r="E1036" s="159" t="n">
        <v>0.25</v>
      </c>
      <c r="F1036" s="162" t="n">
        <f aca="false">IF(C1036="MAT.",VLOOKUP(A1036,INSUMOS_AUX!A:F,6,0),0)</f>
        <v>0.75</v>
      </c>
      <c r="G1036" s="163" t="n">
        <f aca="false">IF(C1036="M.O.",VLOOKUP(A1036,INSUMOS_AUX!A:F,6,0),0)</f>
        <v>0</v>
      </c>
    </row>
    <row r="1037" customFormat="false" ht="15" hidden="false" customHeight="false" outlineLevel="0" collapsed="false">
      <c r="A1037" s="159" t="n">
        <v>37372</v>
      </c>
      <c r="B1037" s="160" t="s">
        <v>356</v>
      </c>
      <c r="C1037" s="161" t="s">
        <v>69</v>
      </c>
      <c r="D1037" s="161" t="s">
        <v>347</v>
      </c>
      <c r="E1037" s="159" t="n">
        <v>0.25</v>
      </c>
      <c r="F1037" s="162" t="n">
        <f aca="false">IF(C1037="MAT.",VLOOKUP(A1037,INSUMOS_AUX!A:F,6,0),0)</f>
        <v>0.81</v>
      </c>
      <c r="G1037" s="163" t="n">
        <f aca="false">IF(C1037="M.O.",VLOOKUP(A1037,INSUMOS_AUX!A:F,6,0),0)</f>
        <v>0</v>
      </c>
    </row>
    <row r="1038" customFormat="false" ht="15" hidden="false" customHeight="false" outlineLevel="0" collapsed="false">
      <c r="A1038" s="159" t="n">
        <v>37373</v>
      </c>
      <c r="B1038" s="160" t="s">
        <v>357</v>
      </c>
      <c r="C1038" s="161" t="s">
        <v>69</v>
      </c>
      <c r="D1038" s="161" t="s">
        <v>347</v>
      </c>
      <c r="E1038" s="159" t="n">
        <v>0.25</v>
      </c>
      <c r="F1038" s="162" t="n">
        <f aca="false">IF(C1038="MAT.",VLOOKUP(A1038,INSUMOS_AUX!A:F,6,0),0)</f>
        <v>0.06</v>
      </c>
      <c r="G1038" s="163" t="n">
        <f aca="false">IF(C1038="M.O.",VLOOKUP(A1038,INSUMOS_AUX!A:F,6,0),0)</f>
        <v>0</v>
      </c>
    </row>
    <row r="1039" customFormat="false" ht="21" hidden="false" customHeight="false" outlineLevel="0" collapsed="false">
      <c r="A1039" s="159" t="n">
        <v>43465</v>
      </c>
      <c r="B1039" s="160" t="s">
        <v>376</v>
      </c>
      <c r="C1039" s="161" t="s">
        <v>69</v>
      </c>
      <c r="D1039" s="161" t="s">
        <v>347</v>
      </c>
      <c r="E1039" s="159" t="n">
        <v>0.25</v>
      </c>
      <c r="F1039" s="162" t="n">
        <f aca="false">IF(C1039="MAT.",VLOOKUP(A1039,INSUMOS_AUX!A:F,6,0),0)</f>
        <v>0.74</v>
      </c>
      <c r="G1039" s="163" t="n">
        <f aca="false">IF(C1039="M.O.",VLOOKUP(A1039,INSUMOS_AUX!A:F,6,0),0)</f>
        <v>0</v>
      </c>
    </row>
    <row r="1040" customFormat="false" ht="21" hidden="false" customHeight="false" outlineLevel="0" collapsed="false">
      <c r="A1040" s="159" t="n">
        <v>43489</v>
      </c>
      <c r="B1040" s="160" t="s">
        <v>377</v>
      </c>
      <c r="C1040" s="161" t="s">
        <v>69</v>
      </c>
      <c r="D1040" s="161" t="s">
        <v>347</v>
      </c>
      <c r="E1040" s="159" t="n">
        <v>0.25</v>
      </c>
      <c r="F1040" s="162" t="n">
        <f aca="false">IF(C1040="MAT.",VLOOKUP(A1040,INSUMOS_AUX!A:F,6,0),0)</f>
        <v>1.09</v>
      </c>
      <c r="G1040" s="163" t="n">
        <f aca="false">IF(C1040="M.O.",VLOOKUP(A1040,INSUMOS_AUX!A:F,6,0),0)</f>
        <v>0</v>
      </c>
    </row>
    <row r="1041" customFormat="false" ht="15" hidden="false" customHeight="false" outlineLevel="0" collapsed="false">
      <c r="A1041" s="159" t="n">
        <v>4750</v>
      </c>
      <c r="B1041" s="160" t="s">
        <v>379</v>
      </c>
      <c r="C1041" s="161" t="s">
        <v>333</v>
      </c>
      <c r="D1041" s="161" t="s">
        <v>347</v>
      </c>
      <c r="E1041" s="159" t="n">
        <v>0.2543</v>
      </c>
      <c r="F1041" s="162" t="n">
        <f aca="false">IF(C1041="MAT.",VLOOKUP(A1041,INSUMOS_AUX!A:F,6,0),0)</f>
        <v>0</v>
      </c>
      <c r="G1041" s="163" t="n">
        <f aca="false">IF(C1041="M.O.",VLOOKUP(A1041,INSUMOS_AUX!A:F,6,0),0)</f>
        <v>17.73</v>
      </c>
    </row>
  </sheetData>
  <autoFilter ref="A5:G1041"/>
  <mergeCells count="3">
    <mergeCell ref="A1:B3"/>
    <mergeCell ref="C1:G1"/>
    <mergeCell ref="C2:F3"/>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J151"/>
  <sheetViews>
    <sheetView showFormulas="false" showGridLines="true" showRowColHeaders="true" showZeros="true" rightToLeft="false" tabSelected="false" showOutlineSymbols="true" defaultGridColor="true" view="pageBreakPreview" topLeftCell="A109" colorId="64" zoomScale="70" zoomScaleNormal="85" zoomScalePageLayoutView="70" workbookViewId="0">
      <selection pane="topLeft" activeCell="R19" activeCellId="0" sqref="R19"/>
    </sheetView>
  </sheetViews>
  <sheetFormatPr defaultColWidth="9.15625" defaultRowHeight="15" zeroHeight="false" outlineLevelRow="0" outlineLevelCol="0"/>
  <cols>
    <col collapsed="false" customWidth="true" hidden="false" outlineLevel="0" max="1" min="1" style="79" width="34.42"/>
    <col collapsed="false" customWidth="true" hidden="false" outlineLevel="0" max="2" min="2" style="79" width="16.86"/>
    <col collapsed="false" customWidth="true" hidden="false" outlineLevel="0" max="3" min="3" style="79" width="65.86"/>
    <col collapsed="false" customWidth="true" hidden="false" outlineLevel="0" max="4" min="4" style="79" width="15.15"/>
    <col collapsed="false" customWidth="true" hidden="false" outlineLevel="0" max="5" min="5" style="79" width="14.43"/>
    <col collapsed="false" customWidth="true" hidden="false" outlineLevel="0" max="6" min="6" style="79" width="16.57"/>
    <col collapsed="false" customWidth="true" hidden="false" outlineLevel="0" max="7" min="7" style="79" width="21.86"/>
    <col collapsed="false" customWidth="false" hidden="false" outlineLevel="0" max="9" min="8" style="179" width="9.14"/>
    <col collapsed="false" customWidth="true" hidden="false" outlineLevel="0" max="10" min="10" style="179" width="15"/>
    <col collapsed="false" customWidth="false" hidden="false" outlineLevel="0" max="1024" min="11" style="179" width="9.14"/>
  </cols>
  <sheetData>
    <row r="1" customFormat="false" ht="12.75" hidden="false" customHeight="true" outlineLevel="0" collapsed="false">
      <c r="A1" s="142" t="s">
        <v>24</v>
      </c>
      <c r="B1" s="142"/>
      <c r="C1" s="142"/>
      <c r="D1" s="142" t="s">
        <v>21</v>
      </c>
      <c r="E1" s="142"/>
      <c r="F1" s="142"/>
      <c r="G1" s="142"/>
    </row>
    <row r="2" customFormat="false" ht="15" hidden="false" customHeight="false" outlineLevel="0" collapsed="false">
      <c r="A2" s="142"/>
      <c r="B2" s="142"/>
      <c r="C2" s="142"/>
      <c r="D2" s="180" t="str">
        <f aca="false">01_SINTETICO!D2</f>
        <v>OBRA: EXECUÇÃO DE ESTUDIO DE TV</v>
      </c>
      <c r="E2" s="180"/>
      <c r="F2" s="180"/>
      <c r="G2" s="181" t="n">
        <f aca="false">01_SINTETICO!J2</f>
        <v>44852</v>
      </c>
      <c r="J2" s="182"/>
    </row>
    <row r="3" customFormat="false" ht="27" hidden="false" customHeight="true" outlineLevel="0" collapsed="false">
      <c r="A3" s="142"/>
      <c r="B3" s="142"/>
      <c r="C3" s="142"/>
      <c r="D3" s="180"/>
      <c r="E3" s="180"/>
      <c r="F3" s="180"/>
      <c r="G3" s="183" t="str">
        <f aca="false">'CAPA-DADOS'!E16</f>
        <v>SINAPI-JULHO/2022</v>
      </c>
    </row>
    <row r="4" customFormat="false" ht="12.75" hidden="false" customHeight="true" outlineLevel="0" collapsed="false">
      <c r="A4" s="184" t="s">
        <v>524</v>
      </c>
      <c r="B4" s="184"/>
      <c r="C4" s="184"/>
      <c r="D4" s="184"/>
      <c r="E4" s="184"/>
      <c r="F4" s="184"/>
      <c r="G4" s="184"/>
    </row>
    <row r="5" customFormat="false" ht="15" hidden="false" customHeight="false" outlineLevel="0" collapsed="false">
      <c r="A5" s="184"/>
      <c r="B5" s="184"/>
      <c r="C5" s="184"/>
      <c r="D5" s="184"/>
      <c r="E5" s="184"/>
      <c r="F5" s="184"/>
      <c r="G5" s="184"/>
    </row>
    <row r="6" customFormat="false" ht="15" hidden="false" customHeight="false" outlineLevel="0" collapsed="false">
      <c r="A6" s="185"/>
      <c r="B6" s="185"/>
      <c r="C6" s="185"/>
      <c r="D6" s="186"/>
      <c r="E6" s="186"/>
      <c r="F6" s="186"/>
    </row>
    <row r="7" customFormat="false" ht="15" hidden="false" customHeight="false" outlineLevel="0" collapsed="false">
      <c r="A7" s="187" t="s">
        <v>27</v>
      </c>
      <c r="B7" s="187" t="s">
        <v>525</v>
      </c>
      <c r="C7" s="187" t="s">
        <v>526</v>
      </c>
      <c r="D7" s="187"/>
      <c r="E7" s="187"/>
      <c r="F7" s="187" t="s">
        <v>527</v>
      </c>
      <c r="G7" s="187" t="s">
        <v>528</v>
      </c>
      <c r="H7" s="188"/>
    </row>
    <row r="8" customFormat="false" ht="15" hidden="false" customHeight="true" outlineLevel="0" collapsed="false">
      <c r="A8" s="189" t="s">
        <v>341</v>
      </c>
      <c r="B8" s="190" t="s">
        <v>69</v>
      </c>
      <c r="C8" s="191" t="s">
        <v>342</v>
      </c>
      <c r="D8" s="191"/>
      <c r="E8" s="191"/>
      <c r="F8" s="192" t="s">
        <v>30</v>
      </c>
      <c r="G8" s="193" t="n">
        <f aca="false">F11</f>
        <v>36.6</v>
      </c>
    </row>
    <row r="9" customFormat="false" ht="15" hidden="false" customHeight="true" outlineLevel="0" collapsed="false">
      <c r="A9" s="194" t="s">
        <v>529</v>
      </c>
      <c r="B9" s="194" t="s">
        <v>530</v>
      </c>
      <c r="C9" s="194" t="s">
        <v>531</v>
      </c>
      <c r="D9" s="194" t="s">
        <v>532</v>
      </c>
      <c r="E9" s="194" t="s">
        <v>533</v>
      </c>
      <c r="F9" s="194" t="s">
        <v>534</v>
      </c>
      <c r="G9" s="194"/>
    </row>
    <row r="10" customFormat="false" ht="15" hidden="false" customHeight="false" outlineLevel="0" collapsed="false">
      <c r="A10" s="194"/>
      <c r="B10" s="194"/>
      <c r="C10" s="194"/>
      <c r="D10" s="194"/>
      <c r="E10" s="194"/>
      <c r="F10" s="195" t="s">
        <v>535</v>
      </c>
      <c r="G10" s="196" t="s">
        <v>536</v>
      </c>
    </row>
    <row r="11" customFormat="false" ht="15" hidden="false" customHeight="false" outlineLevel="0" collapsed="false">
      <c r="A11" s="197" t="s">
        <v>537</v>
      </c>
      <c r="B11" s="198" t="s">
        <v>538</v>
      </c>
      <c r="C11" s="198"/>
      <c r="D11" s="199" t="n">
        <v>30</v>
      </c>
      <c r="E11" s="200" t="n">
        <f aca="false">AVERAGE(D11:D13)</f>
        <v>36.6</v>
      </c>
      <c r="F11" s="200" t="n">
        <f aca="false">E11</f>
        <v>36.6</v>
      </c>
      <c r="G11" s="198" t="s">
        <v>539</v>
      </c>
    </row>
    <row r="12" customFormat="false" ht="15" hidden="false" customHeight="false" outlineLevel="0" collapsed="false">
      <c r="A12" s="197" t="s">
        <v>540</v>
      </c>
      <c r="B12" s="198" t="s">
        <v>541</v>
      </c>
      <c r="C12" s="198"/>
      <c r="D12" s="199" t="n">
        <v>39.9</v>
      </c>
      <c r="E12" s="200"/>
      <c r="F12" s="200"/>
      <c r="G12" s="198"/>
    </row>
    <row r="13" customFormat="false" ht="15" hidden="false" customHeight="false" outlineLevel="0" collapsed="false">
      <c r="A13" s="197" t="s">
        <v>542</v>
      </c>
      <c r="B13" s="198" t="s">
        <v>543</v>
      </c>
      <c r="C13" s="198"/>
      <c r="D13" s="199" t="n">
        <v>39.9</v>
      </c>
      <c r="E13" s="200"/>
      <c r="F13" s="200"/>
      <c r="G13" s="198"/>
    </row>
    <row r="14" s="179" customFormat="true" ht="15" hidden="false" customHeight="false" outlineLevel="0" collapsed="false">
      <c r="A14" s="201"/>
      <c r="B14" s="202"/>
      <c r="C14" s="202"/>
      <c r="D14" s="203"/>
      <c r="E14" s="203"/>
      <c r="F14" s="204"/>
    </row>
    <row r="15" customFormat="false" ht="15" hidden="false" customHeight="false" outlineLevel="0" collapsed="false">
      <c r="A15" s="187" t="s">
        <v>27</v>
      </c>
      <c r="B15" s="187" t="s">
        <v>525</v>
      </c>
      <c r="C15" s="187" t="s">
        <v>526</v>
      </c>
      <c r="D15" s="187"/>
      <c r="E15" s="187"/>
      <c r="F15" s="187" t="s">
        <v>527</v>
      </c>
      <c r="G15" s="187" t="s">
        <v>528</v>
      </c>
    </row>
    <row r="16" customFormat="false" ht="15" hidden="false" customHeight="false" outlineLevel="0" collapsed="false">
      <c r="A16" s="205" t="s">
        <v>340</v>
      </c>
      <c r="B16" s="198" t="s">
        <v>69</v>
      </c>
      <c r="C16" s="206" t="s">
        <v>62</v>
      </c>
      <c r="D16" s="206"/>
      <c r="E16" s="206"/>
      <c r="F16" s="198" t="s">
        <v>30</v>
      </c>
      <c r="G16" s="200" t="n">
        <f aca="false">F19</f>
        <v>233.94</v>
      </c>
    </row>
    <row r="17" customFormat="false" ht="15" hidden="false" customHeight="true" outlineLevel="0" collapsed="false">
      <c r="A17" s="207" t="s">
        <v>529</v>
      </c>
      <c r="B17" s="207" t="s">
        <v>530</v>
      </c>
      <c r="C17" s="207" t="s">
        <v>531</v>
      </c>
      <c r="D17" s="207" t="s">
        <v>532</v>
      </c>
      <c r="E17" s="194" t="s">
        <v>533</v>
      </c>
      <c r="F17" s="207" t="s">
        <v>534</v>
      </c>
      <c r="G17" s="207"/>
    </row>
    <row r="18" customFormat="false" ht="15" hidden="false" customHeight="false" outlineLevel="0" collapsed="false">
      <c r="A18" s="207"/>
      <c r="B18" s="207"/>
      <c r="C18" s="207"/>
      <c r="D18" s="207"/>
      <c r="E18" s="194"/>
      <c r="F18" s="195" t="s">
        <v>535</v>
      </c>
      <c r="G18" s="196" t="s">
        <v>536</v>
      </c>
    </row>
    <row r="19" customFormat="false" ht="15" hidden="false" customHeight="false" outlineLevel="0" collapsed="false">
      <c r="A19" s="197" t="s">
        <v>544</v>
      </c>
      <c r="B19" s="198" t="s">
        <v>545</v>
      </c>
      <c r="C19" s="198" t="s">
        <v>546</v>
      </c>
      <c r="D19" s="199" t="n">
        <v>233.94</v>
      </c>
      <c r="E19" s="200" t="n">
        <f aca="false">LARGE(D19:D21,1)</f>
        <v>233.94</v>
      </c>
      <c r="F19" s="200" t="n">
        <f aca="false">E19</f>
        <v>233.94</v>
      </c>
      <c r="G19" s="198" t="s">
        <v>539</v>
      </c>
    </row>
    <row r="20" customFormat="false" ht="15" hidden="false" customHeight="false" outlineLevel="0" collapsed="false">
      <c r="A20" s="197"/>
      <c r="B20" s="198"/>
      <c r="C20" s="198"/>
      <c r="D20" s="199"/>
      <c r="E20" s="200"/>
      <c r="F20" s="200"/>
      <c r="G20" s="198"/>
    </row>
    <row r="21" customFormat="false" ht="15" hidden="false" customHeight="false" outlineLevel="0" collapsed="false">
      <c r="A21" s="197"/>
      <c r="B21" s="198"/>
      <c r="C21" s="198"/>
      <c r="D21" s="199"/>
      <c r="E21" s="200"/>
      <c r="F21" s="200"/>
      <c r="G21" s="198"/>
    </row>
    <row r="22" s="179" customFormat="true" ht="15" hidden="false" customHeight="false" outlineLevel="0" collapsed="false">
      <c r="B22" s="204"/>
      <c r="C22" s="208" t="s">
        <v>547</v>
      </c>
      <c r="D22" s="209"/>
      <c r="E22" s="210"/>
      <c r="F22" s="210"/>
      <c r="G22" s="204"/>
    </row>
    <row r="23" s="179" customFormat="true" ht="15" hidden="false" customHeight="false" outlineLevel="0" collapsed="false">
      <c r="B23" s="204"/>
      <c r="C23" s="208"/>
      <c r="D23" s="209"/>
      <c r="E23" s="210"/>
      <c r="F23" s="210"/>
      <c r="G23" s="204"/>
    </row>
    <row r="24" customFormat="false" ht="15" hidden="false" customHeight="false" outlineLevel="0" collapsed="false">
      <c r="A24" s="187" t="s">
        <v>27</v>
      </c>
      <c r="B24" s="187" t="s">
        <v>525</v>
      </c>
      <c r="C24" s="187" t="s">
        <v>526</v>
      </c>
      <c r="D24" s="187"/>
      <c r="E24" s="187"/>
      <c r="F24" s="187" t="s">
        <v>527</v>
      </c>
      <c r="G24" s="187" t="s">
        <v>528</v>
      </c>
    </row>
    <row r="25" customFormat="false" ht="15" hidden="false" customHeight="true" outlineLevel="0" collapsed="false">
      <c r="A25" s="211" t="s">
        <v>548</v>
      </c>
      <c r="B25" s="198" t="s">
        <v>69</v>
      </c>
      <c r="C25" s="191" t="s">
        <v>449</v>
      </c>
      <c r="D25" s="191"/>
      <c r="E25" s="191"/>
      <c r="F25" s="198" t="s">
        <v>74</v>
      </c>
      <c r="G25" s="200" t="n">
        <f aca="false">F28</f>
        <v>371.696666666667</v>
      </c>
    </row>
    <row r="26" customFormat="false" ht="15" hidden="false" customHeight="true" outlineLevel="0" collapsed="false">
      <c r="A26" s="207" t="s">
        <v>529</v>
      </c>
      <c r="B26" s="207" t="s">
        <v>530</v>
      </c>
      <c r="C26" s="207" t="s">
        <v>531</v>
      </c>
      <c r="D26" s="207" t="s">
        <v>532</v>
      </c>
      <c r="E26" s="194" t="s">
        <v>533</v>
      </c>
      <c r="F26" s="207" t="s">
        <v>534</v>
      </c>
      <c r="G26" s="207"/>
    </row>
    <row r="27" customFormat="false" ht="15" hidden="false" customHeight="false" outlineLevel="0" collapsed="false">
      <c r="A27" s="207"/>
      <c r="B27" s="207"/>
      <c r="C27" s="207"/>
      <c r="D27" s="207"/>
      <c r="E27" s="194"/>
      <c r="F27" s="195" t="s">
        <v>535</v>
      </c>
      <c r="G27" s="196" t="s">
        <v>536</v>
      </c>
    </row>
    <row r="28" customFormat="false" ht="15" hidden="false" customHeight="false" outlineLevel="0" collapsed="false">
      <c r="A28" s="197" t="s">
        <v>549</v>
      </c>
      <c r="B28" s="198" t="s">
        <v>550</v>
      </c>
      <c r="C28" s="212" t="s">
        <v>551</v>
      </c>
      <c r="D28" s="199" t="n">
        <v>452.68</v>
      </c>
      <c r="E28" s="200" t="n">
        <f aca="false">AVERAGE(D28:D30)</f>
        <v>371.696666666667</v>
      </c>
      <c r="F28" s="200" t="n">
        <f aca="false">E28</f>
        <v>371.696666666667</v>
      </c>
      <c r="G28" s="200" t="s">
        <v>539</v>
      </c>
    </row>
    <row r="29" customFormat="false" ht="15" hidden="false" customHeight="false" outlineLevel="0" collapsed="false">
      <c r="A29" s="197" t="s">
        <v>552</v>
      </c>
      <c r="B29" s="198" t="s">
        <v>553</v>
      </c>
      <c r="C29" s="212" t="s">
        <v>554</v>
      </c>
      <c r="D29" s="199" t="n">
        <v>313.34</v>
      </c>
      <c r="E29" s="200"/>
      <c r="F29" s="200"/>
      <c r="G29" s="200"/>
    </row>
    <row r="30" customFormat="false" ht="15" hidden="false" customHeight="false" outlineLevel="0" collapsed="false">
      <c r="A30" s="197" t="s">
        <v>555</v>
      </c>
      <c r="B30" s="198" t="s">
        <v>556</v>
      </c>
      <c r="C30" s="212" t="s">
        <v>557</v>
      </c>
      <c r="D30" s="199" t="n">
        <v>349.07</v>
      </c>
      <c r="E30" s="200"/>
      <c r="F30" s="200"/>
      <c r="G30" s="200"/>
    </row>
    <row r="31" s="179" customFormat="true" ht="15" hidden="false" customHeight="false" outlineLevel="0" collapsed="false">
      <c r="B31" s="204"/>
      <c r="C31" s="208"/>
      <c r="D31" s="209"/>
      <c r="E31" s="210"/>
      <c r="F31" s="210"/>
      <c r="G31" s="204"/>
    </row>
    <row r="32" customFormat="false" ht="15" hidden="false" customHeight="false" outlineLevel="0" collapsed="false">
      <c r="A32" s="187" t="s">
        <v>27</v>
      </c>
      <c r="B32" s="187" t="s">
        <v>525</v>
      </c>
      <c r="C32" s="187" t="s">
        <v>526</v>
      </c>
      <c r="D32" s="187"/>
      <c r="E32" s="187"/>
      <c r="F32" s="187" t="s">
        <v>527</v>
      </c>
      <c r="G32" s="187" t="s">
        <v>528</v>
      </c>
    </row>
    <row r="33" customFormat="false" ht="42.75" hidden="false" customHeight="true" outlineLevel="0" collapsed="false">
      <c r="A33" s="211" t="s">
        <v>450</v>
      </c>
      <c r="B33" s="198" t="s">
        <v>69</v>
      </c>
      <c r="C33" s="191" t="s">
        <v>558</v>
      </c>
      <c r="D33" s="191"/>
      <c r="E33" s="191"/>
      <c r="F33" s="198" t="s">
        <v>74</v>
      </c>
      <c r="G33" s="200" t="n">
        <f aca="false">F36</f>
        <v>327.855705861949</v>
      </c>
    </row>
    <row r="34" customFormat="false" ht="15" hidden="false" customHeight="true" outlineLevel="0" collapsed="false">
      <c r="A34" s="207" t="s">
        <v>529</v>
      </c>
      <c r="B34" s="207" t="s">
        <v>530</v>
      </c>
      <c r="C34" s="207" t="s">
        <v>531</v>
      </c>
      <c r="D34" s="207" t="s">
        <v>532</v>
      </c>
      <c r="E34" s="194" t="s">
        <v>533</v>
      </c>
      <c r="F34" s="207" t="s">
        <v>534</v>
      </c>
      <c r="G34" s="207"/>
    </row>
    <row r="35" customFormat="false" ht="15" hidden="false" customHeight="false" outlineLevel="0" collapsed="false">
      <c r="A35" s="207"/>
      <c r="B35" s="207"/>
      <c r="C35" s="207"/>
      <c r="D35" s="207"/>
      <c r="E35" s="194"/>
      <c r="F35" s="195" t="s">
        <v>535</v>
      </c>
      <c r="G35" s="196" t="s">
        <v>536</v>
      </c>
    </row>
    <row r="36" customFormat="false" ht="30" hidden="false" customHeight="false" outlineLevel="0" collapsed="false">
      <c r="A36" s="197" t="s">
        <v>559</v>
      </c>
      <c r="B36" s="198" t="s">
        <v>560</v>
      </c>
      <c r="C36" s="213" t="s">
        <v>561</v>
      </c>
      <c r="D36" s="199" t="n">
        <v>328</v>
      </c>
      <c r="E36" s="200" t="n">
        <f aca="false">AVERAGE(D36:D38)</f>
        <v>327.855705861949</v>
      </c>
      <c r="F36" s="200" t="n">
        <f aca="false">E36</f>
        <v>327.855705861949</v>
      </c>
      <c r="G36" s="198" t="s">
        <v>539</v>
      </c>
    </row>
    <row r="37" customFormat="false" ht="15" hidden="false" customHeight="false" outlineLevel="0" collapsed="false">
      <c r="A37" s="197" t="s">
        <v>562</v>
      </c>
      <c r="B37" s="198" t="s">
        <v>563</v>
      </c>
      <c r="C37" s="198" t="s">
        <v>564</v>
      </c>
      <c r="D37" s="199" t="n">
        <f aca="false">1/(0.62*0.62)*122</f>
        <v>317.377731529657</v>
      </c>
      <c r="E37" s="200"/>
      <c r="F37" s="200"/>
      <c r="G37" s="198"/>
    </row>
    <row r="38" customFormat="false" ht="60" hidden="false" customHeight="false" outlineLevel="0" collapsed="false">
      <c r="A38" s="197" t="s">
        <v>565</v>
      </c>
      <c r="B38" s="198"/>
      <c r="C38" s="213" t="s">
        <v>566</v>
      </c>
      <c r="D38" s="199" t="n">
        <f aca="false">1/(0.62*0.62)*130</f>
        <v>338.189386056191</v>
      </c>
      <c r="E38" s="200"/>
      <c r="F38" s="200"/>
      <c r="G38" s="198"/>
    </row>
    <row r="39" s="179" customFormat="true" ht="15" hidden="false" customHeight="false" outlineLevel="0" collapsed="false">
      <c r="B39" s="204"/>
      <c r="C39" s="208"/>
      <c r="D39" s="209"/>
      <c r="E39" s="210"/>
      <c r="F39" s="210"/>
      <c r="G39" s="204"/>
    </row>
    <row r="40" customFormat="false" ht="15" hidden="false" customHeight="false" outlineLevel="0" collapsed="false">
      <c r="A40" s="187" t="s">
        <v>27</v>
      </c>
      <c r="B40" s="187" t="s">
        <v>525</v>
      </c>
      <c r="C40" s="187" t="s">
        <v>526</v>
      </c>
      <c r="D40" s="187"/>
      <c r="E40" s="187"/>
      <c r="F40" s="187" t="s">
        <v>527</v>
      </c>
      <c r="G40" s="187" t="s">
        <v>528</v>
      </c>
    </row>
    <row r="41" customFormat="false" ht="15" hidden="false" customHeight="true" outlineLevel="0" collapsed="false">
      <c r="A41" s="211" t="s">
        <v>383</v>
      </c>
      <c r="B41" s="198" t="s">
        <v>69</v>
      </c>
      <c r="C41" s="191" t="s">
        <v>103</v>
      </c>
      <c r="D41" s="191"/>
      <c r="E41" s="191"/>
      <c r="F41" s="198" t="s">
        <v>527</v>
      </c>
      <c r="G41" s="200" t="n">
        <f aca="false">F44</f>
        <v>393.333333333333</v>
      </c>
    </row>
    <row r="42" customFormat="false" ht="15" hidden="false" customHeight="true" outlineLevel="0" collapsed="false">
      <c r="A42" s="207" t="s">
        <v>529</v>
      </c>
      <c r="B42" s="207" t="s">
        <v>530</v>
      </c>
      <c r="C42" s="207" t="s">
        <v>531</v>
      </c>
      <c r="D42" s="207" t="s">
        <v>532</v>
      </c>
      <c r="E42" s="194" t="s">
        <v>533</v>
      </c>
      <c r="F42" s="207" t="s">
        <v>534</v>
      </c>
      <c r="G42" s="207"/>
    </row>
    <row r="43" customFormat="false" ht="15" hidden="false" customHeight="false" outlineLevel="0" collapsed="false">
      <c r="A43" s="207"/>
      <c r="B43" s="207"/>
      <c r="C43" s="207"/>
      <c r="D43" s="207"/>
      <c r="E43" s="194"/>
      <c r="F43" s="195" t="s">
        <v>535</v>
      </c>
      <c r="G43" s="196" t="s">
        <v>536</v>
      </c>
    </row>
    <row r="44" customFormat="false" ht="15" hidden="false" customHeight="false" outlineLevel="0" collapsed="false">
      <c r="A44" s="197" t="s">
        <v>567</v>
      </c>
      <c r="B44" s="198" t="s">
        <v>568</v>
      </c>
      <c r="C44" s="198" t="s">
        <v>569</v>
      </c>
      <c r="D44" s="199" t="n">
        <v>380</v>
      </c>
      <c r="E44" s="200" t="n">
        <f aca="false">AVERAGE(D44:D46)</f>
        <v>393.333333333333</v>
      </c>
      <c r="F44" s="200" t="n">
        <f aca="false">E44</f>
        <v>393.333333333333</v>
      </c>
      <c r="G44" s="198" t="s">
        <v>539</v>
      </c>
    </row>
    <row r="45" customFormat="false" ht="15" hidden="false" customHeight="false" outlineLevel="0" collapsed="false">
      <c r="A45" s="197" t="s">
        <v>570</v>
      </c>
      <c r="B45" s="198" t="s">
        <v>571</v>
      </c>
      <c r="C45" s="198" t="s">
        <v>572</v>
      </c>
      <c r="D45" s="199" t="n">
        <v>400</v>
      </c>
      <c r="E45" s="200"/>
      <c r="F45" s="200"/>
      <c r="G45" s="198"/>
    </row>
    <row r="46" customFormat="false" ht="15" hidden="false" customHeight="false" outlineLevel="0" collapsed="false">
      <c r="A46" s="197" t="s">
        <v>573</v>
      </c>
      <c r="B46" s="198" t="s">
        <v>574</v>
      </c>
      <c r="C46" s="198" t="s">
        <v>575</v>
      </c>
      <c r="D46" s="199" t="n">
        <v>400</v>
      </c>
      <c r="E46" s="200"/>
      <c r="F46" s="200"/>
      <c r="G46" s="198"/>
    </row>
    <row r="47" s="179" customFormat="true" ht="15" hidden="false" customHeight="false" outlineLevel="0" collapsed="false">
      <c r="B47" s="204"/>
      <c r="C47" s="208"/>
      <c r="D47" s="209"/>
      <c r="E47" s="210"/>
      <c r="F47" s="210"/>
      <c r="G47" s="204"/>
    </row>
    <row r="48" customFormat="false" ht="15" hidden="false" customHeight="false" outlineLevel="0" collapsed="false">
      <c r="A48" s="187" t="s">
        <v>27</v>
      </c>
      <c r="B48" s="187" t="s">
        <v>525</v>
      </c>
      <c r="C48" s="187" t="s">
        <v>526</v>
      </c>
      <c r="D48" s="187"/>
      <c r="E48" s="187"/>
      <c r="F48" s="187" t="s">
        <v>527</v>
      </c>
      <c r="G48" s="187" t="s">
        <v>528</v>
      </c>
    </row>
    <row r="49" customFormat="false" ht="15" hidden="false" customHeight="true" outlineLevel="0" collapsed="false">
      <c r="A49" s="211" t="s">
        <v>421</v>
      </c>
      <c r="B49" s="198" t="s">
        <v>69</v>
      </c>
      <c r="C49" s="191" t="s">
        <v>576</v>
      </c>
      <c r="D49" s="191"/>
      <c r="E49" s="191"/>
      <c r="F49" s="198" t="s">
        <v>443</v>
      </c>
      <c r="G49" s="200" t="n">
        <f aca="false">F52</f>
        <v>32.312962962963</v>
      </c>
    </row>
    <row r="50" customFormat="false" ht="15" hidden="false" customHeight="true" outlineLevel="0" collapsed="false">
      <c r="A50" s="207" t="s">
        <v>529</v>
      </c>
      <c r="B50" s="207" t="s">
        <v>530</v>
      </c>
      <c r="C50" s="207" t="s">
        <v>531</v>
      </c>
      <c r="D50" s="207" t="s">
        <v>532</v>
      </c>
      <c r="E50" s="194" t="s">
        <v>533</v>
      </c>
      <c r="F50" s="207" t="s">
        <v>534</v>
      </c>
      <c r="G50" s="207"/>
    </row>
    <row r="51" customFormat="false" ht="15" hidden="false" customHeight="false" outlineLevel="0" collapsed="false">
      <c r="A51" s="207"/>
      <c r="B51" s="207"/>
      <c r="C51" s="207"/>
      <c r="D51" s="207"/>
      <c r="E51" s="194"/>
      <c r="F51" s="195" t="s">
        <v>535</v>
      </c>
      <c r="G51" s="196" t="s">
        <v>536</v>
      </c>
    </row>
    <row r="52" customFormat="false" ht="15" hidden="false" customHeight="false" outlineLevel="0" collapsed="false">
      <c r="A52" s="197" t="s">
        <v>577</v>
      </c>
      <c r="B52" s="198" t="s">
        <v>578</v>
      </c>
      <c r="C52" s="192" t="s">
        <v>579</v>
      </c>
      <c r="D52" s="214" t="n">
        <f aca="false">575/18</f>
        <v>31.9444444444444</v>
      </c>
      <c r="E52" s="200" t="n">
        <f aca="false">AVERAGE(D52:D54)</f>
        <v>32.312962962963</v>
      </c>
      <c r="F52" s="200" t="n">
        <f aca="false">E52</f>
        <v>32.312962962963</v>
      </c>
      <c r="G52" s="198" t="s">
        <v>539</v>
      </c>
    </row>
    <row r="53" customFormat="false" ht="15" hidden="false" customHeight="false" outlineLevel="0" collapsed="false">
      <c r="A53" s="197" t="s">
        <v>580</v>
      </c>
      <c r="B53" s="198" t="s">
        <v>581</v>
      </c>
      <c r="C53" s="192" t="s">
        <v>582</v>
      </c>
      <c r="D53" s="214" t="n">
        <f aca="false">587.9/18</f>
        <v>32.6611111111111</v>
      </c>
      <c r="E53" s="200"/>
      <c r="F53" s="200"/>
      <c r="G53" s="198"/>
    </row>
    <row r="54" customFormat="false" ht="15" hidden="false" customHeight="false" outlineLevel="0" collapsed="false">
      <c r="A54" s="215" t="s">
        <v>583</v>
      </c>
      <c r="B54" s="198" t="s">
        <v>584</v>
      </c>
      <c r="C54" s="192" t="s">
        <v>585</v>
      </c>
      <c r="D54" s="214" t="n">
        <f aca="false">582/18</f>
        <v>32.3333333333333</v>
      </c>
      <c r="E54" s="200"/>
      <c r="F54" s="200"/>
      <c r="G54" s="198"/>
    </row>
    <row r="55" customFormat="false" ht="15" hidden="false" customHeight="false" outlineLevel="0" collapsed="false">
      <c r="A55" s="187" t="s">
        <v>27</v>
      </c>
      <c r="B55" s="187" t="s">
        <v>525</v>
      </c>
      <c r="C55" s="187" t="s">
        <v>526</v>
      </c>
      <c r="D55" s="187"/>
      <c r="E55" s="187"/>
      <c r="F55" s="187" t="s">
        <v>527</v>
      </c>
      <c r="G55" s="187" t="s">
        <v>528</v>
      </c>
    </row>
    <row r="56" customFormat="false" ht="25.5" hidden="false" customHeight="true" outlineLevel="0" collapsed="false">
      <c r="A56" s="211" t="s">
        <v>586</v>
      </c>
      <c r="B56" s="198" t="s">
        <v>69</v>
      </c>
      <c r="C56" s="191" t="s">
        <v>587</v>
      </c>
      <c r="D56" s="191"/>
      <c r="E56" s="191"/>
      <c r="F56" s="198" t="s">
        <v>527</v>
      </c>
      <c r="G56" s="200" t="n">
        <f aca="false">F59</f>
        <v>40.8433333333333</v>
      </c>
    </row>
    <row r="57" customFormat="false" ht="15" hidden="false" customHeight="true" outlineLevel="0" collapsed="false">
      <c r="A57" s="207" t="s">
        <v>529</v>
      </c>
      <c r="B57" s="207" t="s">
        <v>530</v>
      </c>
      <c r="C57" s="207" t="s">
        <v>531</v>
      </c>
      <c r="D57" s="207" t="s">
        <v>532</v>
      </c>
      <c r="E57" s="194" t="s">
        <v>533</v>
      </c>
      <c r="F57" s="207" t="s">
        <v>534</v>
      </c>
      <c r="G57" s="207"/>
    </row>
    <row r="58" customFormat="false" ht="15" hidden="false" customHeight="false" outlineLevel="0" collapsed="false">
      <c r="A58" s="207"/>
      <c r="B58" s="207"/>
      <c r="C58" s="207"/>
      <c r="D58" s="207"/>
      <c r="E58" s="194"/>
      <c r="F58" s="195" t="s">
        <v>535</v>
      </c>
      <c r="G58" s="196" t="s">
        <v>536</v>
      </c>
    </row>
    <row r="59" customFormat="false" ht="38.25" hidden="false" customHeight="false" outlineLevel="0" collapsed="false">
      <c r="A59" s="197" t="s">
        <v>588</v>
      </c>
      <c r="B59" s="198" t="s">
        <v>589</v>
      </c>
      <c r="C59" s="192" t="s">
        <v>590</v>
      </c>
      <c r="D59" s="214" t="n">
        <v>37.66</v>
      </c>
      <c r="E59" s="200" t="n">
        <f aca="false">AVERAGE(D59:D61)</f>
        <v>40.8433333333333</v>
      </c>
      <c r="F59" s="200" t="n">
        <f aca="false">E59</f>
        <v>40.8433333333333</v>
      </c>
      <c r="G59" s="198" t="s">
        <v>539</v>
      </c>
    </row>
    <row r="60" customFormat="false" ht="63.75" hidden="false" customHeight="false" outlineLevel="0" collapsed="false">
      <c r="A60" s="197" t="s">
        <v>591</v>
      </c>
      <c r="B60" s="198" t="s">
        <v>592</v>
      </c>
      <c r="C60" s="192" t="s">
        <v>593</v>
      </c>
      <c r="D60" s="214" t="n">
        <v>40.97</v>
      </c>
      <c r="E60" s="200"/>
      <c r="F60" s="200"/>
      <c r="G60" s="198"/>
    </row>
    <row r="61" customFormat="false" ht="38.25" hidden="false" customHeight="false" outlineLevel="0" collapsed="false">
      <c r="A61" s="215" t="s">
        <v>594</v>
      </c>
      <c r="B61" s="198" t="s">
        <v>584</v>
      </c>
      <c r="C61" s="192" t="s">
        <v>595</v>
      </c>
      <c r="D61" s="214" t="n">
        <v>43.9</v>
      </c>
      <c r="E61" s="200"/>
      <c r="F61" s="200"/>
      <c r="G61" s="198"/>
    </row>
    <row r="62" customFormat="false" ht="15" hidden="false" customHeight="false" outlineLevel="0" collapsed="false">
      <c r="A62" s="188"/>
      <c r="B62" s="188"/>
      <c r="C62" s="188"/>
      <c r="D62" s="188"/>
      <c r="E62" s="188"/>
      <c r="F62" s="188"/>
      <c r="G62" s="188"/>
    </row>
    <row r="63" customFormat="false" ht="15" hidden="false" customHeight="false" outlineLevel="0" collapsed="false">
      <c r="A63" s="187" t="s">
        <v>27</v>
      </c>
      <c r="B63" s="187" t="s">
        <v>525</v>
      </c>
      <c r="C63" s="187" t="s">
        <v>526</v>
      </c>
      <c r="D63" s="187"/>
      <c r="E63" s="187"/>
      <c r="F63" s="187" t="s">
        <v>527</v>
      </c>
      <c r="G63" s="187" t="s">
        <v>528</v>
      </c>
    </row>
    <row r="64" customFormat="false" ht="52.5" hidden="false" customHeight="true" outlineLevel="0" collapsed="false">
      <c r="A64" s="211" t="s">
        <v>410</v>
      </c>
      <c r="B64" s="198" t="s">
        <v>69</v>
      </c>
      <c r="C64" s="191" t="s">
        <v>596</v>
      </c>
      <c r="D64" s="191"/>
      <c r="E64" s="191"/>
      <c r="F64" s="198" t="s">
        <v>527</v>
      </c>
      <c r="G64" s="200" t="n">
        <f aca="false">F67</f>
        <v>3005</v>
      </c>
    </row>
    <row r="65" customFormat="false" ht="15" hidden="false" customHeight="true" outlineLevel="0" collapsed="false">
      <c r="A65" s="207" t="s">
        <v>529</v>
      </c>
      <c r="B65" s="207" t="s">
        <v>530</v>
      </c>
      <c r="C65" s="207" t="s">
        <v>531</v>
      </c>
      <c r="D65" s="207" t="s">
        <v>532</v>
      </c>
      <c r="E65" s="194" t="s">
        <v>533</v>
      </c>
      <c r="F65" s="207" t="s">
        <v>534</v>
      </c>
      <c r="G65" s="207"/>
    </row>
    <row r="66" customFormat="false" ht="15" hidden="false" customHeight="false" outlineLevel="0" collapsed="false">
      <c r="A66" s="207"/>
      <c r="B66" s="207"/>
      <c r="C66" s="207"/>
      <c r="D66" s="207"/>
      <c r="E66" s="194"/>
      <c r="F66" s="195" t="s">
        <v>535</v>
      </c>
      <c r="G66" s="196" t="s">
        <v>536</v>
      </c>
    </row>
    <row r="67" customFormat="false" ht="15" hidden="false" customHeight="false" outlineLevel="0" collapsed="false">
      <c r="A67" s="197" t="s">
        <v>597</v>
      </c>
      <c r="B67" s="198" t="s">
        <v>598</v>
      </c>
      <c r="C67" s="192" t="s">
        <v>599</v>
      </c>
      <c r="D67" s="214" t="n">
        <v>2875</v>
      </c>
      <c r="E67" s="200" t="n">
        <f aca="false">AVERAGE(D67:D69)</f>
        <v>3005</v>
      </c>
      <c r="F67" s="200" t="n">
        <f aca="false">E67</f>
        <v>3005</v>
      </c>
      <c r="G67" s="198" t="s">
        <v>539</v>
      </c>
    </row>
    <row r="68" customFormat="false" ht="15" hidden="false" customHeight="false" outlineLevel="0" collapsed="false">
      <c r="A68" s="216" t="s">
        <v>600</v>
      </c>
      <c r="B68" s="198" t="s">
        <v>601</v>
      </c>
      <c r="C68" s="192" t="s">
        <v>602</v>
      </c>
      <c r="D68" s="214" t="n">
        <v>2890</v>
      </c>
      <c r="E68" s="200"/>
      <c r="F68" s="200"/>
      <c r="G68" s="198"/>
    </row>
    <row r="69" customFormat="false" ht="15" hidden="false" customHeight="false" outlineLevel="0" collapsed="false">
      <c r="A69" s="215" t="s">
        <v>603</v>
      </c>
      <c r="B69" s="198" t="s">
        <v>604</v>
      </c>
      <c r="C69" s="192" t="s">
        <v>605</v>
      </c>
      <c r="D69" s="214" t="n">
        <v>3250</v>
      </c>
      <c r="E69" s="200"/>
      <c r="F69" s="200"/>
      <c r="G69" s="198"/>
    </row>
    <row r="70" customFormat="false" ht="15" hidden="false" customHeight="false" outlineLevel="0" collapsed="false">
      <c r="A70" s="215"/>
      <c r="B70" s="198"/>
      <c r="C70" s="192"/>
      <c r="D70" s="214"/>
      <c r="E70" s="200"/>
      <c r="F70" s="200"/>
      <c r="G70" s="198"/>
    </row>
    <row r="71" customFormat="false" ht="15" hidden="false" customHeight="false" outlineLevel="0" collapsed="false">
      <c r="A71" s="187" t="s">
        <v>27</v>
      </c>
      <c r="B71" s="187" t="s">
        <v>525</v>
      </c>
      <c r="C71" s="187" t="s">
        <v>526</v>
      </c>
      <c r="D71" s="187"/>
      <c r="E71" s="187"/>
      <c r="F71" s="187" t="s">
        <v>527</v>
      </c>
      <c r="G71" s="187" t="s">
        <v>528</v>
      </c>
    </row>
    <row r="72" customFormat="false" ht="38.25" hidden="false" customHeight="true" outlineLevel="0" collapsed="false">
      <c r="A72" s="211" t="s">
        <v>606</v>
      </c>
      <c r="B72" s="198" t="s">
        <v>69</v>
      </c>
      <c r="C72" s="191" t="s">
        <v>607</v>
      </c>
      <c r="D72" s="191"/>
      <c r="E72" s="191"/>
      <c r="F72" s="198" t="s">
        <v>527</v>
      </c>
      <c r="G72" s="200" t="n">
        <f aca="false">F75</f>
        <v>2140.33666666667</v>
      </c>
    </row>
    <row r="73" customFormat="false" ht="15" hidden="false" customHeight="true" outlineLevel="0" collapsed="false">
      <c r="A73" s="207" t="s">
        <v>529</v>
      </c>
      <c r="B73" s="207" t="s">
        <v>530</v>
      </c>
      <c r="C73" s="194" t="s">
        <v>531</v>
      </c>
      <c r="D73" s="207" t="s">
        <v>532</v>
      </c>
      <c r="E73" s="194" t="s">
        <v>533</v>
      </c>
      <c r="F73" s="207" t="s">
        <v>534</v>
      </c>
      <c r="G73" s="207"/>
    </row>
    <row r="74" customFormat="false" ht="15" hidden="false" customHeight="false" outlineLevel="0" collapsed="false">
      <c r="A74" s="207"/>
      <c r="B74" s="207"/>
      <c r="C74" s="194"/>
      <c r="D74" s="207"/>
      <c r="E74" s="194"/>
      <c r="F74" s="195" t="s">
        <v>535</v>
      </c>
      <c r="G74" s="196" t="s">
        <v>536</v>
      </c>
    </row>
    <row r="75" customFormat="false" ht="127.5" hidden="false" customHeight="false" outlineLevel="0" collapsed="false">
      <c r="A75" s="197" t="s">
        <v>608</v>
      </c>
      <c r="B75" s="198"/>
      <c r="C75" s="192" t="s">
        <v>609</v>
      </c>
      <c r="D75" s="214" t="n">
        <v>2350</v>
      </c>
      <c r="E75" s="200" t="n">
        <f aca="false">AVERAGE(D75:D77)</f>
        <v>2140.33666666667</v>
      </c>
      <c r="F75" s="200" t="n">
        <f aca="false">E75</f>
        <v>2140.33666666667</v>
      </c>
      <c r="G75" s="198" t="s">
        <v>539</v>
      </c>
    </row>
    <row r="76" customFormat="false" ht="25.5" hidden="false" customHeight="false" outlineLevel="0" collapsed="false">
      <c r="A76" s="216" t="s">
        <v>610</v>
      </c>
      <c r="B76" s="198"/>
      <c r="C76" s="192" t="s">
        <v>611</v>
      </c>
      <c r="D76" s="214" t="n">
        <f aca="false">1490+91.01</f>
        <v>1581.01</v>
      </c>
      <c r="E76" s="200"/>
      <c r="F76" s="200"/>
      <c r="G76" s="198"/>
    </row>
    <row r="77" customFormat="false" ht="51" hidden="false" customHeight="false" outlineLevel="0" collapsed="false">
      <c r="A77" s="215" t="s">
        <v>612</v>
      </c>
      <c r="B77" s="198"/>
      <c r="C77" s="192" t="s">
        <v>613</v>
      </c>
      <c r="D77" s="214" t="n">
        <v>2490</v>
      </c>
      <c r="E77" s="200"/>
      <c r="F77" s="200"/>
      <c r="G77" s="198"/>
    </row>
    <row r="78" customFormat="false" ht="15.75" hidden="false" customHeight="false" outlineLevel="0" collapsed="false">
      <c r="A78" s="188"/>
      <c r="B78" s="188"/>
      <c r="C78" s="217"/>
      <c r="D78" s="217"/>
      <c r="E78" s="188"/>
      <c r="F78" s="188"/>
      <c r="G78" s="188"/>
    </row>
    <row r="79" customFormat="false" ht="15" hidden="false" customHeight="false" outlineLevel="0" collapsed="false">
      <c r="A79" s="187" t="s">
        <v>27</v>
      </c>
      <c r="B79" s="187" t="s">
        <v>525</v>
      </c>
      <c r="C79" s="187" t="s">
        <v>526</v>
      </c>
      <c r="D79" s="187"/>
      <c r="E79" s="187"/>
      <c r="F79" s="187" t="s">
        <v>527</v>
      </c>
      <c r="G79" s="187" t="s">
        <v>528</v>
      </c>
    </row>
    <row r="80" customFormat="false" ht="15" hidden="false" customHeight="true" outlineLevel="0" collapsed="false">
      <c r="A80" s="211" t="s">
        <v>614</v>
      </c>
      <c r="B80" s="198" t="s">
        <v>69</v>
      </c>
      <c r="C80" s="191" t="s">
        <v>488</v>
      </c>
      <c r="D80" s="191"/>
      <c r="E80" s="191"/>
      <c r="F80" s="198" t="s">
        <v>527</v>
      </c>
      <c r="G80" s="200" t="n">
        <f aca="false">F83</f>
        <v>153.736666666667</v>
      </c>
    </row>
    <row r="81" customFormat="false" ht="15" hidden="false" customHeight="true" outlineLevel="0" collapsed="false">
      <c r="A81" s="207" t="s">
        <v>529</v>
      </c>
      <c r="B81" s="207" t="s">
        <v>530</v>
      </c>
      <c r="C81" s="194" t="s">
        <v>531</v>
      </c>
      <c r="D81" s="207" t="s">
        <v>532</v>
      </c>
      <c r="E81" s="194" t="s">
        <v>533</v>
      </c>
      <c r="F81" s="207" t="s">
        <v>534</v>
      </c>
      <c r="G81" s="207"/>
    </row>
    <row r="82" customFormat="false" ht="15" hidden="false" customHeight="false" outlineLevel="0" collapsed="false">
      <c r="A82" s="207"/>
      <c r="B82" s="207"/>
      <c r="C82" s="194"/>
      <c r="D82" s="207"/>
      <c r="E82" s="194"/>
      <c r="F82" s="195" t="s">
        <v>535</v>
      </c>
      <c r="G82" s="196" t="s">
        <v>536</v>
      </c>
    </row>
    <row r="83" customFormat="false" ht="127.5" hidden="false" customHeight="false" outlineLevel="0" collapsed="false">
      <c r="A83" s="197" t="s">
        <v>608</v>
      </c>
      <c r="B83" s="198"/>
      <c r="C83" s="192" t="s">
        <v>615</v>
      </c>
      <c r="D83" s="214" t="n">
        <v>142.31</v>
      </c>
      <c r="E83" s="200" t="n">
        <f aca="false">AVERAGE(D83:D85)</f>
        <v>153.736666666667</v>
      </c>
      <c r="F83" s="200" t="n">
        <f aca="false">E83</f>
        <v>153.736666666667</v>
      </c>
      <c r="G83" s="198" t="s">
        <v>539</v>
      </c>
    </row>
    <row r="84" customFormat="false" ht="89.25" hidden="false" customHeight="false" outlineLevel="0" collapsed="false">
      <c r="A84" s="216" t="s">
        <v>616</v>
      </c>
      <c r="B84" s="198"/>
      <c r="C84" s="192" t="s">
        <v>617</v>
      </c>
      <c r="D84" s="214" t="n">
        <v>139.9</v>
      </c>
      <c r="E84" s="200"/>
      <c r="F84" s="200"/>
      <c r="G84" s="198"/>
    </row>
    <row r="85" customFormat="false" ht="127.5" hidden="false" customHeight="false" outlineLevel="0" collapsed="false">
      <c r="A85" s="197" t="s">
        <v>618</v>
      </c>
      <c r="B85" s="198"/>
      <c r="C85" s="192" t="s">
        <v>619</v>
      </c>
      <c r="D85" s="214" t="n">
        <v>179</v>
      </c>
      <c r="E85" s="200"/>
      <c r="F85" s="200"/>
      <c r="G85" s="198"/>
    </row>
    <row r="86" customFormat="false" ht="15.75" hidden="false" customHeight="false" outlineLevel="0" collapsed="false">
      <c r="A86" s="188"/>
      <c r="B86" s="188"/>
      <c r="C86" s="217"/>
      <c r="D86" s="217"/>
      <c r="E86" s="188"/>
      <c r="F86" s="188"/>
      <c r="G86" s="188"/>
    </row>
    <row r="87" customFormat="false" ht="15" hidden="false" customHeight="false" outlineLevel="0" collapsed="false">
      <c r="A87" s="187" t="s">
        <v>27</v>
      </c>
      <c r="B87" s="187" t="s">
        <v>525</v>
      </c>
      <c r="C87" s="187" t="s">
        <v>526</v>
      </c>
      <c r="D87" s="187"/>
      <c r="E87" s="187"/>
      <c r="F87" s="187" t="s">
        <v>527</v>
      </c>
      <c r="G87" s="187" t="s">
        <v>528</v>
      </c>
    </row>
    <row r="88" customFormat="false" ht="36.75" hidden="false" customHeight="true" outlineLevel="0" collapsed="false">
      <c r="A88" s="218" t="s">
        <v>479</v>
      </c>
      <c r="B88" s="219" t="s">
        <v>69</v>
      </c>
      <c r="C88" s="220" t="s">
        <v>620</v>
      </c>
      <c r="D88" s="220"/>
      <c r="E88" s="220"/>
      <c r="F88" s="219" t="s">
        <v>527</v>
      </c>
      <c r="G88" s="221" t="n">
        <f aca="false">F91</f>
        <v>3219.75</v>
      </c>
    </row>
    <row r="89" customFormat="false" ht="15" hidden="false" customHeight="true" outlineLevel="0" collapsed="false">
      <c r="A89" s="207" t="s">
        <v>529</v>
      </c>
      <c r="B89" s="207" t="s">
        <v>530</v>
      </c>
      <c r="C89" s="194" t="s">
        <v>531</v>
      </c>
      <c r="D89" s="207" t="s">
        <v>532</v>
      </c>
      <c r="E89" s="194" t="s">
        <v>533</v>
      </c>
      <c r="F89" s="207" t="s">
        <v>534</v>
      </c>
      <c r="G89" s="207"/>
    </row>
    <row r="90" customFormat="false" ht="15" hidden="false" customHeight="false" outlineLevel="0" collapsed="false">
      <c r="A90" s="207"/>
      <c r="B90" s="207"/>
      <c r="C90" s="194"/>
      <c r="D90" s="207"/>
      <c r="E90" s="194"/>
      <c r="F90" s="222" t="s">
        <v>535</v>
      </c>
      <c r="G90" s="207" t="s">
        <v>536</v>
      </c>
    </row>
    <row r="91" customFormat="false" ht="63.75" hidden="false" customHeight="false" outlineLevel="0" collapsed="false">
      <c r="A91" s="197" t="s">
        <v>621</v>
      </c>
      <c r="B91" s="198"/>
      <c r="C91" s="192" t="s">
        <v>622</v>
      </c>
      <c r="D91" s="214" t="n">
        <f aca="false">2290+156*4+38+21</f>
        <v>2973</v>
      </c>
      <c r="E91" s="200" t="n">
        <f aca="false">AVERAGE(D91:D93)</f>
        <v>3219.75</v>
      </c>
      <c r="F91" s="200" t="n">
        <f aca="false">E91</f>
        <v>3219.75</v>
      </c>
      <c r="G91" s="198" t="s">
        <v>539</v>
      </c>
    </row>
    <row r="92" customFormat="false" ht="51" hidden="false" customHeight="false" outlineLevel="0" collapsed="false">
      <c r="A92" s="197" t="s">
        <v>623</v>
      </c>
      <c r="B92" s="198"/>
      <c r="C92" s="192" t="s">
        <v>624</v>
      </c>
      <c r="D92" s="214" t="n">
        <f aca="false">2505+156*4+38+21</f>
        <v>3188</v>
      </c>
      <c r="E92" s="200"/>
      <c r="F92" s="200"/>
      <c r="G92" s="198"/>
    </row>
    <row r="93" customFormat="false" ht="15" hidden="false" customHeight="false" outlineLevel="0" collapsed="false">
      <c r="A93" s="197" t="s">
        <v>625</v>
      </c>
      <c r="B93" s="198" t="s">
        <v>601</v>
      </c>
      <c r="C93" s="192" t="s">
        <v>626</v>
      </c>
      <c r="D93" s="214" t="n">
        <v>3498.25</v>
      </c>
      <c r="E93" s="200"/>
      <c r="F93" s="200"/>
      <c r="G93" s="198"/>
    </row>
    <row r="94" customFormat="false" ht="15.75" hidden="false" customHeight="false" outlineLevel="0" collapsed="false">
      <c r="A94" s="188"/>
      <c r="B94" s="188"/>
      <c r="C94" s="217"/>
      <c r="D94" s="217"/>
      <c r="E94" s="188"/>
      <c r="F94" s="188"/>
      <c r="G94" s="188"/>
    </row>
    <row r="95" customFormat="false" ht="15" hidden="false" customHeight="false" outlineLevel="0" collapsed="false">
      <c r="A95" s="223" t="s">
        <v>27</v>
      </c>
      <c r="B95" s="223" t="s">
        <v>525</v>
      </c>
      <c r="C95" s="223" t="s">
        <v>526</v>
      </c>
      <c r="D95" s="223"/>
      <c r="E95" s="223"/>
      <c r="F95" s="223" t="s">
        <v>527</v>
      </c>
      <c r="G95" s="223" t="s">
        <v>528</v>
      </c>
    </row>
    <row r="96" customFormat="false" ht="15" hidden="false" customHeight="true" outlineLevel="0" collapsed="false">
      <c r="A96" s="218" t="s">
        <v>627</v>
      </c>
      <c r="B96" s="219" t="s">
        <v>69</v>
      </c>
      <c r="C96" s="220" t="s">
        <v>628</v>
      </c>
      <c r="D96" s="220"/>
      <c r="E96" s="220"/>
      <c r="F96" s="219" t="s">
        <v>74</v>
      </c>
      <c r="G96" s="221" t="n">
        <f aca="false">F99</f>
        <v>991.148333333334</v>
      </c>
    </row>
    <row r="97" customFormat="false" ht="15" hidden="false" customHeight="true" outlineLevel="0" collapsed="false">
      <c r="A97" s="207" t="s">
        <v>529</v>
      </c>
      <c r="B97" s="207" t="s">
        <v>530</v>
      </c>
      <c r="C97" s="194" t="s">
        <v>531</v>
      </c>
      <c r="D97" s="207" t="s">
        <v>532</v>
      </c>
      <c r="E97" s="194" t="s">
        <v>533</v>
      </c>
      <c r="F97" s="207" t="s">
        <v>534</v>
      </c>
      <c r="G97" s="207"/>
    </row>
    <row r="98" customFormat="false" ht="15" hidden="false" customHeight="false" outlineLevel="0" collapsed="false">
      <c r="A98" s="207"/>
      <c r="B98" s="207"/>
      <c r="C98" s="194"/>
      <c r="D98" s="207"/>
      <c r="E98" s="194"/>
      <c r="F98" s="222" t="s">
        <v>535</v>
      </c>
      <c r="G98" s="207" t="s">
        <v>536</v>
      </c>
    </row>
    <row r="99" customFormat="false" ht="76.5" hidden="false" customHeight="false" outlineLevel="0" collapsed="false">
      <c r="A99" s="197" t="s">
        <v>629</v>
      </c>
      <c r="B99" s="198" t="s">
        <v>630</v>
      </c>
      <c r="C99" s="192" t="s">
        <v>631</v>
      </c>
      <c r="D99" s="214" t="n">
        <f aca="false">2557.07/2</f>
        <v>1278.535</v>
      </c>
      <c r="E99" s="200" t="n">
        <f aca="false">AVERAGE(D99:D101)</f>
        <v>991.148333333334</v>
      </c>
      <c r="F99" s="200" t="n">
        <f aca="false">E99</f>
        <v>991.148333333334</v>
      </c>
      <c r="G99" s="198" t="s">
        <v>539</v>
      </c>
    </row>
    <row r="100" customFormat="false" ht="30" hidden="false" customHeight="false" outlineLevel="0" collapsed="false">
      <c r="A100" s="216" t="s">
        <v>632</v>
      </c>
      <c r="B100" s="198" t="s">
        <v>633</v>
      </c>
      <c r="C100" s="213" t="s">
        <v>634</v>
      </c>
      <c r="D100" s="214" t="n">
        <v>846.91</v>
      </c>
      <c r="E100" s="200"/>
      <c r="F100" s="200"/>
      <c r="G100" s="198"/>
    </row>
    <row r="101" customFormat="false" ht="25.5" hidden="false" customHeight="false" outlineLevel="0" collapsed="false">
      <c r="A101" s="197" t="s">
        <v>635</v>
      </c>
      <c r="B101" s="198" t="s">
        <v>636</v>
      </c>
      <c r="C101" s="192" t="s">
        <v>637</v>
      </c>
      <c r="D101" s="214" t="n">
        <f aca="false">1466/2+115</f>
        <v>848</v>
      </c>
      <c r="E101" s="200"/>
      <c r="F101" s="200"/>
      <c r="G101" s="198"/>
    </row>
    <row r="103" customFormat="false" ht="15" hidden="false" customHeight="false" outlineLevel="0" collapsed="false">
      <c r="A103" s="223" t="s">
        <v>27</v>
      </c>
      <c r="B103" s="223" t="s">
        <v>525</v>
      </c>
      <c r="C103" s="223" t="s">
        <v>526</v>
      </c>
      <c r="D103" s="223"/>
      <c r="E103" s="223"/>
      <c r="F103" s="223" t="s">
        <v>527</v>
      </c>
      <c r="G103" s="223" t="s">
        <v>528</v>
      </c>
    </row>
    <row r="104" customFormat="false" ht="15" hidden="false" customHeight="true" outlineLevel="0" collapsed="false">
      <c r="A104" s="218" t="s">
        <v>638</v>
      </c>
      <c r="B104" s="219" t="s">
        <v>69</v>
      </c>
      <c r="C104" s="220" t="s">
        <v>484</v>
      </c>
      <c r="D104" s="220"/>
      <c r="E104" s="220"/>
      <c r="F104" s="219" t="s">
        <v>527</v>
      </c>
      <c r="G104" s="221" t="n">
        <f aca="false">F107</f>
        <v>474.216666666667</v>
      </c>
    </row>
    <row r="105" customFormat="false" ht="15" hidden="false" customHeight="true" outlineLevel="0" collapsed="false">
      <c r="A105" s="207" t="s">
        <v>529</v>
      </c>
      <c r="B105" s="207" t="s">
        <v>530</v>
      </c>
      <c r="C105" s="194" t="s">
        <v>531</v>
      </c>
      <c r="D105" s="207" t="s">
        <v>532</v>
      </c>
      <c r="E105" s="194" t="s">
        <v>533</v>
      </c>
      <c r="F105" s="207" t="s">
        <v>534</v>
      </c>
      <c r="G105" s="207"/>
    </row>
    <row r="106" customFormat="false" ht="15" hidden="false" customHeight="false" outlineLevel="0" collapsed="false">
      <c r="A106" s="207"/>
      <c r="B106" s="207"/>
      <c r="C106" s="194"/>
      <c r="D106" s="207"/>
      <c r="E106" s="194"/>
      <c r="F106" s="222" t="s">
        <v>535</v>
      </c>
      <c r="G106" s="207" t="s">
        <v>536</v>
      </c>
    </row>
    <row r="107" customFormat="false" ht="60" hidden="false" customHeight="false" outlineLevel="0" collapsed="false">
      <c r="A107" s="197" t="s">
        <v>639</v>
      </c>
      <c r="B107" s="198" t="s">
        <v>640</v>
      </c>
      <c r="C107" s="213" t="s">
        <v>641</v>
      </c>
      <c r="D107" s="214" t="n">
        <f aca="false">438.24+114.68</f>
        <v>552.92</v>
      </c>
      <c r="E107" s="200" t="n">
        <f aca="false">AVERAGE(D107:D109)</f>
        <v>474.216666666667</v>
      </c>
      <c r="F107" s="200" t="n">
        <f aca="false">E107</f>
        <v>474.216666666667</v>
      </c>
      <c r="G107" s="198" t="s">
        <v>539</v>
      </c>
    </row>
    <row r="108" customFormat="false" ht="105" hidden="false" customHeight="false" outlineLevel="0" collapsed="false">
      <c r="A108" s="216" t="s">
        <v>642</v>
      </c>
      <c r="B108" s="198" t="s">
        <v>640</v>
      </c>
      <c r="C108" s="213" t="s">
        <v>643</v>
      </c>
      <c r="D108" s="214" t="n">
        <v>392.08</v>
      </c>
      <c r="E108" s="200"/>
      <c r="F108" s="200"/>
      <c r="G108" s="198"/>
    </row>
    <row r="109" customFormat="false" ht="45" hidden="false" customHeight="false" outlineLevel="0" collapsed="false">
      <c r="A109" s="216" t="s">
        <v>644</v>
      </c>
      <c r="B109" s="198" t="s">
        <v>640</v>
      </c>
      <c r="C109" s="213" t="s">
        <v>645</v>
      </c>
      <c r="D109" s="214" t="n">
        <f aca="false">444.36+33.29</f>
        <v>477.65</v>
      </c>
      <c r="E109" s="200"/>
      <c r="F109" s="200"/>
      <c r="G109" s="198"/>
    </row>
    <row r="110" customFormat="false" ht="15" hidden="false" customHeight="false" outlineLevel="0" collapsed="false">
      <c r="A110" s="223" t="s">
        <v>27</v>
      </c>
      <c r="B110" s="223" t="s">
        <v>525</v>
      </c>
      <c r="C110" s="223" t="s">
        <v>526</v>
      </c>
      <c r="D110" s="223"/>
      <c r="E110" s="223"/>
      <c r="F110" s="223" t="s">
        <v>527</v>
      </c>
      <c r="G110" s="223" t="s">
        <v>528</v>
      </c>
    </row>
    <row r="111" customFormat="false" ht="15" hidden="false" customHeight="true" outlineLevel="0" collapsed="false">
      <c r="A111" s="218" t="s">
        <v>646</v>
      </c>
      <c r="B111" s="219" t="s">
        <v>69</v>
      </c>
      <c r="C111" s="220" t="s">
        <v>647</v>
      </c>
      <c r="D111" s="220"/>
      <c r="E111" s="220"/>
      <c r="F111" s="219" t="s">
        <v>527</v>
      </c>
      <c r="G111" s="221" t="n">
        <f aca="false">F114</f>
        <v>1461.08333333333</v>
      </c>
    </row>
    <row r="112" customFormat="false" ht="15" hidden="false" customHeight="true" outlineLevel="0" collapsed="false">
      <c r="A112" s="207" t="s">
        <v>529</v>
      </c>
      <c r="B112" s="207" t="s">
        <v>530</v>
      </c>
      <c r="C112" s="194" t="s">
        <v>531</v>
      </c>
      <c r="D112" s="207" t="s">
        <v>532</v>
      </c>
      <c r="E112" s="194" t="s">
        <v>533</v>
      </c>
      <c r="F112" s="207" t="s">
        <v>534</v>
      </c>
      <c r="G112" s="207"/>
    </row>
    <row r="113" customFormat="false" ht="15" hidden="false" customHeight="false" outlineLevel="0" collapsed="false">
      <c r="A113" s="207"/>
      <c r="B113" s="207"/>
      <c r="C113" s="194"/>
      <c r="D113" s="207"/>
      <c r="E113" s="194"/>
      <c r="F113" s="222" t="s">
        <v>535</v>
      </c>
      <c r="G113" s="207" t="s">
        <v>536</v>
      </c>
    </row>
    <row r="114" customFormat="false" ht="90" hidden="false" customHeight="false" outlineLevel="0" collapsed="false">
      <c r="A114" s="197" t="s">
        <v>648</v>
      </c>
      <c r="B114" s="198" t="s">
        <v>640</v>
      </c>
      <c r="C114" s="213" t="s">
        <v>649</v>
      </c>
      <c r="D114" s="214" t="n">
        <f aca="false">1085.6+59</f>
        <v>1144.6</v>
      </c>
      <c r="E114" s="200" t="n">
        <f aca="false">AVERAGE(D114:D116)</f>
        <v>1461.08333333333</v>
      </c>
      <c r="F114" s="200" t="n">
        <f aca="false">E114</f>
        <v>1461.08333333333</v>
      </c>
      <c r="G114" s="198" t="s">
        <v>539</v>
      </c>
    </row>
    <row r="115" customFormat="false" ht="45" hidden="false" customHeight="false" outlineLevel="0" collapsed="false">
      <c r="A115" s="216" t="s">
        <v>650</v>
      </c>
      <c r="B115" s="198" t="s">
        <v>640</v>
      </c>
      <c r="C115" s="213" t="s">
        <v>651</v>
      </c>
      <c r="D115" s="214" t="n">
        <f aca="false">1561.46+116.71</f>
        <v>1678.17</v>
      </c>
      <c r="E115" s="200"/>
      <c r="F115" s="200"/>
      <c r="G115" s="198"/>
    </row>
    <row r="116" customFormat="false" ht="60" hidden="false" customHeight="false" outlineLevel="0" collapsed="false">
      <c r="A116" s="216" t="s">
        <v>612</v>
      </c>
      <c r="B116" s="198" t="s">
        <v>640</v>
      </c>
      <c r="C116" s="213" t="s">
        <v>652</v>
      </c>
      <c r="D116" s="214" t="n">
        <f aca="false">1539.04+21.44</f>
        <v>1560.48</v>
      </c>
      <c r="E116" s="200"/>
      <c r="F116" s="200"/>
      <c r="G116" s="198"/>
    </row>
    <row r="117" customFormat="false" ht="15" hidden="false" customHeight="false" outlineLevel="0" collapsed="false">
      <c r="A117" s="223" t="s">
        <v>27</v>
      </c>
      <c r="B117" s="223" t="s">
        <v>525</v>
      </c>
      <c r="C117" s="223" t="s">
        <v>526</v>
      </c>
      <c r="D117" s="223"/>
      <c r="E117" s="223"/>
      <c r="F117" s="223" t="s">
        <v>527</v>
      </c>
      <c r="G117" s="223" t="s">
        <v>528</v>
      </c>
    </row>
    <row r="118" customFormat="false" ht="15" hidden="false" customHeight="true" outlineLevel="0" collapsed="false">
      <c r="A118" s="218" t="s">
        <v>481</v>
      </c>
      <c r="B118" s="219" t="s">
        <v>69</v>
      </c>
      <c r="C118" s="220" t="s">
        <v>653</v>
      </c>
      <c r="D118" s="220"/>
      <c r="E118" s="220"/>
      <c r="F118" s="219" t="s">
        <v>527</v>
      </c>
      <c r="G118" s="221" t="n">
        <f aca="false">F121</f>
        <v>78.49</v>
      </c>
    </row>
    <row r="119" customFormat="false" ht="15" hidden="false" customHeight="true" outlineLevel="0" collapsed="false">
      <c r="A119" s="207" t="s">
        <v>529</v>
      </c>
      <c r="B119" s="207" t="s">
        <v>530</v>
      </c>
      <c r="C119" s="194" t="s">
        <v>531</v>
      </c>
      <c r="D119" s="207" t="s">
        <v>532</v>
      </c>
      <c r="E119" s="194" t="s">
        <v>533</v>
      </c>
      <c r="F119" s="207" t="s">
        <v>534</v>
      </c>
      <c r="G119" s="207"/>
    </row>
    <row r="120" customFormat="false" ht="15" hidden="false" customHeight="false" outlineLevel="0" collapsed="false">
      <c r="A120" s="207"/>
      <c r="B120" s="207"/>
      <c r="C120" s="194"/>
      <c r="D120" s="207"/>
      <c r="E120" s="194"/>
      <c r="F120" s="222" t="s">
        <v>535</v>
      </c>
      <c r="G120" s="207" t="s">
        <v>536</v>
      </c>
    </row>
    <row r="121" customFormat="false" ht="45" hidden="false" customHeight="false" outlineLevel="0" collapsed="false">
      <c r="A121" s="197" t="s">
        <v>648</v>
      </c>
      <c r="B121" s="198" t="s">
        <v>640</v>
      </c>
      <c r="C121" s="213" t="s">
        <v>654</v>
      </c>
      <c r="D121" s="214" t="n">
        <f aca="false">53.01+29.9</f>
        <v>82.91</v>
      </c>
      <c r="E121" s="200" t="n">
        <f aca="false">AVERAGE(D121:D123)</f>
        <v>78.49</v>
      </c>
      <c r="F121" s="200" t="n">
        <f aca="false">E121</f>
        <v>78.49</v>
      </c>
      <c r="G121" s="198" t="s">
        <v>539</v>
      </c>
    </row>
    <row r="122" customFormat="false" ht="60" hidden="false" customHeight="false" outlineLevel="0" collapsed="false">
      <c r="A122" s="216" t="s">
        <v>655</v>
      </c>
      <c r="B122" s="198" t="s">
        <v>640</v>
      </c>
      <c r="C122" s="213" t="s">
        <v>656</v>
      </c>
      <c r="D122" s="214" t="n">
        <f aca="false">54.9+21.38</f>
        <v>76.28</v>
      </c>
      <c r="E122" s="200"/>
      <c r="F122" s="200"/>
      <c r="G122" s="198"/>
    </row>
    <row r="123" customFormat="false" ht="60" hidden="false" customHeight="false" outlineLevel="0" collapsed="false">
      <c r="A123" s="216" t="s">
        <v>612</v>
      </c>
      <c r="B123" s="198" t="s">
        <v>640</v>
      </c>
      <c r="C123" s="213" t="s">
        <v>657</v>
      </c>
      <c r="D123" s="214" t="n">
        <f aca="false">54.9+21.38</f>
        <v>76.28</v>
      </c>
      <c r="E123" s="200"/>
      <c r="F123" s="200"/>
      <c r="G123" s="198"/>
    </row>
    <row r="124" customFormat="false" ht="15" hidden="false" customHeight="false" outlineLevel="0" collapsed="false">
      <c r="A124" s="223" t="s">
        <v>27</v>
      </c>
      <c r="B124" s="223" t="s">
        <v>525</v>
      </c>
      <c r="C124" s="223" t="s">
        <v>526</v>
      </c>
      <c r="D124" s="223"/>
      <c r="E124" s="223"/>
      <c r="F124" s="223" t="s">
        <v>527</v>
      </c>
      <c r="G124" s="223" t="s">
        <v>528</v>
      </c>
    </row>
    <row r="125" customFormat="false" ht="15" hidden="false" customHeight="true" outlineLevel="0" collapsed="false">
      <c r="A125" s="218" t="s">
        <v>658</v>
      </c>
      <c r="B125" s="219" t="s">
        <v>69</v>
      </c>
      <c r="C125" s="220" t="s">
        <v>659</v>
      </c>
      <c r="D125" s="220"/>
      <c r="E125" s="220"/>
      <c r="F125" s="219" t="s">
        <v>527</v>
      </c>
      <c r="G125" s="221" t="n">
        <f aca="false">F128</f>
        <v>8.28</v>
      </c>
    </row>
    <row r="126" customFormat="false" ht="15" hidden="false" customHeight="true" outlineLevel="0" collapsed="false">
      <c r="A126" s="207" t="s">
        <v>529</v>
      </c>
      <c r="B126" s="207" t="s">
        <v>530</v>
      </c>
      <c r="C126" s="194" t="s">
        <v>531</v>
      </c>
      <c r="D126" s="207" t="s">
        <v>532</v>
      </c>
      <c r="E126" s="194" t="s">
        <v>533</v>
      </c>
      <c r="F126" s="207" t="s">
        <v>534</v>
      </c>
      <c r="G126" s="207"/>
    </row>
    <row r="127" customFormat="false" ht="15" hidden="false" customHeight="false" outlineLevel="0" collapsed="false">
      <c r="A127" s="207"/>
      <c r="B127" s="207"/>
      <c r="C127" s="194"/>
      <c r="D127" s="207"/>
      <c r="E127" s="194"/>
      <c r="F127" s="222" t="s">
        <v>535</v>
      </c>
      <c r="G127" s="207" t="s">
        <v>536</v>
      </c>
    </row>
    <row r="128" customFormat="false" ht="30" hidden="false" customHeight="false" outlineLevel="0" collapsed="false">
      <c r="A128" s="197" t="s">
        <v>648</v>
      </c>
      <c r="B128" s="198" t="s">
        <v>640</v>
      </c>
      <c r="C128" s="213" t="s">
        <v>660</v>
      </c>
      <c r="D128" s="214" t="n">
        <v>15.04</v>
      </c>
      <c r="E128" s="200" t="n">
        <f aca="false">AVERAGE(D128:D130)</f>
        <v>8.28</v>
      </c>
      <c r="F128" s="200" t="n">
        <f aca="false">E128</f>
        <v>8.28</v>
      </c>
      <c r="G128" s="198" t="s">
        <v>539</v>
      </c>
    </row>
    <row r="129" customFormat="false" ht="30" hidden="false" customHeight="false" outlineLevel="0" collapsed="false">
      <c r="A129" s="216" t="s">
        <v>639</v>
      </c>
      <c r="B129" s="198" t="s">
        <v>640</v>
      </c>
      <c r="C129" s="213" t="s">
        <v>661</v>
      </c>
      <c r="D129" s="214" t="n">
        <v>4.7</v>
      </c>
      <c r="E129" s="200"/>
      <c r="F129" s="200"/>
      <c r="G129" s="198"/>
    </row>
    <row r="130" customFormat="false" ht="30" hidden="false" customHeight="false" outlineLevel="0" collapsed="false">
      <c r="A130" s="197" t="s">
        <v>662</v>
      </c>
      <c r="B130" s="198" t="s">
        <v>640</v>
      </c>
      <c r="C130" s="213" t="s">
        <v>663</v>
      </c>
      <c r="D130" s="214" t="n">
        <v>5.1</v>
      </c>
      <c r="E130" s="200"/>
      <c r="F130" s="200"/>
      <c r="G130" s="198"/>
    </row>
    <row r="131" customFormat="false" ht="15" hidden="false" customHeight="false" outlineLevel="0" collapsed="false">
      <c r="A131" s="223" t="s">
        <v>27</v>
      </c>
      <c r="B131" s="223" t="s">
        <v>525</v>
      </c>
      <c r="C131" s="223" t="s">
        <v>526</v>
      </c>
      <c r="D131" s="223"/>
      <c r="E131" s="223"/>
      <c r="F131" s="223" t="s">
        <v>527</v>
      </c>
      <c r="G131" s="223" t="s">
        <v>528</v>
      </c>
    </row>
    <row r="132" customFormat="false" ht="15" hidden="false" customHeight="true" outlineLevel="0" collapsed="false">
      <c r="A132" s="218" t="s">
        <v>496</v>
      </c>
      <c r="B132" s="219" t="s">
        <v>69</v>
      </c>
      <c r="C132" s="220" t="s">
        <v>258</v>
      </c>
      <c r="D132" s="220"/>
      <c r="E132" s="220"/>
      <c r="F132" s="219" t="s">
        <v>527</v>
      </c>
      <c r="G132" s="221" t="n">
        <f aca="false">F135</f>
        <v>62.3433333333333</v>
      </c>
    </row>
    <row r="133" customFormat="false" ht="15" hidden="false" customHeight="true" outlineLevel="0" collapsed="false">
      <c r="A133" s="207" t="s">
        <v>529</v>
      </c>
      <c r="B133" s="207" t="s">
        <v>530</v>
      </c>
      <c r="C133" s="194" t="s">
        <v>531</v>
      </c>
      <c r="D133" s="207" t="s">
        <v>532</v>
      </c>
      <c r="E133" s="194" t="s">
        <v>533</v>
      </c>
      <c r="F133" s="207" t="s">
        <v>534</v>
      </c>
      <c r="G133" s="207"/>
    </row>
    <row r="134" customFormat="false" ht="15" hidden="false" customHeight="false" outlineLevel="0" collapsed="false">
      <c r="A134" s="207"/>
      <c r="B134" s="207"/>
      <c r="C134" s="194"/>
      <c r="D134" s="207"/>
      <c r="E134" s="194"/>
      <c r="F134" s="222" t="s">
        <v>535</v>
      </c>
      <c r="G134" s="207" t="s">
        <v>536</v>
      </c>
    </row>
    <row r="135" customFormat="false" ht="30" hidden="false" customHeight="false" outlineLevel="0" collapsed="false">
      <c r="A135" s="197" t="s">
        <v>648</v>
      </c>
      <c r="B135" s="198" t="s">
        <v>640</v>
      </c>
      <c r="C135" s="213" t="s">
        <v>664</v>
      </c>
      <c r="D135" s="214" t="n">
        <v>69.19</v>
      </c>
      <c r="E135" s="200" t="n">
        <f aca="false">AVERAGE(D135:D137)</f>
        <v>62.3433333333333</v>
      </c>
      <c r="F135" s="200" t="n">
        <f aca="false">E135</f>
        <v>62.3433333333333</v>
      </c>
      <c r="G135" s="198" t="s">
        <v>539</v>
      </c>
    </row>
    <row r="136" customFormat="false" ht="30" hidden="false" customHeight="false" outlineLevel="0" collapsed="false">
      <c r="A136" s="216" t="s">
        <v>665</v>
      </c>
      <c r="B136" s="198" t="s">
        <v>640</v>
      </c>
      <c r="C136" s="213" t="s">
        <v>666</v>
      </c>
      <c r="D136" s="214" t="n">
        <v>59.06</v>
      </c>
      <c r="E136" s="200"/>
      <c r="F136" s="200"/>
      <c r="G136" s="198"/>
    </row>
    <row r="137" customFormat="false" ht="30" hidden="false" customHeight="false" outlineLevel="0" collapsed="false">
      <c r="A137" s="197" t="s">
        <v>667</v>
      </c>
      <c r="B137" s="198" t="s">
        <v>640</v>
      </c>
      <c r="C137" s="213" t="s">
        <v>668</v>
      </c>
      <c r="D137" s="214" t="n">
        <v>58.78</v>
      </c>
      <c r="E137" s="200"/>
      <c r="F137" s="200"/>
      <c r="G137" s="198"/>
    </row>
    <row r="138" customFormat="false" ht="15" hidden="false" customHeight="false" outlineLevel="0" collapsed="false">
      <c r="A138" s="223" t="s">
        <v>27</v>
      </c>
      <c r="B138" s="223" t="s">
        <v>525</v>
      </c>
      <c r="C138" s="223" t="s">
        <v>526</v>
      </c>
      <c r="D138" s="223"/>
      <c r="E138" s="223"/>
      <c r="F138" s="223" t="s">
        <v>527</v>
      </c>
      <c r="G138" s="223" t="s">
        <v>528</v>
      </c>
    </row>
    <row r="139" customFormat="false" ht="15" hidden="false" customHeight="true" outlineLevel="0" collapsed="false">
      <c r="A139" s="218" t="s">
        <v>406</v>
      </c>
      <c r="B139" s="219" t="s">
        <v>69</v>
      </c>
      <c r="C139" s="220" t="s">
        <v>669</v>
      </c>
      <c r="D139" s="220"/>
      <c r="E139" s="220"/>
      <c r="F139" s="219" t="s">
        <v>670</v>
      </c>
      <c r="G139" s="221" t="n">
        <f aca="false">F142</f>
        <v>28.39</v>
      </c>
    </row>
    <row r="140" customFormat="false" ht="15" hidden="false" customHeight="true" outlineLevel="0" collapsed="false">
      <c r="A140" s="207" t="s">
        <v>529</v>
      </c>
      <c r="B140" s="207" t="s">
        <v>530</v>
      </c>
      <c r="C140" s="194" t="s">
        <v>531</v>
      </c>
      <c r="D140" s="207" t="s">
        <v>532</v>
      </c>
      <c r="E140" s="194" t="s">
        <v>533</v>
      </c>
      <c r="F140" s="207" t="s">
        <v>534</v>
      </c>
      <c r="G140" s="207"/>
    </row>
    <row r="141" customFormat="false" ht="15" hidden="false" customHeight="false" outlineLevel="0" collapsed="false">
      <c r="A141" s="207"/>
      <c r="B141" s="207"/>
      <c r="C141" s="194"/>
      <c r="D141" s="207"/>
      <c r="E141" s="194"/>
      <c r="F141" s="222" t="s">
        <v>535</v>
      </c>
      <c r="G141" s="207" t="s">
        <v>536</v>
      </c>
    </row>
    <row r="142" customFormat="false" ht="30" hidden="false" customHeight="false" outlineLevel="0" collapsed="false">
      <c r="A142" s="197" t="s">
        <v>671</v>
      </c>
      <c r="B142" s="198" t="s">
        <v>640</v>
      </c>
      <c r="C142" s="213" t="s">
        <v>672</v>
      </c>
      <c r="D142" s="214" t="n">
        <v>34.35</v>
      </c>
      <c r="E142" s="200" t="n">
        <f aca="false">AVERAGE(D142:D144)</f>
        <v>28.39</v>
      </c>
      <c r="F142" s="200" t="n">
        <f aca="false">E142</f>
        <v>28.39</v>
      </c>
      <c r="G142" s="198" t="s">
        <v>539</v>
      </c>
    </row>
    <row r="143" customFormat="false" ht="120" hidden="false" customHeight="false" outlineLevel="0" collapsed="false">
      <c r="A143" s="216" t="s">
        <v>673</v>
      </c>
      <c r="B143" s="198" t="s">
        <v>640</v>
      </c>
      <c r="C143" s="213" t="s">
        <v>674</v>
      </c>
      <c r="D143" s="214" t="n">
        <v>25.6</v>
      </c>
      <c r="E143" s="200"/>
      <c r="F143" s="200"/>
      <c r="G143" s="198"/>
    </row>
    <row r="144" customFormat="false" ht="90" hidden="false" customHeight="false" outlineLevel="0" collapsed="false">
      <c r="A144" s="197" t="s">
        <v>675</v>
      </c>
      <c r="B144" s="198" t="s">
        <v>640</v>
      </c>
      <c r="C144" s="213" t="s">
        <v>676</v>
      </c>
      <c r="D144" s="214" t="n">
        <v>25.22</v>
      </c>
      <c r="E144" s="200"/>
      <c r="F144" s="200"/>
      <c r="G144" s="198"/>
    </row>
    <row r="145" customFormat="false" ht="15" hidden="false" customHeight="false" outlineLevel="0" collapsed="false">
      <c r="A145" s="223" t="s">
        <v>27</v>
      </c>
      <c r="B145" s="223" t="s">
        <v>525</v>
      </c>
      <c r="C145" s="223" t="s">
        <v>526</v>
      </c>
      <c r="D145" s="223"/>
      <c r="E145" s="223"/>
      <c r="F145" s="223" t="s">
        <v>527</v>
      </c>
      <c r="G145" s="223" t="s">
        <v>528</v>
      </c>
    </row>
    <row r="146" customFormat="false" ht="15" hidden="false" customHeight="true" outlineLevel="0" collapsed="false">
      <c r="A146" s="218" t="s">
        <v>444</v>
      </c>
      <c r="B146" s="219" t="s">
        <v>69</v>
      </c>
      <c r="C146" s="220" t="s">
        <v>677</v>
      </c>
      <c r="D146" s="220"/>
      <c r="E146" s="220"/>
      <c r="F146" s="219" t="s">
        <v>670</v>
      </c>
      <c r="G146" s="221" t="n">
        <f aca="false">F149</f>
        <v>68.9933333333333</v>
      </c>
    </row>
    <row r="147" customFormat="false" ht="15" hidden="false" customHeight="true" outlineLevel="0" collapsed="false">
      <c r="A147" s="207" t="s">
        <v>529</v>
      </c>
      <c r="B147" s="207" t="s">
        <v>530</v>
      </c>
      <c r="C147" s="194" t="s">
        <v>531</v>
      </c>
      <c r="D147" s="207" t="s">
        <v>532</v>
      </c>
      <c r="E147" s="194" t="s">
        <v>533</v>
      </c>
      <c r="F147" s="207" t="s">
        <v>534</v>
      </c>
      <c r="G147" s="207"/>
    </row>
    <row r="148" customFormat="false" ht="15" hidden="false" customHeight="false" outlineLevel="0" collapsed="false">
      <c r="A148" s="207"/>
      <c r="B148" s="207"/>
      <c r="C148" s="194"/>
      <c r="D148" s="207"/>
      <c r="E148" s="194"/>
      <c r="F148" s="222" t="s">
        <v>535</v>
      </c>
      <c r="G148" s="207" t="s">
        <v>536</v>
      </c>
    </row>
    <row r="149" customFormat="false" ht="105" hidden="false" customHeight="false" outlineLevel="0" collapsed="false">
      <c r="A149" s="197" t="s">
        <v>678</v>
      </c>
      <c r="B149" s="198" t="s">
        <v>640</v>
      </c>
      <c r="C149" s="213" t="s">
        <v>679</v>
      </c>
      <c r="D149" s="214" t="n">
        <v>70.22</v>
      </c>
      <c r="E149" s="200" t="n">
        <f aca="false">AVERAGE(D149:D151)</f>
        <v>68.9933333333333</v>
      </c>
      <c r="F149" s="200" t="n">
        <f aca="false">E149</f>
        <v>68.9933333333333</v>
      </c>
      <c r="G149" s="198" t="s">
        <v>539</v>
      </c>
    </row>
    <row r="150" customFormat="false" ht="135" hidden="false" customHeight="false" outlineLevel="0" collapsed="false">
      <c r="A150" s="216" t="s">
        <v>639</v>
      </c>
      <c r="B150" s="198" t="s">
        <v>640</v>
      </c>
      <c r="C150" s="213" t="s">
        <v>680</v>
      </c>
      <c r="D150" s="214" t="n">
        <v>82.76</v>
      </c>
      <c r="E150" s="200"/>
      <c r="F150" s="200"/>
      <c r="G150" s="198"/>
    </row>
    <row r="151" customFormat="false" ht="105" hidden="false" customHeight="false" outlineLevel="0" collapsed="false">
      <c r="A151" s="197" t="s">
        <v>642</v>
      </c>
      <c r="B151" s="198" t="s">
        <v>640</v>
      </c>
      <c r="C151" s="213" t="s">
        <v>681</v>
      </c>
      <c r="D151" s="214" t="n">
        <v>54</v>
      </c>
      <c r="E151" s="200"/>
      <c r="F151" s="200"/>
      <c r="G151" s="198"/>
    </row>
  </sheetData>
  <autoFilter ref="A7:G7"/>
  <mergeCells count="213">
    <mergeCell ref="A1:C3"/>
    <mergeCell ref="D1:G1"/>
    <mergeCell ref="D2:F3"/>
    <mergeCell ref="A4:G5"/>
    <mergeCell ref="C7:E7"/>
    <mergeCell ref="C8:E8"/>
    <mergeCell ref="A9:A10"/>
    <mergeCell ref="B9:B10"/>
    <mergeCell ref="C9:C10"/>
    <mergeCell ref="D9:D10"/>
    <mergeCell ref="E9:E10"/>
    <mergeCell ref="F9:G9"/>
    <mergeCell ref="E11:E13"/>
    <mergeCell ref="F11:F13"/>
    <mergeCell ref="G11:G13"/>
    <mergeCell ref="C15:E15"/>
    <mergeCell ref="C16:E16"/>
    <mergeCell ref="A17:A18"/>
    <mergeCell ref="B17:B18"/>
    <mergeCell ref="C17:C18"/>
    <mergeCell ref="D17:D18"/>
    <mergeCell ref="E17:E18"/>
    <mergeCell ref="F17:G17"/>
    <mergeCell ref="E19:E21"/>
    <mergeCell ref="F19:F21"/>
    <mergeCell ref="G19:G21"/>
    <mergeCell ref="C24:E24"/>
    <mergeCell ref="C25:E25"/>
    <mergeCell ref="A26:A27"/>
    <mergeCell ref="B26:B27"/>
    <mergeCell ref="C26:C27"/>
    <mergeCell ref="D26:D27"/>
    <mergeCell ref="E26:E27"/>
    <mergeCell ref="F26:G26"/>
    <mergeCell ref="E28:E30"/>
    <mergeCell ref="F28:F30"/>
    <mergeCell ref="G28:G30"/>
    <mergeCell ref="C32:E32"/>
    <mergeCell ref="C33:E33"/>
    <mergeCell ref="A34:A35"/>
    <mergeCell ref="B34:B35"/>
    <mergeCell ref="C34:C35"/>
    <mergeCell ref="D34:D35"/>
    <mergeCell ref="E34:E35"/>
    <mergeCell ref="F34:G34"/>
    <mergeCell ref="E36:E38"/>
    <mergeCell ref="F36:F38"/>
    <mergeCell ref="G36:G38"/>
    <mergeCell ref="C40:E40"/>
    <mergeCell ref="C41:E41"/>
    <mergeCell ref="A42:A43"/>
    <mergeCell ref="B42:B43"/>
    <mergeCell ref="C42:C43"/>
    <mergeCell ref="D42:D43"/>
    <mergeCell ref="E42:E43"/>
    <mergeCell ref="F42:G42"/>
    <mergeCell ref="E44:E46"/>
    <mergeCell ref="F44:F46"/>
    <mergeCell ref="G44:G46"/>
    <mergeCell ref="C48:E48"/>
    <mergeCell ref="C49:E49"/>
    <mergeCell ref="A50:A51"/>
    <mergeCell ref="B50:B51"/>
    <mergeCell ref="C50:C51"/>
    <mergeCell ref="D50:D51"/>
    <mergeCell ref="E50:E51"/>
    <mergeCell ref="F50:G50"/>
    <mergeCell ref="E52:E54"/>
    <mergeCell ref="F52:F54"/>
    <mergeCell ref="G52:G54"/>
    <mergeCell ref="C55:E55"/>
    <mergeCell ref="C56:E56"/>
    <mergeCell ref="A57:A58"/>
    <mergeCell ref="B57:B58"/>
    <mergeCell ref="C57:C58"/>
    <mergeCell ref="D57:D58"/>
    <mergeCell ref="E57:E58"/>
    <mergeCell ref="F57:G57"/>
    <mergeCell ref="E59:E61"/>
    <mergeCell ref="F59:F61"/>
    <mergeCell ref="G59:G61"/>
    <mergeCell ref="C63:E63"/>
    <mergeCell ref="C64:E64"/>
    <mergeCell ref="A65:A66"/>
    <mergeCell ref="B65:B66"/>
    <mergeCell ref="C65:C66"/>
    <mergeCell ref="D65:D66"/>
    <mergeCell ref="E65:E66"/>
    <mergeCell ref="F65:G65"/>
    <mergeCell ref="E67:E69"/>
    <mergeCell ref="F67:F69"/>
    <mergeCell ref="G67:G69"/>
    <mergeCell ref="C71:E71"/>
    <mergeCell ref="C72:E72"/>
    <mergeCell ref="A73:A74"/>
    <mergeCell ref="B73:B74"/>
    <mergeCell ref="C73:C74"/>
    <mergeCell ref="D73:D74"/>
    <mergeCell ref="E73:E74"/>
    <mergeCell ref="F73:G73"/>
    <mergeCell ref="E75:E77"/>
    <mergeCell ref="F75:F77"/>
    <mergeCell ref="G75:G77"/>
    <mergeCell ref="C79:E79"/>
    <mergeCell ref="C80:E80"/>
    <mergeCell ref="A81:A82"/>
    <mergeCell ref="B81:B82"/>
    <mergeCell ref="C81:C82"/>
    <mergeCell ref="D81:D82"/>
    <mergeCell ref="E81:E82"/>
    <mergeCell ref="F81:G81"/>
    <mergeCell ref="E83:E85"/>
    <mergeCell ref="F83:F85"/>
    <mergeCell ref="G83:G85"/>
    <mergeCell ref="C87:E87"/>
    <mergeCell ref="C88:E88"/>
    <mergeCell ref="A89:A90"/>
    <mergeCell ref="B89:B90"/>
    <mergeCell ref="C89:C90"/>
    <mergeCell ref="D89:D90"/>
    <mergeCell ref="E89:E90"/>
    <mergeCell ref="F89:G89"/>
    <mergeCell ref="E91:E93"/>
    <mergeCell ref="F91:F93"/>
    <mergeCell ref="G91:G93"/>
    <mergeCell ref="C95:E95"/>
    <mergeCell ref="C96:E96"/>
    <mergeCell ref="A97:A98"/>
    <mergeCell ref="B97:B98"/>
    <mergeCell ref="C97:C98"/>
    <mergeCell ref="D97:D98"/>
    <mergeCell ref="E97:E98"/>
    <mergeCell ref="F97:G97"/>
    <mergeCell ref="E99:E101"/>
    <mergeCell ref="F99:F101"/>
    <mergeCell ref="G99:G101"/>
    <mergeCell ref="C103:E103"/>
    <mergeCell ref="C104:E104"/>
    <mergeCell ref="A105:A106"/>
    <mergeCell ref="B105:B106"/>
    <mergeCell ref="C105:C106"/>
    <mergeCell ref="D105:D106"/>
    <mergeCell ref="E105:E106"/>
    <mergeCell ref="F105:G105"/>
    <mergeCell ref="E107:E109"/>
    <mergeCell ref="F107:F109"/>
    <mergeCell ref="G107:G109"/>
    <mergeCell ref="C110:E110"/>
    <mergeCell ref="C111:E111"/>
    <mergeCell ref="A112:A113"/>
    <mergeCell ref="B112:B113"/>
    <mergeCell ref="C112:C113"/>
    <mergeCell ref="D112:D113"/>
    <mergeCell ref="E112:E113"/>
    <mergeCell ref="F112:G112"/>
    <mergeCell ref="E114:E116"/>
    <mergeCell ref="F114:F116"/>
    <mergeCell ref="G114:G116"/>
    <mergeCell ref="C117:E117"/>
    <mergeCell ref="C118:E118"/>
    <mergeCell ref="A119:A120"/>
    <mergeCell ref="B119:B120"/>
    <mergeCell ref="C119:C120"/>
    <mergeCell ref="D119:D120"/>
    <mergeCell ref="E119:E120"/>
    <mergeCell ref="F119:G119"/>
    <mergeCell ref="E121:E123"/>
    <mergeCell ref="F121:F123"/>
    <mergeCell ref="G121:G123"/>
    <mergeCell ref="C124:E124"/>
    <mergeCell ref="C125:E125"/>
    <mergeCell ref="A126:A127"/>
    <mergeCell ref="B126:B127"/>
    <mergeCell ref="C126:C127"/>
    <mergeCell ref="D126:D127"/>
    <mergeCell ref="E126:E127"/>
    <mergeCell ref="F126:G126"/>
    <mergeCell ref="E128:E130"/>
    <mergeCell ref="F128:F130"/>
    <mergeCell ref="G128:G130"/>
    <mergeCell ref="C131:E131"/>
    <mergeCell ref="C132:E132"/>
    <mergeCell ref="A133:A134"/>
    <mergeCell ref="B133:B134"/>
    <mergeCell ref="C133:C134"/>
    <mergeCell ref="D133:D134"/>
    <mergeCell ref="E133:E134"/>
    <mergeCell ref="F133:G133"/>
    <mergeCell ref="E135:E137"/>
    <mergeCell ref="F135:F137"/>
    <mergeCell ref="G135:G137"/>
    <mergeCell ref="C138:E138"/>
    <mergeCell ref="C139:E139"/>
    <mergeCell ref="A140:A141"/>
    <mergeCell ref="B140:B141"/>
    <mergeCell ref="C140:C141"/>
    <mergeCell ref="D140:D141"/>
    <mergeCell ref="E140:E141"/>
    <mergeCell ref="F140:G140"/>
    <mergeCell ref="E142:E144"/>
    <mergeCell ref="F142:F144"/>
    <mergeCell ref="G142:G144"/>
    <mergeCell ref="C145:E145"/>
    <mergeCell ref="C146:E146"/>
    <mergeCell ref="A147:A148"/>
    <mergeCell ref="B147:B148"/>
    <mergeCell ref="C147:C148"/>
    <mergeCell ref="D147:D148"/>
    <mergeCell ref="E147:E148"/>
    <mergeCell ref="F147:G147"/>
    <mergeCell ref="E149:E151"/>
    <mergeCell ref="F149:F151"/>
    <mergeCell ref="G149:G151"/>
  </mergeCells>
  <hyperlinks>
    <hyperlink ref="C19" r:id="rId1" display="www.crea-go.org.br"/>
    <hyperlink ref="C28" r:id="rId2" display="https://www.pastilhart.com.br/carrinho/index"/>
    <hyperlink ref="C29" r:id="rId3" display="https://www.arqplace.com.br/pastilha-de-porcelana-atlas-hexagonal-m-6249-artico?variant_id=2977"/>
    <hyperlink ref="C30" r:id="rId4" display="https://loja.tropobella.com.br/produto/hexagonal-branco-artico/"/>
    <hyperlink ref="C36" r:id="rId5" display="https://www.suportesnicbox.com.br/loja/busca.php?loja=598337&amp;palavra_busca=SONEX+ILLTEC"/>
    <hyperlink ref="B37" r:id="rId6" display="(62) 3983-9340"/>
    <hyperlink ref="C38" r:id="rId7" display="https://produto.mercadolivre.com.br/MLB-2732431548-sonex-illtec-perfilado-625x625mm-modelo-3535-natural-_JM?matt_tool=18956390&amp;utm_source=google_shopping&amp;utm_medium=organic"/>
    <hyperlink ref="B44" r:id="rId8" display="(62) 3010-2727"/>
    <hyperlink ref="B45" r:id="rId9" display="(62) 3261-6161"/>
    <hyperlink ref="B46" r:id="rId10" display="(62) 3549-7270"/>
    <hyperlink ref="B67" r:id="rId11" display="(11) 2222-1143"/>
    <hyperlink ref="B68" r:id="rId12" display="(47) 30454340"/>
    <hyperlink ref="C68" r:id="rId13" display="vilabarbaraacustica@gmail.com"/>
    <hyperlink ref="B93" r:id="rId14" display="(47) 30454340"/>
    <hyperlink ref="B99" r:id="rId15" display="(47) 32715355"/>
    <hyperlink ref="B100" r:id="rId16" display="(11) 37321688"/>
    <hyperlink ref="C100" r:id="rId17" display="https://www.tudoemacrilico.com/chapa-placa-de-acrilico-azul-100x100cm-10mm-az-601.html"/>
    <hyperlink ref="B101" r:id="rId18" display="(11) 55810933"/>
  </hyperlinks>
  <printOptions headings="false" gridLines="false" gridLinesSet="true" horizontalCentered="false" verticalCentered="false"/>
  <pageMargins left="0.39375" right="0.39375" top="0.315277777777778" bottom="0.39375"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drawing r:id="rId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B1:M44"/>
  <sheetViews>
    <sheetView showFormulas="false" showGridLines="true" showRowColHeaders="true" showZeros="true" rightToLeft="false" tabSelected="false" showOutlineSymbols="true" defaultGridColor="true" view="pageBreakPreview" topLeftCell="A1" colorId="64" zoomScale="70" zoomScaleNormal="90" zoomScalePageLayoutView="70" workbookViewId="0">
      <selection pane="topLeft" activeCell="R19" activeCellId="0" sqref="R19"/>
    </sheetView>
  </sheetViews>
  <sheetFormatPr defaultColWidth="9.15625" defaultRowHeight="15" zeroHeight="false" outlineLevelRow="0" outlineLevelCol="0"/>
  <cols>
    <col collapsed="false" customWidth="true" hidden="false" outlineLevel="0" max="1" min="1" style="87" width="3.57"/>
    <col collapsed="false" customWidth="true" hidden="false" outlineLevel="0" max="2" min="2" style="87" width="52.58"/>
    <col collapsed="false" customWidth="true" hidden="false" outlineLevel="0" max="4" min="3" style="87" width="28.57"/>
    <col collapsed="false" customWidth="true" hidden="false" outlineLevel="0" max="5" min="5" style="87" width="3.57"/>
    <col collapsed="false" customWidth="true" hidden="false" outlineLevel="0" max="6" min="6" style="224" width="12.29"/>
    <col collapsed="false" customWidth="true" hidden="false" outlineLevel="0" max="10" min="7" style="87" width="12.57"/>
    <col collapsed="false" customWidth="false" hidden="false" outlineLevel="0" max="1024" min="11" style="87" width="9.14"/>
  </cols>
  <sheetData>
    <row r="1" customFormat="false" ht="18" hidden="false" customHeight="false" outlineLevel="0" collapsed="false">
      <c r="B1" s="225" t="s">
        <v>682</v>
      </c>
      <c r="C1" s="225"/>
      <c r="D1" s="225"/>
    </row>
    <row r="2" customFormat="false" ht="18" hidden="false" customHeight="false" outlineLevel="0" collapsed="false">
      <c r="B2" s="225" t="s">
        <v>0</v>
      </c>
      <c r="C2" s="225"/>
      <c r="D2" s="225"/>
    </row>
    <row r="3" customFormat="false" ht="18" hidden="false" customHeight="false" outlineLevel="0" collapsed="false">
      <c r="B3" s="225" t="s">
        <v>1</v>
      </c>
      <c r="C3" s="225"/>
      <c r="D3" s="225"/>
    </row>
    <row r="4" customFormat="false" ht="18" hidden="false" customHeight="false" outlineLevel="0" collapsed="false">
      <c r="B4" s="225" t="s">
        <v>2</v>
      </c>
      <c r="C4" s="225"/>
      <c r="D4" s="225"/>
    </row>
    <row r="5" customFormat="false" ht="18" hidden="false" customHeight="false" outlineLevel="0" collapsed="false">
      <c r="B5" s="225"/>
      <c r="C5" s="225"/>
      <c r="D5" s="225"/>
    </row>
    <row r="6" customFormat="false" ht="18" hidden="false" customHeight="false" outlineLevel="0" collapsed="false">
      <c r="B6" s="225"/>
      <c r="C6" s="225" t="s">
        <v>683</v>
      </c>
      <c r="D6" s="225"/>
    </row>
    <row r="7" customFormat="false" ht="18" hidden="false" customHeight="false" outlineLevel="0" collapsed="false">
      <c r="B7" s="225"/>
      <c r="C7" s="225"/>
      <c r="D7" s="225"/>
    </row>
    <row r="8" customFormat="false" ht="34.5" hidden="false" customHeight="true" outlineLevel="0" collapsed="false">
      <c r="B8" s="226" t="s">
        <v>684</v>
      </c>
      <c r="C8" s="226"/>
      <c r="D8" s="226"/>
    </row>
    <row r="9" customFormat="false" ht="15" hidden="false" customHeight="false" outlineLevel="0" collapsed="false">
      <c r="B9" s="97"/>
      <c r="G9" s="227"/>
      <c r="H9" s="227"/>
      <c r="I9" s="228"/>
      <c r="J9" s="228"/>
    </row>
    <row r="10" customFormat="false" ht="15" hidden="false" customHeight="false" outlineLevel="0" collapsed="false">
      <c r="B10" s="229" t="n">
        <v>0.05</v>
      </c>
      <c r="C10" s="115" t="s">
        <v>685</v>
      </c>
      <c r="G10" s="227"/>
      <c r="H10" s="227" t="s">
        <v>686</v>
      </c>
      <c r="I10" s="227"/>
      <c r="J10" s="227"/>
    </row>
    <row r="11" customFormat="false" ht="15" hidden="false" customHeight="false" outlineLevel="0" collapsed="false">
      <c r="B11" s="97"/>
      <c r="G11" s="227"/>
      <c r="H11" s="227"/>
      <c r="I11" s="228"/>
      <c r="J11" s="228"/>
    </row>
    <row r="12" customFormat="false" ht="15" hidden="false" customHeight="false" outlineLevel="0" collapsed="false">
      <c r="B12" s="230" t="s">
        <v>28</v>
      </c>
      <c r="C12" s="231" t="s">
        <v>687</v>
      </c>
      <c r="D12" s="231" t="s">
        <v>688</v>
      </c>
      <c r="G12" s="227"/>
      <c r="H12" s="227" t="s">
        <v>689</v>
      </c>
      <c r="I12" s="227" t="s">
        <v>690</v>
      </c>
      <c r="J12" s="227" t="s">
        <v>691</v>
      </c>
      <c r="K12" s="97"/>
    </row>
    <row r="13" customFormat="false" ht="15" hidden="false" customHeight="false" outlineLevel="0" collapsed="false">
      <c r="B13" s="232" t="s">
        <v>692</v>
      </c>
      <c r="C13" s="233" t="n">
        <v>0.03</v>
      </c>
      <c r="D13" s="233" t="n">
        <f aca="false">C13</f>
        <v>0.03</v>
      </c>
      <c r="G13" s="227" t="s">
        <v>693</v>
      </c>
      <c r="H13" s="233" t="n">
        <v>0.03</v>
      </c>
      <c r="I13" s="233" t="n">
        <v>0.04</v>
      </c>
      <c r="J13" s="233" t="n">
        <v>0.055</v>
      </c>
      <c r="L13" s="87" t="s">
        <v>694</v>
      </c>
      <c r="M13" s="234" t="n">
        <f aca="false">0.97/100</f>
        <v>0.0097</v>
      </c>
    </row>
    <row r="14" customFormat="false" ht="15" hidden="false" customHeight="false" outlineLevel="0" collapsed="false">
      <c r="B14" s="232" t="s">
        <v>695</v>
      </c>
      <c r="C14" s="233" t="n">
        <v>0.004</v>
      </c>
      <c r="D14" s="233" t="n">
        <f aca="false">C14</f>
        <v>0.004</v>
      </c>
      <c r="G14" s="227"/>
      <c r="H14" s="233"/>
      <c r="I14" s="233"/>
      <c r="J14" s="233"/>
    </row>
    <row r="15" customFormat="false" ht="15" hidden="false" customHeight="false" outlineLevel="0" collapsed="false">
      <c r="B15" s="232" t="s">
        <v>696</v>
      </c>
      <c r="C15" s="233" t="n">
        <v>0.004</v>
      </c>
      <c r="D15" s="233" t="n">
        <f aca="false">C15</f>
        <v>0.004</v>
      </c>
      <c r="G15" s="227" t="s">
        <v>697</v>
      </c>
      <c r="H15" s="233" t="n">
        <v>0.008</v>
      </c>
      <c r="I15" s="233" t="n">
        <v>0.008</v>
      </c>
      <c r="J15" s="233" t="n">
        <v>0.01</v>
      </c>
    </row>
    <row r="16" customFormat="false" ht="15" hidden="false" customHeight="false" outlineLevel="0" collapsed="false">
      <c r="B16" s="232" t="s">
        <v>698</v>
      </c>
      <c r="C16" s="233" t="n">
        <v>0.0097</v>
      </c>
      <c r="D16" s="233" t="n">
        <f aca="false">C16</f>
        <v>0.0097</v>
      </c>
      <c r="G16" s="227" t="s">
        <v>699</v>
      </c>
      <c r="H16" s="233" t="n">
        <v>0.0097</v>
      </c>
      <c r="I16" s="233" t="n">
        <v>0.0127</v>
      </c>
      <c r="J16" s="233" t="n">
        <v>0.0127</v>
      </c>
    </row>
    <row r="17" customFormat="false" ht="15" hidden="false" customHeight="false" outlineLevel="0" collapsed="false">
      <c r="B17" s="235" t="s">
        <v>700</v>
      </c>
      <c r="C17" s="236" t="n">
        <f aca="false">SUM(C13:C16)</f>
        <v>0.0477</v>
      </c>
      <c r="D17" s="236" t="n">
        <f aca="false">SUM(D13:D16)</f>
        <v>0.0477</v>
      </c>
      <c r="G17" s="227"/>
      <c r="H17" s="233"/>
      <c r="I17" s="233"/>
      <c r="J17" s="233"/>
    </row>
    <row r="18" customFormat="false" ht="15" hidden="false" customHeight="false" outlineLevel="0" collapsed="false">
      <c r="B18" s="232" t="s">
        <v>701</v>
      </c>
      <c r="C18" s="233" t="n">
        <v>0.0059</v>
      </c>
      <c r="D18" s="233" t="n">
        <f aca="false">C18</f>
        <v>0.0059</v>
      </c>
      <c r="G18" s="227"/>
      <c r="H18" s="233"/>
      <c r="I18" s="233"/>
      <c r="J18" s="233"/>
    </row>
    <row r="19" customFormat="false" ht="15" hidden="false" customHeight="false" outlineLevel="0" collapsed="false">
      <c r="B19" s="235" t="s">
        <v>702</v>
      </c>
      <c r="C19" s="237" t="n">
        <f aca="false">C18</f>
        <v>0.0059</v>
      </c>
      <c r="D19" s="237" t="n">
        <f aca="false">D18</f>
        <v>0.0059</v>
      </c>
      <c r="G19" s="227" t="s">
        <v>703</v>
      </c>
      <c r="H19" s="233" t="n">
        <v>0.0059</v>
      </c>
      <c r="I19" s="233" t="n">
        <v>0.0123</v>
      </c>
      <c r="J19" s="233" t="n">
        <v>0.0139</v>
      </c>
    </row>
    <row r="20" customFormat="false" ht="15" hidden="false" customHeight="false" outlineLevel="0" collapsed="false">
      <c r="B20" s="232" t="s">
        <v>704</v>
      </c>
      <c r="C20" s="233" t="n">
        <v>0.0616</v>
      </c>
      <c r="D20" s="233" t="n">
        <v>0.0616</v>
      </c>
      <c r="G20" s="227"/>
      <c r="H20" s="233"/>
      <c r="I20" s="233"/>
      <c r="J20" s="233"/>
    </row>
    <row r="21" customFormat="false" ht="15" hidden="false" customHeight="false" outlineLevel="0" collapsed="false">
      <c r="B21" s="235" t="s">
        <v>705</v>
      </c>
      <c r="C21" s="238" t="n">
        <f aca="false">C20</f>
        <v>0.0616</v>
      </c>
      <c r="D21" s="238" t="n">
        <f aca="false">D20</f>
        <v>0.0616</v>
      </c>
      <c r="G21" s="227" t="s">
        <v>443</v>
      </c>
      <c r="H21" s="233" t="n">
        <v>0.0616</v>
      </c>
      <c r="I21" s="233" t="n">
        <v>0.074</v>
      </c>
      <c r="J21" s="233" t="n">
        <v>0.0896</v>
      </c>
      <c r="K21" s="239"/>
    </row>
    <row r="22" customFormat="false" ht="15" hidden="false" customHeight="false" outlineLevel="0" collapsed="false">
      <c r="B22" s="240" t="s">
        <v>706</v>
      </c>
      <c r="C22" s="241" t="n">
        <f aca="false">(1+C17)*(1+C19)*(1+C21)</f>
        <v>1.118800526088</v>
      </c>
      <c r="D22" s="241" t="n">
        <f aca="false">(1+D17)*(1+D19)*(1+D21)</f>
        <v>1.118800526088</v>
      </c>
      <c r="G22" s="227"/>
      <c r="H22" s="233"/>
      <c r="I22" s="233"/>
      <c r="J22" s="233"/>
    </row>
    <row r="23" customFormat="false" ht="15" hidden="false" customHeight="false" outlineLevel="0" collapsed="false">
      <c r="B23" s="232" t="s">
        <v>707</v>
      </c>
      <c r="C23" s="233" t="n">
        <v>0.0065</v>
      </c>
      <c r="D23" s="233" t="n">
        <f aca="false">C23</f>
        <v>0.0065</v>
      </c>
      <c r="G23" s="227"/>
      <c r="H23" s="233"/>
      <c r="I23" s="233"/>
      <c r="J23" s="233"/>
    </row>
    <row r="24" customFormat="false" ht="15" hidden="false" customHeight="false" outlineLevel="0" collapsed="false">
      <c r="B24" s="232" t="s">
        <v>708</v>
      </c>
      <c r="C24" s="233" t="n">
        <v>0.03</v>
      </c>
      <c r="D24" s="233" t="n">
        <f aca="false">C24</f>
        <v>0.03</v>
      </c>
      <c r="G24" s="227"/>
      <c r="H24" s="233"/>
      <c r="I24" s="233"/>
      <c r="J24" s="233"/>
    </row>
    <row r="25" customFormat="false" ht="15" hidden="false" customHeight="false" outlineLevel="0" collapsed="false">
      <c r="B25" s="232" t="s">
        <v>709</v>
      </c>
      <c r="C25" s="233"/>
      <c r="D25" s="233" t="n">
        <v>0.05</v>
      </c>
      <c r="G25" s="227"/>
      <c r="H25" s="233" t="n">
        <v>0.02</v>
      </c>
      <c r="I25" s="233"/>
      <c r="J25" s="233" t="n">
        <v>0.05</v>
      </c>
      <c r="K25" s="87" t="s">
        <v>710</v>
      </c>
    </row>
    <row r="26" customFormat="false" ht="15" hidden="false" customHeight="false" outlineLevel="0" collapsed="false">
      <c r="B26" s="232" t="s">
        <v>711</v>
      </c>
      <c r="C26" s="233" t="n">
        <v>0.045</v>
      </c>
      <c r="D26" s="233" t="n">
        <v>0.045</v>
      </c>
      <c r="G26" s="227"/>
      <c r="H26" s="233"/>
      <c r="I26" s="233"/>
      <c r="J26" s="233"/>
    </row>
    <row r="27" customFormat="false" ht="15" hidden="false" customHeight="false" outlineLevel="0" collapsed="false">
      <c r="B27" s="240" t="s">
        <v>712</v>
      </c>
      <c r="C27" s="242" t="n">
        <f aca="false">1-SUM(C23:C26)</f>
        <v>0.9185</v>
      </c>
      <c r="D27" s="242" t="n">
        <f aca="false">1-SUM(D23:D26)</f>
        <v>0.8685</v>
      </c>
      <c r="G27" s="227"/>
      <c r="H27" s="233"/>
      <c r="I27" s="233"/>
      <c r="J27" s="233"/>
    </row>
    <row r="28" customFormat="false" ht="18" hidden="false" customHeight="false" outlineLevel="0" collapsed="false">
      <c r="C28" s="243" t="n">
        <f aca="false">ROUND(C22/C27-1,4)</f>
        <v>0.2181</v>
      </c>
      <c r="D28" s="243" t="n">
        <f aca="false">ROUND(D22/D27-1,4)</f>
        <v>0.2882</v>
      </c>
      <c r="G28" s="227" t="s">
        <v>309</v>
      </c>
      <c r="H28" s="244" t="n">
        <v>0.2034</v>
      </c>
      <c r="I28" s="244" t="n">
        <v>0.2212</v>
      </c>
      <c r="J28" s="244" t="n">
        <v>0.25</v>
      </c>
    </row>
    <row r="29" customFormat="false" ht="18" hidden="false" customHeight="false" outlineLevel="0" collapsed="false">
      <c r="C29" s="243"/>
      <c r="D29" s="243"/>
      <c r="G29" s="97"/>
      <c r="H29" s="239"/>
      <c r="I29" s="239"/>
      <c r="J29" s="239"/>
    </row>
    <row r="30" customFormat="false" ht="15" hidden="false" customHeight="false" outlineLevel="0" collapsed="false">
      <c r="B30" s="87" t="s">
        <v>713</v>
      </c>
      <c r="H30" s="239" t="s">
        <v>714</v>
      </c>
      <c r="I30" s="239"/>
      <c r="J30" s="239"/>
    </row>
    <row r="31" customFormat="false" ht="15" hidden="false" customHeight="false" outlineLevel="0" collapsed="false">
      <c r="H31" s="239"/>
      <c r="I31" s="239"/>
      <c r="J31" s="239"/>
    </row>
    <row r="44" customFormat="false" ht="41.25" hidden="false" customHeight="true" outlineLevel="0" collapsed="false">
      <c r="B44" s="245" t="s">
        <v>715</v>
      </c>
      <c r="C44" s="245"/>
      <c r="D44" s="245"/>
    </row>
  </sheetData>
  <mergeCells count="7">
    <mergeCell ref="B1:D1"/>
    <mergeCell ref="B2:D2"/>
    <mergeCell ref="B3:D3"/>
    <mergeCell ref="B4:D4"/>
    <mergeCell ref="B8:D8"/>
    <mergeCell ref="H10:J10"/>
    <mergeCell ref="B44:D44"/>
  </mergeCells>
  <printOptions headings="false" gridLines="false" gridLinesSet="true" horizontalCentered="true" verticalCentered="false"/>
  <pageMargins left="0.984027777777778" right="0.7875" top="0.984027777777778"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G60"/>
  <sheetViews>
    <sheetView showFormulas="false" showGridLines="true" showRowColHeaders="true" showZeros="true" rightToLeft="false" tabSelected="false" showOutlineSymbols="true" defaultGridColor="true" view="pageBreakPreview" topLeftCell="A1" colorId="64" zoomScale="70" zoomScaleNormal="85" zoomScalePageLayoutView="70" workbookViewId="0">
      <selection pane="topLeft" activeCell="R19" activeCellId="0" sqref="R19"/>
    </sheetView>
  </sheetViews>
  <sheetFormatPr defaultColWidth="8.72265625" defaultRowHeight="15" zeroHeight="false" outlineLevelRow="0" outlineLevelCol="0"/>
  <cols>
    <col collapsed="false" customWidth="true" hidden="false" outlineLevel="0" max="3" min="1" style="0" width="18.14"/>
    <col collapsed="false" customWidth="true" hidden="false" outlineLevel="0" max="6" min="4" style="0" width="14.86"/>
    <col collapsed="false" customWidth="true" hidden="false" outlineLevel="0" max="7" min="7" style="0" width="24.15"/>
  </cols>
  <sheetData>
    <row r="1" customFormat="false" ht="15" hidden="false" customHeight="true" outlineLevel="0" collapsed="false">
      <c r="A1" s="246" t="s">
        <v>24</v>
      </c>
      <c r="B1" s="246"/>
      <c r="C1" s="246"/>
      <c r="D1" s="246" t="s">
        <v>23</v>
      </c>
      <c r="E1" s="246"/>
      <c r="F1" s="246"/>
      <c r="G1" s="246"/>
    </row>
    <row r="2" customFormat="false" ht="15" hidden="false" customHeight="false" outlineLevel="0" collapsed="false">
      <c r="A2" s="246"/>
      <c r="B2" s="246"/>
      <c r="C2" s="246"/>
      <c r="D2" s="247" t="str">
        <f aca="false">01_SINTETICO!D2</f>
        <v>OBRA: EXECUÇÃO DE ESTUDIO DE TV</v>
      </c>
      <c r="E2" s="247"/>
      <c r="F2" s="247"/>
      <c r="G2" s="248" t="n">
        <f aca="false">01_SINTETICO!J2</f>
        <v>44852</v>
      </c>
    </row>
    <row r="3" customFormat="false" ht="30.75" hidden="false" customHeight="true" outlineLevel="0" collapsed="false">
      <c r="A3" s="246"/>
      <c r="B3" s="246"/>
      <c r="C3" s="246"/>
      <c r="D3" s="247"/>
      <c r="E3" s="247"/>
      <c r="F3" s="247"/>
      <c r="G3" s="249" t="str">
        <f aca="false">'CAPA-DADOS'!E16</f>
        <v>SINAPI-JULHO/2022</v>
      </c>
    </row>
    <row r="4" customFormat="false" ht="15" hidden="false" customHeight="false" outlineLevel="0" collapsed="false">
      <c r="A4" s="250"/>
      <c r="B4" s="251"/>
      <c r="C4" s="251"/>
      <c r="D4" s="251"/>
      <c r="E4" s="251"/>
      <c r="F4" s="251"/>
      <c r="G4" s="252"/>
    </row>
    <row r="5" customFormat="false" ht="15" hidden="false" customHeight="false" outlineLevel="0" collapsed="false">
      <c r="A5" s="253"/>
      <c r="G5" s="254"/>
    </row>
    <row r="6" customFormat="false" ht="15" hidden="false" customHeight="false" outlineLevel="0" collapsed="false">
      <c r="A6" s="253"/>
      <c r="G6" s="254"/>
    </row>
    <row r="7" customFormat="false" ht="15" hidden="false" customHeight="false" outlineLevel="0" collapsed="false">
      <c r="A7" s="253"/>
      <c r="G7" s="254"/>
    </row>
    <row r="8" customFormat="false" ht="15" hidden="false" customHeight="false" outlineLevel="0" collapsed="false">
      <c r="A8" s="253"/>
      <c r="G8" s="254"/>
    </row>
    <row r="9" customFormat="false" ht="15" hidden="false" customHeight="false" outlineLevel="0" collapsed="false">
      <c r="A9" s="253"/>
      <c r="G9" s="254"/>
    </row>
    <row r="10" customFormat="false" ht="15" hidden="false" customHeight="false" outlineLevel="0" collapsed="false">
      <c r="A10" s="253"/>
      <c r="G10" s="254"/>
    </row>
    <row r="11" customFormat="false" ht="15" hidden="false" customHeight="false" outlineLevel="0" collapsed="false">
      <c r="A11" s="253"/>
      <c r="G11" s="254"/>
    </row>
    <row r="12" customFormat="false" ht="15" hidden="false" customHeight="false" outlineLevel="0" collapsed="false">
      <c r="A12" s="253"/>
      <c r="G12" s="254"/>
    </row>
    <row r="13" customFormat="false" ht="15" hidden="false" customHeight="false" outlineLevel="0" collapsed="false">
      <c r="A13" s="253"/>
      <c r="G13" s="254"/>
    </row>
    <row r="14" customFormat="false" ht="15" hidden="false" customHeight="false" outlineLevel="0" collapsed="false">
      <c r="A14" s="253"/>
      <c r="G14" s="254"/>
    </row>
    <row r="15" customFormat="false" ht="15" hidden="false" customHeight="false" outlineLevel="0" collapsed="false">
      <c r="A15" s="253"/>
      <c r="G15" s="254"/>
    </row>
    <row r="16" customFormat="false" ht="15" hidden="false" customHeight="false" outlineLevel="0" collapsed="false">
      <c r="A16" s="253"/>
      <c r="G16" s="254"/>
    </row>
    <row r="17" customFormat="false" ht="15" hidden="false" customHeight="false" outlineLevel="0" collapsed="false">
      <c r="A17" s="253"/>
      <c r="G17" s="254"/>
    </row>
    <row r="18" customFormat="false" ht="15" hidden="false" customHeight="false" outlineLevel="0" collapsed="false">
      <c r="A18" s="253"/>
      <c r="G18" s="254"/>
    </row>
    <row r="19" customFormat="false" ht="15" hidden="false" customHeight="false" outlineLevel="0" collapsed="false">
      <c r="A19" s="253"/>
      <c r="G19" s="254"/>
    </row>
    <row r="20" customFormat="false" ht="15" hidden="false" customHeight="false" outlineLevel="0" collapsed="false">
      <c r="A20" s="253"/>
      <c r="G20" s="254"/>
    </row>
    <row r="21" customFormat="false" ht="15" hidden="false" customHeight="false" outlineLevel="0" collapsed="false">
      <c r="A21" s="253"/>
      <c r="G21" s="254"/>
    </row>
    <row r="22" customFormat="false" ht="15" hidden="false" customHeight="false" outlineLevel="0" collapsed="false">
      <c r="A22" s="253"/>
      <c r="G22" s="254"/>
    </row>
    <row r="23" customFormat="false" ht="15" hidden="false" customHeight="false" outlineLevel="0" collapsed="false">
      <c r="A23" s="253"/>
      <c r="G23" s="254"/>
    </row>
    <row r="24" customFormat="false" ht="15" hidden="false" customHeight="false" outlineLevel="0" collapsed="false">
      <c r="A24" s="253"/>
      <c r="G24" s="254"/>
    </row>
    <row r="25" customFormat="false" ht="15" hidden="false" customHeight="false" outlineLevel="0" collapsed="false">
      <c r="A25" s="253"/>
      <c r="G25" s="254"/>
    </row>
    <row r="26" customFormat="false" ht="15" hidden="false" customHeight="false" outlineLevel="0" collapsed="false">
      <c r="A26" s="253"/>
      <c r="G26" s="254"/>
    </row>
    <row r="27" customFormat="false" ht="15" hidden="false" customHeight="false" outlineLevel="0" collapsed="false">
      <c r="A27" s="253"/>
      <c r="G27" s="254"/>
    </row>
    <row r="28" customFormat="false" ht="15" hidden="false" customHeight="false" outlineLevel="0" collapsed="false">
      <c r="A28" s="253"/>
      <c r="G28" s="254"/>
    </row>
    <row r="29" customFormat="false" ht="15" hidden="false" customHeight="false" outlineLevel="0" collapsed="false">
      <c r="A29" s="253"/>
      <c r="G29" s="254"/>
    </row>
    <row r="30" customFormat="false" ht="15" hidden="false" customHeight="false" outlineLevel="0" collapsed="false">
      <c r="A30" s="253"/>
      <c r="G30" s="254"/>
    </row>
    <row r="31" customFormat="false" ht="15" hidden="false" customHeight="false" outlineLevel="0" collapsed="false">
      <c r="A31" s="253"/>
      <c r="G31" s="254"/>
    </row>
    <row r="32" customFormat="false" ht="15" hidden="false" customHeight="false" outlineLevel="0" collapsed="false">
      <c r="A32" s="253"/>
      <c r="G32" s="254"/>
    </row>
    <row r="33" customFormat="false" ht="15" hidden="false" customHeight="false" outlineLevel="0" collapsed="false">
      <c r="A33" s="253"/>
      <c r="G33" s="254"/>
    </row>
    <row r="34" customFormat="false" ht="15" hidden="false" customHeight="false" outlineLevel="0" collapsed="false">
      <c r="A34" s="253"/>
      <c r="G34" s="254"/>
    </row>
    <row r="35" customFormat="false" ht="15" hidden="false" customHeight="false" outlineLevel="0" collapsed="false">
      <c r="A35" s="253"/>
      <c r="G35" s="254"/>
    </row>
    <row r="36" customFormat="false" ht="15" hidden="false" customHeight="false" outlineLevel="0" collapsed="false">
      <c r="A36" s="253"/>
      <c r="G36" s="254"/>
    </row>
    <row r="37" customFormat="false" ht="15" hidden="false" customHeight="false" outlineLevel="0" collapsed="false">
      <c r="A37" s="253"/>
      <c r="G37" s="254"/>
    </row>
    <row r="38" customFormat="false" ht="15" hidden="false" customHeight="false" outlineLevel="0" collapsed="false">
      <c r="A38" s="253"/>
      <c r="G38" s="254"/>
    </row>
    <row r="39" customFormat="false" ht="15" hidden="false" customHeight="false" outlineLevel="0" collapsed="false">
      <c r="A39" s="253"/>
      <c r="G39" s="254"/>
    </row>
    <row r="40" customFormat="false" ht="15" hidden="false" customHeight="false" outlineLevel="0" collapsed="false">
      <c r="A40" s="253"/>
      <c r="G40" s="254"/>
    </row>
    <row r="41" customFormat="false" ht="15" hidden="false" customHeight="false" outlineLevel="0" collapsed="false">
      <c r="A41" s="253"/>
      <c r="G41" s="254"/>
    </row>
    <row r="42" customFormat="false" ht="15" hidden="false" customHeight="false" outlineLevel="0" collapsed="false">
      <c r="A42" s="253"/>
      <c r="G42" s="254"/>
    </row>
    <row r="43" customFormat="false" ht="15" hidden="false" customHeight="false" outlineLevel="0" collapsed="false">
      <c r="A43" s="253"/>
      <c r="G43" s="254"/>
    </row>
    <row r="44" customFormat="false" ht="15" hidden="false" customHeight="false" outlineLevel="0" collapsed="false">
      <c r="A44" s="253"/>
      <c r="G44" s="254"/>
    </row>
    <row r="45" customFormat="false" ht="15" hidden="false" customHeight="false" outlineLevel="0" collapsed="false">
      <c r="A45" s="253"/>
      <c r="G45" s="254"/>
    </row>
    <row r="46" customFormat="false" ht="15" hidden="false" customHeight="false" outlineLevel="0" collapsed="false">
      <c r="A46" s="253"/>
      <c r="G46" s="254"/>
    </row>
    <row r="47" customFormat="false" ht="15" hidden="false" customHeight="false" outlineLevel="0" collapsed="false">
      <c r="A47" s="253"/>
      <c r="G47" s="254"/>
    </row>
    <row r="48" customFormat="false" ht="15" hidden="false" customHeight="false" outlineLevel="0" collapsed="false">
      <c r="A48" s="253"/>
      <c r="G48" s="254"/>
    </row>
    <row r="49" customFormat="false" ht="15" hidden="false" customHeight="false" outlineLevel="0" collapsed="false">
      <c r="A49" s="253"/>
      <c r="G49" s="254"/>
    </row>
    <row r="50" customFormat="false" ht="15" hidden="false" customHeight="false" outlineLevel="0" collapsed="false">
      <c r="A50" s="253"/>
      <c r="G50" s="254"/>
    </row>
    <row r="51" customFormat="false" ht="15" hidden="false" customHeight="false" outlineLevel="0" collapsed="false">
      <c r="A51" s="253"/>
      <c r="G51" s="254"/>
    </row>
    <row r="52" customFormat="false" ht="15" hidden="false" customHeight="false" outlineLevel="0" collapsed="false">
      <c r="A52" s="253"/>
      <c r="G52" s="254"/>
    </row>
    <row r="53" customFormat="false" ht="15" hidden="false" customHeight="false" outlineLevel="0" collapsed="false">
      <c r="A53" s="253"/>
      <c r="G53" s="254"/>
    </row>
    <row r="54" customFormat="false" ht="15" hidden="false" customHeight="false" outlineLevel="0" collapsed="false">
      <c r="A54" s="253"/>
      <c r="G54" s="254"/>
    </row>
    <row r="55" customFormat="false" ht="15" hidden="false" customHeight="false" outlineLevel="0" collapsed="false">
      <c r="A55" s="253"/>
      <c r="G55" s="254"/>
    </row>
    <row r="56" customFormat="false" ht="15" hidden="false" customHeight="false" outlineLevel="0" collapsed="false">
      <c r="A56" s="253"/>
      <c r="G56" s="254"/>
    </row>
    <row r="57" customFormat="false" ht="15" hidden="false" customHeight="false" outlineLevel="0" collapsed="false">
      <c r="A57" s="253"/>
      <c r="G57" s="254"/>
    </row>
    <row r="58" customFormat="false" ht="15" hidden="false" customHeight="false" outlineLevel="0" collapsed="false">
      <c r="A58" s="253" t="s">
        <v>716</v>
      </c>
      <c r="G58" s="254"/>
    </row>
    <row r="59" customFormat="false" ht="15" hidden="false" customHeight="false" outlineLevel="0" collapsed="false">
      <c r="A59" s="253"/>
      <c r="G59" s="254"/>
    </row>
    <row r="60" customFormat="false" ht="15" hidden="false" customHeight="false" outlineLevel="0" collapsed="false">
      <c r="A60" s="255"/>
      <c r="B60" s="256"/>
      <c r="C60" s="256"/>
      <c r="D60" s="256"/>
      <c r="E60" s="256"/>
      <c r="F60" s="256"/>
      <c r="G60" s="257"/>
    </row>
  </sheetData>
  <mergeCells count="3">
    <mergeCell ref="A1:C3"/>
    <mergeCell ref="D1:G1"/>
    <mergeCell ref="D2:F3"/>
  </mergeCells>
  <printOptions headings="false" gridLines="false" gridLinesSet="true" horizontalCentered="false" verticalCentered="false"/>
  <pageMargins left="0.25" right="0.25"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O86"/>
  <sheetViews>
    <sheetView showFormulas="false" showGridLines="true" showRowColHeaders="true" showZeros="true" rightToLeft="false" tabSelected="false" showOutlineSymbols="true" defaultGridColor="true" view="pageBreakPreview" topLeftCell="A1" colorId="64" zoomScale="70" zoomScaleNormal="70" zoomScalePageLayoutView="70" workbookViewId="0">
      <selection pane="topLeft" activeCell="R19" activeCellId="0" sqref="R19"/>
    </sheetView>
  </sheetViews>
  <sheetFormatPr defaultColWidth="9.15625" defaultRowHeight="15" zeroHeight="false" outlineLevelRow="0" outlineLevelCol="0"/>
  <cols>
    <col collapsed="false" customWidth="true" hidden="false" outlineLevel="0" max="1" min="1" style="16" width="10.71"/>
    <col collapsed="false" customWidth="true" hidden="false" outlineLevel="0" max="2" min="2" style="17" width="17.86"/>
    <col collapsed="false" customWidth="true" hidden="false" outlineLevel="0" max="3" min="3" style="16" width="74.15"/>
    <col collapsed="false" customWidth="true" hidden="false" outlineLevel="0" max="4" min="4" style="46" width="8.14"/>
    <col collapsed="false" customWidth="true" hidden="false" outlineLevel="0" max="5" min="5" style="46" width="7.71"/>
    <col collapsed="false" customWidth="true" hidden="false" outlineLevel="0" max="6" min="6" style="46" width="9.58"/>
    <col collapsed="false" customWidth="true" hidden="false" outlineLevel="0" max="7" min="7" style="258" width="15.86"/>
    <col collapsed="false" customWidth="true" hidden="false" outlineLevel="0" max="8" min="8" style="46" width="14.28"/>
    <col collapsed="false" customWidth="true" hidden="false" outlineLevel="0" max="9" min="9" style="46" width="15.86"/>
    <col collapsed="false" customWidth="true" hidden="false" outlineLevel="0" max="11" min="10" style="259" width="13.43"/>
    <col collapsed="false" customWidth="false" hidden="false" outlineLevel="0" max="13" min="12" style="46" width="9.14"/>
    <col collapsed="false" customWidth="true" hidden="false" outlineLevel="0" max="14" min="14" style="46" width="24"/>
    <col collapsed="false" customWidth="true" hidden="false" outlineLevel="0" max="15" min="15" style="46" width="25.57"/>
    <col collapsed="false" customWidth="true" hidden="false" outlineLevel="0" max="16" min="16" style="46" width="19.99"/>
    <col collapsed="false" customWidth="false" hidden="false" outlineLevel="0" max="1024" min="17" style="46" width="9.14"/>
  </cols>
  <sheetData>
    <row r="1" s="23" customFormat="true" ht="22.5" hidden="false" customHeight="true" outlineLevel="0" collapsed="false">
      <c r="A1" s="260" t="s">
        <v>717</v>
      </c>
      <c r="B1" s="260"/>
      <c r="C1" s="260"/>
      <c r="D1" s="21" t="s">
        <v>718</v>
      </c>
      <c r="E1" s="21"/>
      <c r="F1" s="21"/>
      <c r="G1" s="21"/>
      <c r="H1" s="21"/>
      <c r="I1" s="21"/>
      <c r="J1" s="21"/>
      <c r="K1" s="21"/>
    </row>
    <row r="2" s="23" customFormat="true" ht="22.5" hidden="false" customHeight="true" outlineLevel="0" collapsed="false">
      <c r="A2" s="260"/>
      <c r="B2" s="260"/>
      <c r="C2" s="260"/>
      <c r="D2" s="261" t="str">
        <f aca="false">01_SINTETICO!D2</f>
        <v>OBRA: EXECUÇÃO DE ESTUDIO DE TV</v>
      </c>
      <c r="E2" s="261"/>
      <c r="F2" s="261"/>
      <c r="G2" s="261"/>
      <c r="H2" s="261"/>
      <c r="I2" s="261"/>
      <c r="J2" s="25" t="n">
        <f aca="false">'CAPA-DADOS'!E13</f>
        <v>44852</v>
      </c>
      <c r="K2" s="25"/>
    </row>
    <row r="3" s="23" customFormat="true" ht="22.5" hidden="false" customHeight="true" outlineLevel="0" collapsed="false">
      <c r="A3" s="260"/>
      <c r="B3" s="260"/>
      <c r="C3" s="260"/>
      <c r="D3" s="261"/>
      <c r="E3" s="261"/>
      <c r="F3" s="261"/>
      <c r="G3" s="261"/>
      <c r="H3" s="261"/>
      <c r="I3" s="261"/>
      <c r="J3" s="25" t="str">
        <f aca="false">'CAPA-DADOS'!E16</f>
        <v>SINAPI-JULHO/2022</v>
      </c>
      <c r="K3" s="25"/>
      <c r="N3" s="262"/>
      <c r="O3" s="263"/>
    </row>
    <row r="4" s="32" customFormat="true" ht="15" hidden="false" customHeight="true" outlineLevel="0" collapsed="false">
      <c r="A4" s="28" t="s">
        <v>26</v>
      </c>
      <c r="B4" s="29" t="s">
        <v>27</v>
      </c>
      <c r="C4" s="29" t="s">
        <v>28</v>
      </c>
      <c r="D4" s="28" t="s">
        <v>29</v>
      </c>
      <c r="E4" s="28" t="s">
        <v>30</v>
      </c>
      <c r="F4" s="30" t="s">
        <v>31</v>
      </c>
      <c r="G4" s="264" t="s">
        <v>310</v>
      </c>
      <c r="H4" s="264"/>
      <c r="I4" s="264"/>
      <c r="J4" s="264" t="s">
        <v>719</v>
      </c>
      <c r="K4" s="264"/>
    </row>
    <row r="5" s="32" customFormat="true" ht="15" hidden="false" customHeight="false" outlineLevel="0" collapsed="false">
      <c r="A5" s="28"/>
      <c r="B5" s="29"/>
      <c r="C5" s="29"/>
      <c r="D5" s="28"/>
      <c r="E5" s="28"/>
      <c r="F5" s="30"/>
      <c r="G5" s="265" t="s">
        <v>36</v>
      </c>
      <c r="H5" s="28" t="s">
        <v>37</v>
      </c>
      <c r="I5" s="28" t="s">
        <v>720</v>
      </c>
      <c r="J5" s="28" t="s">
        <v>317</v>
      </c>
      <c r="K5" s="28" t="s">
        <v>721</v>
      </c>
    </row>
    <row r="6" s="32" customFormat="true" ht="15" hidden="false" customHeight="false" outlineLevel="0" collapsed="false">
      <c r="A6" s="28" t="s">
        <v>722</v>
      </c>
      <c r="B6" s="29" t="s">
        <v>723</v>
      </c>
      <c r="C6" s="28" t="s">
        <v>724</v>
      </c>
      <c r="D6" s="29" t="s">
        <v>725</v>
      </c>
      <c r="E6" s="28" t="s">
        <v>726</v>
      </c>
      <c r="F6" s="29" t="s">
        <v>727</v>
      </c>
      <c r="G6" s="28" t="s">
        <v>728</v>
      </c>
      <c r="H6" s="29" t="s">
        <v>729</v>
      </c>
      <c r="I6" s="28" t="s">
        <v>730</v>
      </c>
      <c r="J6" s="29" t="s">
        <v>731</v>
      </c>
      <c r="K6" s="28" t="s">
        <v>732</v>
      </c>
    </row>
    <row r="7" customFormat="false" ht="51" hidden="false" customHeight="false" outlineLevel="0" collapsed="false">
      <c r="A7" s="266" t="s">
        <v>162</v>
      </c>
      <c r="B7" s="267" t="str">
        <f aca="false">VLOOKUP($A7,01_SINTETICO!$A:$M,2,0)</f>
        <v>T.REVESTIMENTO ACUSTICO</v>
      </c>
      <c r="C7" s="267" t="str">
        <f aca="false">VLOOKUP($A7,01_SINTETICO!$A:$M,3,0)</f>
        <v>FORNECIMENTO E INSTALAÇÃO DE ESPUMA ACUSTICA, MATERIAL ANTI CHAMAS SUPERFICIE ONDULADA, 25MM DE ESPESSURA, DENSIDADE 11KG/M³, DIMENSOES 625 X 625, COR PRETA, REFERENCIA SONEX ILITEC OWA OU SIMILAR</v>
      </c>
      <c r="D7" s="267" t="str">
        <f aca="false">VLOOKUP($A7,01_SINTETICO!$A:$M,4,0)</f>
        <v>SER.CG</v>
      </c>
      <c r="E7" s="268" t="str">
        <f aca="false">VLOOKUP($A7,01_SINTETICO!$A:$M,5,0)</f>
        <v>M2</v>
      </c>
      <c r="F7" s="268" t="n">
        <f aca="false">VLOOKUP($A7,01_SINTETICO!$A:$M,6,0)</f>
        <v>63.7</v>
      </c>
      <c r="G7" s="269" t="n">
        <f aca="false">VLOOKUP($A7,01_SINTETICO!$A:$M,11,0)</f>
        <v>30173.81102281</v>
      </c>
      <c r="H7" s="269" t="n">
        <f aca="false">VLOOKUP($A7,01_SINTETICO!$A:$M,12,0)</f>
        <v>1183.93484106643</v>
      </c>
      <c r="I7" s="269" t="n">
        <f aca="false">VLOOKUP($A7,01_SINTETICO!$A:$M,13,0)</f>
        <v>31357.7458638764</v>
      </c>
      <c r="J7" s="270" t="n">
        <f aca="false">I7/SUM($I$7:$I$1048576)</f>
        <v>0.133868499043644</v>
      </c>
      <c r="K7" s="271" t="n">
        <f aca="false">J7</f>
        <v>0.133868499043644</v>
      </c>
    </row>
    <row r="8" customFormat="false" ht="15" hidden="false" customHeight="false" outlineLevel="0" collapsed="false">
      <c r="A8" s="272" t="s">
        <v>57</v>
      </c>
      <c r="B8" s="267" t="str">
        <f aca="false">VLOOKUP($A8,01_SINTETICO!$A:$M,2,0)</f>
        <v>93572U</v>
      </c>
      <c r="C8" s="267" t="str">
        <f aca="false">VLOOKUP($A8,01_SINTETICO!$A:$M,3,0)</f>
        <v>ENCARREGADO GERAL DE OBRAS COM ENCARGOS COMPLEMENTARES</v>
      </c>
      <c r="D8" s="267" t="str">
        <f aca="false">VLOOKUP($A8,01_SINTETICO!$A:$M,4,0)</f>
        <v>SER.CG</v>
      </c>
      <c r="E8" s="268" t="str">
        <f aca="false">VLOOKUP($A8,01_SINTETICO!$A:$M,5,0)</f>
        <v>MÊS</v>
      </c>
      <c r="F8" s="268" t="n">
        <f aca="false">VLOOKUP($A8,01_SINTETICO!$A:$M,6,0)</f>
        <v>3</v>
      </c>
      <c r="G8" s="269" t="n">
        <f aca="false">VLOOKUP($A8,01_SINTETICO!$A:$M,11,0)</f>
        <v>1409.353881</v>
      </c>
      <c r="H8" s="269" t="n">
        <f aca="false">VLOOKUP($A8,01_SINTETICO!$A:$M,12,0)</f>
        <v>24051.1957629174</v>
      </c>
      <c r="I8" s="269" t="n">
        <f aca="false">VLOOKUP($A8,01_SINTETICO!$A:$M,13,0)</f>
        <v>25460.5496439174</v>
      </c>
      <c r="J8" s="273" t="n">
        <f aca="false">I8/SUM($I$7:$I$1048576)</f>
        <v>0.10869293923272</v>
      </c>
      <c r="K8" s="271" t="n">
        <f aca="false">K7+J8</f>
        <v>0.242561438276364</v>
      </c>
    </row>
    <row r="9" customFormat="false" ht="15" hidden="false" customHeight="false" outlineLevel="0" collapsed="false">
      <c r="A9" s="266" t="s">
        <v>52</v>
      </c>
      <c r="B9" s="267" t="str">
        <f aca="false">VLOOKUP($A9,01_SINTETICO!$A:$M,2,0)</f>
        <v>100320U</v>
      </c>
      <c r="C9" s="267" t="str">
        <f aca="false">VLOOKUP($A9,01_SINTETICO!$A:$M,3,0)</f>
        <v>ENGENHEIRO CIVIL PLENO COM ENCARGOS COMPLEMENTARES</v>
      </c>
      <c r="D9" s="267" t="str">
        <f aca="false">VLOOKUP($A9,01_SINTETICO!$A:$M,4,0)</f>
        <v>SER.CG</v>
      </c>
      <c r="E9" s="268" t="str">
        <f aca="false">VLOOKUP($A9,01_SINTETICO!$A:$M,5,0)</f>
        <v>MÊS</v>
      </c>
      <c r="F9" s="268" t="n">
        <f aca="false">VLOOKUP($A9,01_SINTETICO!$A:$M,6,0)</f>
        <v>1</v>
      </c>
      <c r="G9" s="269" t="n">
        <f aca="false">VLOOKUP($A9,01_SINTETICO!$A:$M,11,0)</f>
        <v>352.749579</v>
      </c>
      <c r="H9" s="269" t="n">
        <f aca="false">VLOOKUP($A9,01_SINTETICO!$A:$M,12,0)</f>
        <v>24147.8814232638</v>
      </c>
      <c r="I9" s="269" t="n">
        <f aca="false">VLOOKUP($A9,01_SINTETICO!$A:$M,13,0)</f>
        <v>24500.6310022638</v>
      </c>
      <c r="J9" s="273" t="n">
        <f aca="false">I9/SUM($I$7:$I$1048576)</f>
        <v>0.104594976696765</v>
      </c>
      <c r="K9" s="271" t="n">
        <f aca="false">K8+J9</f>
        <v>0.347156414973129</v>
      </c>
    </row>
    <row r="10" customFormat="false" ht="25.5" hidden="false" customHeight="false" outlineLevel="0" collapsed="false">
      <c r="A10" s="266" t="s">
        <v>150</v>
      </c>
      <c r="B10" s="267" t="str">
        <f aca="false">VLOOKUP($A10,01_SINTETICO!$A:$M,2,0)</f>
        <v>98678U</v>
      </c>
      <c r="C10" s="267" t="str">
        <f aca="false">VLOOKUP($A10,01_SINTETICO!$A:$M,3,0)</f>
        <v>PISO ELEVADO COM ESTRUTURA EM AÇO, COMPOSTO POR PEDESTAIS E LONGARINAS. AF_09/2020</v>
      </c>
      <c r="D10" s="267" t="str">
        <f aca="false">VLOOKUP($A10,01_SINTETICO!$A:$M,4,0)</f>
        <v>SER.CG</v>
      </c>
      <c r="E10" s="268" t="str">
        <f aca="false">VLOOKUP($A10,01_SINTETICO!$A:$M,5,0)</f>
        <v>M2</v>
      </c>
      <c r="F10" s="268" t="n">
        <f aca="false">VLOOKUP($A10,01_SINTETICO!$A:$M,6,0)</f>
        <v>49.71</v>
      </c>
      <c r="G10" s="269" t="n">
        <f aca="false">VLOOKUP($A10,01_SINTETICO!$A:$M,11,0)</f>
        <v>21603.8838184338</v>
      </c>
      <c r="H10" s="269" t="n">
        <f aca="false">VLOOKUP($A10,01_SINTETICO!$A:$M,12,0)</f>
        <v>611.079651878242</v>
      </c>
      <c r="I10" s="269" t="n">
        <f aca="false">VLOOKUP($A10,01_SINTETICO!$A:$M,13,0)</f>
        <v>22214.963470312</v>
      </c>
      <c r="J10" s="273" t="n">
        <f aca="false">I10/SUM($I$7:$I$1048576)</f>
        <v>0.0948372956713675</v>
      </c>
      <c r="K10" s="271" t="n">
        <f aca="false">K9+J10</f>
        <v>0.441993710644496</v>
      </c>
    </row>
    <row r="11" customFormat="false" ht="25.5" hidden="false" customHeight="false" outlineLevel="0" collapsed="false">
      <c r="A11" s="266" t="s">
        <v>229</v>
      </c>
      <c r="B11" s="267" t="str">
        <f aca="false">VLOOKUP($A11,01_SINTETICO!$A:$M,2,0)</f>
        <v>T.ILUM.LP-4</v>
      </c>
      <c r="C11" s="267" t="str">
        <f aca="false">VLOOKUP($A11,01_SINTETICO!$A:$M,3,0)</f>
        <v>ILUMINADOR COM 4 LÂMPADAS QUENTES 55W CADA, BIVOLT, INCL. ACESSÓRIOS NECESSÁRIOS PARA FIXAÇÃO, REF.: LINEPRO LP-4</v>
      </c>
      <c r="D11" s="267" t="str">
        <f aca="false">VLOOKUP($A11,01_SINTETICO!$A:$M,4,0)</f>
        <v>SER.CG</v>
      </c>
      <c r="E11" s="268" t="str">
        <f aca="false">VLOOKUP($A11,01_SINTETICO!$A:$M,5,0)</f>
        <v>UN</v>
      </c>
      <c r="F11" s="268" t="n">
        <f aca="false">VLOOKUP($A11,01_SINTETICO!$A:$M,6,0)</f>
        <v>4</v>
      </c>
      <c r="G11" s="269" t="n">
        <f aca="false">VLOOKUP($A11,01_SINTETICO!$A:$M,11,0)</f>
        <v>15774.9114744</v>
      </c>
      <c r="H11" s="269" t="n">
        <f aca="false">VLOOKUP($A11,01_SINTETICO!$A:$M,12,0)</f>
        <v>235.24769964096</v>
      </c>
      <c r="I11" s="269" t="n">
        <f aca="false">VLOOKUP($A11,01_SINTETICO!$A:$M,13,0)</f>
        <v>16010.159174041</v>
      </c>
      <c r="J11" s="273" t="n">
        <f aca="false">I11/SUM($I$7:$I$1048576)</f>
        <v>0.0683485345975612</v>
      </c>
      <c r="K11" s="271" t="n">
        <f aca="false">K10+J11</f>
        <v>0.510342245242057</v>
      </c>
    </row>
    <row r="12" customFormat="false" ht="25.5" hidden="false" customHeight="false" outlineLevel="0" collapsed="false">
      <c r="A12" s="272" t="s">
        <v>290</v>
      </c>
      <c r="B12" s="267" t="str">
        <f aca="false">VLOOKUP($A12,01_SINTETICO!$A:$M,2,0)</f>
        <v>T.MESA ENTREV</v>
      </c>
      <c r="C12" s="267" t="str">
        <f aca="false">VLOOKUP($A12,01_SINTETICO!$A:$M,3,0)</f>
        <v>MESA DO ENTREVISTADOR EM MDF, COM VIDRO 6MM PINTADO, CONFORME PROJETO</v>
      </c>
      <c r="D12" s="267" t="str">
        <f aca="false">VLOOKUP($A12,01_SINTETICO!$A:$M,4,0)</f>
        <v>SER.CG</v>
      </c>
      <c r="E12" s="268" t="str">
        <f aca="false">VLOOKUP($A12,01_SINTETICO!$A:$M,5,0)</f>
        <v>M2</v>
      </c>
      <c r="F12" s="268" t="n">
        <f aca="false">VLOOKUP($A12,01_SINTETICO!$A:$M,6,0)</f>
        <v>2.86</v>
      </c>
      <c r="G12" s="269" t="n">
        <f aca="false">VLOOKUP($A12,01_SINTETICO!$A:$M,11,0)</f>
        <v>12158.4894073408</v>
      </c>
      <c r="H12" s="269" t="n">
        <f aca="false">VLOOKUP($A12,01_SINTETICO!$A:$M,12,0)</f>
        <v>3654.80974815883</v>
      </c>
      <c r="I12" s="269" t="n">
        <f aca="false">VLOOKUP($A12,01_SINTETICO!$A:$M,13,0)</f>
        <v>15813.2991554997</v>
      </c>
      <c r="J12" s="273" t="n">
        <f aca="false">I12/SUM($I$7:$I$1048576)</f>
        <v>0.0675081248526061</v>
      </c>
      <c r="K12" s="271" t="n">
        <f aca="false">K11+J12</f>
        <v>0.577850370094664</v>
      </c>
    </row>
    <row r="13" customFormat="false" ht="25.5" hidden="false" customHeight="false" outlineLevel="0" collapsed="false">
      <c r="A13" s="266" t="s">
        <v>141</v>
      </c>
      <c r="B13" s="267" t="str">
        <f aca="false">VLOOKUP($A13,01_SINTETICO!$A:$M,2,0)</f>
        <v>101727U</v>
      </c>
      <c r="C13" s="267" t="str">
        <f aca="false">VLOOKUP($A13,01_SINTETICO!$A:$M,3,0)</f>
        <v>PISO VINÍLICO SEMI-FLEXÍVEL EM PLACAS, PADRÃO LISO, ESPESSURA 3,2 MM, FIXADO COM COLA. AF_09/2020</v>
      </c>
      <c r="D13" s="267" t="str">
        <f aca="false">VLOOKUP($A13,01_SINTETICO!$A:$M,4,0)</f>
        <v>SER.CG</v>
      </c>
      <c r="E13" s="268" t="str">
        <f aca="false">VLOOKUP($A13,01_SINTETICO!$A:$M,5,0)</f>
        <v>M2</v>
      </c>
      <c r="F13" s="268" t="n">
        <f aca="false">VLOOKUP($A13,01_SINTETICO!$A:$M,6,0)</f>
        <v>49.71</v>
      </c>
      <c r="G13" s="269" t="n">
        <f aca="false">VLOOKUP($A13,01_SINTETICO!$A:$M,11,0)</f>
        <v>12228.4388303177</v>
      </c>
      <c r="H13" s="269" t="n">
        <f aca="false">VLOOKUP($A13,01_SINTETICO!$A:$M,12,0)</f>
        <v>255.290209813615</v>
      </c>
      <c r="I13" s="269" t="n">
        <f aca="false">VLOOKUP($A13,01_SINTETICO!$A:$M,13,0)</f>
        <v>12483.7290401313</v>
      </c>
      <c r="J13" s="273" t="n">
        <f aca="false">I13/SUM($I$7:$I$1048576)</f>
        <v>0.0532939477322283</v>
      </c>
      <c r="K13" s="271" t="n">
        <f aca="false">K12+J13</f>
        <v>0.631144317826892</v>
      </c>
    </row>
    <row r="14" customFormat="false" ht="25.5" hidden="false" customHeight="false" outlineLevel="0" collapsed="false">
      <c r="A14" s="272" t="s">
        <v>156</v>
      </c>
      <c r="B14" s="267" t="str">
        <f aca="false">VLOOKUP($A14,01_SINTETICO!$A:$M,2,0)</f>
        <v>T.CAIXA DE OVO</v>
      </c>
      <c r="C14" s="267" t="str">
        <f aca="false">VLOOKUP($A14,01_SINTETICO!$A:$M,3,0)</f>
        <v>FORNECIMENTO E INSTALAÇÃO DE ESPUMA ACUSTICA ANTI CHAMA, 50X50X5CM, MODELO CAIXA DE OVO OU SIMILAR</v>
      </c>
      <c r="D14" s="267" t="str">
        <f aca="false">VLOOKUP($A14,01_SINTETICO!$A:$M,4,0)</f>
        <v>SER.CG</v>
      </c>
      <c r="E14" s="268" t="str">
        <f aca="false">VLOOKUP($A14,01_SINTETICO!$A:$M,5,0)</f>
        <v>M2</v>
      </c>
      <c r="F14" s="268" t="n">
        <f aca="false">VLOOKUP($A14,01_SINTETICO!$A:$M,6,0)</f>
        <v>63.7</v>
      </c>
      <c r="G14" s="269" t="n">
        <f aca="false">VLOOKUP($A14,01_SINTETICO!$A:$M,11,0)</f>
        <v>7696.60188024</v>
      </c>
      <c r="H14" s="269" t="n">
        <f aca="false">VLOOKUP($A14,01_SINTETICO!$A:$M,12,0)</f>
        <v>1183.93484106643</v>
      </c>
      <c r="I14" s="269" t="n">
        <f aca="false">VLOOKUP($A14,01_SINTETICO!$A:$M,13,0)</f>
        <v>8880.53672130643</v>
      </c>
      <c r="J14" s="273" t="n">
        <f aca="false">I14/SUM($I$7:$I$1048576)</f>
        <v>0.0379116575133916</v>
      </c>
      <c r="K14" s="271" t="n">
        <f aca="false">K13+J14</f>
        <v>0.669055975340283</v>
      </c>
    </row>
    <row r="15" customFormat="false" ht="25.5" hidden="false" customHeight="false" outlineLevel="0" collapsed="false">
      <c r="A15" s="266" t="s">
        <v>184</v>
      </c>
      <c r="B15" s="267" t="str">
        <f aca="false">VLOOKUP($A15,01_SINTETICO!$A:$M,2,0)</f>
        <v>91935U</v>
      </c>
      <c r="C15" s="267" t="str">
        <f aca="false">VLOOKUP($A15,01_SINTETICO!$A:$M,3,0)</f>
        <v>CABO DE COBRE FLEXÍVEL ISOLADO, 16 MM², ANTI-CHAMA 0,6/1,0 KV, PARA CIRCUITOS TERMINAIS - FORNECIMENTO E INSTALAÇÃO. AF_12/2015</v>
      </c>
      <c r="D15" s="267" t="str">
        <f aca="false">VLOOKUP($A15,01_SINTETICO!$A:$M,4,0)</f>
        <v>SER.CG</v>
      </c>
      <c r="E15" s="268" t="str">
        <f aca="false">VLOOKUP($A15,01_SINTETICO!$A:$M,5,0)</f>
        <v>M</v>
      </c>
      <c r="F15" s="268" t="n">
        <f aca="false">VLOOKUP($A15,01_SINTETICO!$A:$M,6,0)</f>
        <v>245</v>
      </c>
      <c r="G15" s="269" t="n">
        <f aca="false">VLOOKUP($A15,01_SINTETICO!$A:$M,11,0)</f>
        <v>5260.21246569</v>
      </c>
      <c r="H15" s="269" t="n">
        <f aca="false">VLOOKUP($A15,01_SINTETICO!$A:$M,12,0)</f>
        <v>1093.69099291725</v>
      </c>
      <c r="I15" s="269" t="n">
        <f aca="false">VLOOKUP($A15,01_SINTETICO!$A:$M,13,0)</f>
        <v>6353.90345860725</v>
      </c>
      <c r="J15" s="273" t="n">
        <f aca="false">I15/SUM($I$7:$I$1048576)</f>
        <v>0.0271252762479918</v>
      </c>
      <c r="K15" s="271" t="n">
        <f aca="false">K14+J15</f>
        <v>0.696181251588275</v>
      </c>
    </row>
    <row r="16" customFormat="false" ht="38.25" hidden="false" customHeight="false" outlineLevel="0" collapsed="false">
      <c r="A16" s="272" t="s">
        <v>275</v>
      </c>
      <c r="B16" s="267" t="str">
        <f aca="false">VLOOKUP($A16,01_SINTETICO!$A:$M,2,0)</f>
        <v>T.CENÁRIO.MDF</v>
      </c>
      <c r="C16" s="267" t="str">
        <f aca="false">VLOOKUP($A16,01_SINTETICO!$A:$M,3,0)</f>
        <v>CENÁRIO EM MDF COLOR, ESPESSURA 18MM, COM ACABAMENTO TEXTURIZADO NAS DUAS FACES EM IMITAÇÃO DE MADEIRA, CORES E MEDIDAS DEFINIDAS EM PROJETO, FORNECIMENTO E INSTALAÇÃO.</v>
      </c>
      <c r="D16" s="267" t="str">
        <f aca="false">VLOOKUP($A16,01_SINTETICO!$A:$M,4,0)</f>
        <v>SER.CG</v>
      </c>
      <c r="E16" s="268" t="str">
        <f aca="false">VLOOKUP($A16,01_SINTETICO!$A:$M,5,0)</f>
        <v>UN</v>
      </c>
      <c r="F16" s="268" t="n">
        <f aca="false">VLOOKUP($A16,01_SINTETICO!$A:$M,6,0)</f>
        <v>1</v>
      </c>
      <c r="G16" s="269" t="n">
        <f aca="false">VLOOKUP($A16,01_SINTETICO!$A:$M,11,0)</f>
        <v>4310.73713525</v>
      </c>
      <c r="H16" s="269" t="n">
        <f aca="false">VLOOKUP($A16,01_SINTETICO!$A:$M,12,0)</f>
        <v>621.532178784</v>
      </c>
      <c r="I16" s="269" t="n">
        <f aca="false">VLOOKUP($A16,01_SINTETICO!$A:$M,13,0)</f>
        <v>4932.269314034</v>
      </c>
      <c r="J16" s="273" t="n">
        <f aca="false">I16/SUM($I$7:$I$1048576)</f>
        <v>0.0210562166303344</v>
      </c>
      <c r="K16" s="271" t="n">
        <f aca="false">K15+J16</f>
        <v>0.71723746821861</v>
      </c>
    </row>
    <row r="17" customFormat="false" ht="38.25" hidden="false" customHeight="false" outlineLevel="0" collapsed="false">
      <c r="A17" s="272" t="s">
        <v>118</v>
      </c>
      <c r="B17" s="267" t="str">
        <f aca="false">VLOOKUP($A17,01_SINTETICO!$A:$M,2,0)</f>
        <v>T.96369</v>
      </c>
      <c r="C17" s="267" t="str">
        <f aca="false">VLOOKUP($A17,01_SINTETICO!$A:$M,3,0)</f>
        <v>PAREDE COM PLACAS DE GESSO ACARTONADO (DRYWALL), PARA USO INTERNO, COM ISOLAMENTO ACÚSTICO EM MANTA DE LA DE ROCHA, COM DUAS FACES DUPLAS E ESTRUTURA METÁLICA COM GUIAS DUPLAS</v>
      </c>
      <c r="D17" s="267" t="str">
        <f aca="false">VLOOKUP($A17,01_SINTETICO!$A:$M,4,0)</f>
        <v>SER.CG</v>
      </c>
      <c r="E17" s="268" t="str">
        <f aca="false">VLOOKUP($A17,01_SINTETICO!$A:$M,5,0)</f>
        <v>M2</v>
      </c>
      <c r="F17" s="268" t="n">
        <f aca="false">VLOOKUP($A17,01_SINTETICO!$A:$M,6,0)</f>
        <v>15.85</v>
      </c>
      <c r="G17" s="269" t="n">
        <f aca="false">VLOOKUP($A17,01_SINTETICO!$A:$M,11,0)</f>
        <v>4292.85081844684</v>
      </c>
      <c r="H17" s="269" t="n">
        <f aca="false">VLOOKUP($A17,01_SINTETICO!$A:$M,12,0)</f>
        <v>481.569860329743</v>
      </c>
      <c r="I17" s="269" t="n">
        <f aca="false">VLOOKUP($A17,01_SINTETICO!$A:$M,13,0)</f>
        <v>4774.42067877658</v>
      </c>
      <c r="J17" s="273" t="n">
        <f aca="false">I17/SUM($I$7:$I$1048576)</f>
        <v>0.0203823493195357</v>
      </c>
      <c r="K17" s="271" t="n">
        <f aca="false">K16+J17</f>
        <v>0.737619817538145</v>
      </c>
    </row>
    <row r="18" customFormat="false" ht="38.25" hidden="false" customHeight="false" outlineLevel="0" collapsed="false">
      <c r="A18" s="266" t="s">
        <v>217</v>
      </c>
      <c r="B18" s="267" t="str">
        <f aca="false">VLOOKUP($A18,01_SINTETICO!$A:$M,2,0)</f>
        <v>T.CABOPP</v>
      </c>
      <c r="C18" s="267" t="str">
        <f aca="false">VLOOKUP($A18,01_SINTETICO!$A:$M,3,0)</f>
        <v>CABO MULTIPOLAR DE COBRE, FLEXIVEL, CLASSE 4 OU 5, ISOLACAO EM HEPR, COBERTURA EM PVC-ST2, ANTICHAMA BWF-B, 0,6/1 KV, 3 CONDUTORES DE 2,5 MM2</v>
      </c>
      <c r="D18" s="267" t="str">
        <f aca="false">VLOOKUP($A18,01_SINTETICO!$A:$M,4,0)</f>
        <v>SER.CG</v>
      </c>
      <c r="E18" s="268" t="str">
        <f aca="false">VLOOKUP($A18,01_SINTETICO!$A:$M,5,0)</f>
        <v>M</v>
      </c>
      <c r="F18" s="268" t="n">
        <f aca="false">VLOOKUP($A18,01_SINTETICO!$A:$M,6,0)</f>
        <v>290</v>
      </c>
      <c r="G18" s="269" t="n">
        <f aca="false">VLOOKUP($A18,01_SINTETICO!$A:$M,11,0)</f>
        <v>3204.36406888</v>
      </c>
      <c r="H18" s="269" t="n">
        <f aca="false">VLOOKUP($A18,01_SINTETICO!$A:$M,12,0)</f>
        <v>1294.5730120245</v>
      </c>
      <c r="I18" s="269" t="n">
        <f aca="false">VLOOKUP($A18,01_SINTETICO!$A:$M,13,0)</f>
        <v>4498.9370809045</v>
      </c>
      <c r="J18" s="273" t="n">
        <f aca="false">I18/SUM($I$7:$I$1048576)</f>
        <v>0.0192062897928603</v>
      </c>
      <c r="K18" s="271" t="n">
        <f aca="false">K17+J18</f>
        <v>0.756826107331006</v>
      </c>
    </row>
    <row r="19" customFormat="false" ht="25.5" hidden="false" customHeight="false" outlineLevel="0" collapsed="false">
      <c r="A19" s="272" t="s">
        <v>259</v>
      </c>
      <c r="B19" s="267" t="str">
        <f aca="false">VLOOKUP($A19,01_SINTETICO!$A:$M,2,0)</f>
        <v>T.SUPORTE.ILUMINADORES</v>
      </c>
      <c r="C19" s="267" t="str">
        <f aca="false">VLOOKUP($A19,01_SINTETICO!$A:$M,3,0)</f>
        <v>TUBOS EM AÇO GALVANIZADO, PINTURA PRETA, FIXADOS NO TETO, PARA SUPORTE DOS ILUMINADORES</v>
      </c>
      <c r="D19" s="267" t="str">
        <f aca="false">VLOOKUP($A19,01_SINTETICO!$A:$M,4,0)</f>
        <v>SER.CG</v>
      </c>
      <c r="E19" s="268" t="str">
        <f aca="false">VLOOKUP($A19,01_SINTETICO!$A:$M,5,0)</f>
        <v>M</v>
      </c>
      <c r="F19" s="268" t="n">
        <f aca="false">VLOOKUP($A19,01_SINTETICO!$A:$M,6,0)</f>
        <v>40.4</v>
      </c>
      <c r="G19" s="269" t="n">
        <f aca="false">VLOOKUP($A19,01_SINTETICO!$A:$M,11,0)</f>
        <v>3780.58890110244</v>
      </c>
      <c r="H19" s="269" t="n">
        <f aca="false">VLOOKUP($A19,01_SINTETICO!$A:$M,12,0)</f>
        <v>673.723939943982</v>
      </c>
      <c r="I19" s="269" t="n">
        <f aca="false">VLOOKUP($A19,01_SINTETICO!$A:$M,13,0)</f>
        <v>4454.31284104642</v>
      </c>
      <c r="J19" s="273" t="n">
        <f aca="false">I19/SUM($I$7:$I$1048576)</f>
        <v>0.0190157856655325</v>
      </c>
      <c r="K19" s="271" t="n">
        <f aca="false">K18+J19</f>
        <v>0.775841892996538</v>
      </c>
    </row>
    <row r="20" customFormat="false" ht="38.25" hidden="false" customHeight="false" outlineLevel="0" collapsed="false">
      <c r="A20" s="266" t="s">
        <v>121</v>
      </c>
      <c r="B20" s="267" t="str">
        <f aca="false">VLOOKUP($A20,01_SINTETICO!$A:$M,2,0)</f>
        <v>T.PORTA.ACUST</v>
      </c>
      <c r="C20" s="267" t="str">
        <f aca="false">VLOOKUP($A20,01_SINTETICO!$A:$M,3,0)</f>
        <v>PORTA ACUSTICA DE MADEIRA, ACABAMENTO MELAMÍNICO BRANCO, FOLHA PESADA OU SUPERPESADA, 90X210CM, FIXAÇÃO COM PREENCHIMENTO TOTAL DE ESPUMA EXPANSIVA - FORNECIMENTO E INSTALAÇÃO.</v>
      </c>
      <c r="D20" s="267" t="str">
        <f aca="false">VLOOKUP($A20,01_SINTETICO!$A:$M,4,0)</f>
        <v>SER.CG</v>
      </c>
      <c r="E20" s="268" t="str">
        <f aca="false">VLOOKUP($A20,01_SINTETICO!$A:$M,5,0)</f>
        <v>UN</v>
      </c>
      <c r="F20" s="268" t="n">
        <f aca="false">VLOOKUP($A20,01_SINTETICO!$A:$M,6,0)</f>
        <v>1</v>
      </c>
      <c r="G20" s="269" t="n">
        <f aca="false">VLOOKUP($A20,01_SINTETICO!$A:$M,11,0)</f>
        <v>3723.414214416</v>
      </c>
      <c r="H20" s="269" t="n">
        <f aca="false">VLOOKUP($A20,01_SINTETICO!$A:$M,12,0)</f>
        <v>26.574495814968</v>
      </c>
      <c r="I20" s="269" t="n">
        <f aca="false">VLOOKUP($A20,01_SINTETICO!$A:$M,13,0)</f>
        <v>3749.98871023097</v>
      </c>
      <c r="J20" s="273" t="n">
        <f aca="false">I20/SUM($I$7:$I$1048576)</f>
        <v>0.0160089746963455</v>
      </c>
      <c r="K20" s="271" t="n">
        <f aca="false">K19+J20</f>
        <v>0.791850867692884</v>
      </c>
    </row>
    <row r="21" customFormat="false" ht="25.5" hidden="false" customHeight="false" outlineLevel="0" collapsed="false">
      <c r="A21" s="266" t="s">
        <v>287</v>
      </c>
      <c r="B21" s="267" t="str">
        <f aca="false">VLOOKUP($A21,01_SINTETICO!$A:$M,2,0)</f>
        <v>T.LOGO.JT</v>
      </c>
      <c r="C21" s="267" t="str">
        <f aca="false">VLOOKUP($A21,01_SINTETICO!$A:$M,3,0)</f>
        <v>LOGO JT EM ACRILICO 10MM COLORIDO, CONFORME PROJETO. FORNECIMENTO E INSTALAÇÃO</v>
      </c>
      <c r="D21" s="267" t="str">
        <f aca="false">VLOOKUP($A21,01_SINTETICO!$A:$M,4,0)</f>
        <v>SER.CG</v>
      </c>
      <c r="E21" s="268" t="str">
        <f aca="false">VLOOKUP($A21,01_SINTETICO!$A:$M,5,0)</f>
        <v>UN</v>
      </c>
      <c r="F21" s="268" t="n">
        <f aca="false">VLOOKUP($A21,01_SINTETICO!$A:$M,6,0)</f>
        <v>3</v>
      </c>
      <c r="G21" s="269" t="n">
        <f aca="false">VLOOKUP($A21,01_SINTETICO!$A:$M,11,0)</f>
        <v>3143.026887</v>
      </c>
      <c r="H21" s="269" t="n">
        <f aca="false">VLOOKUP($A21,01_SINTETICO!$A:$M,12,0)</f>
        <v>478.077608448</v>
      </c>
      <c r="I21" s="269" t="n">
        <f aca="false">VLOOKUP($A21,01_SINTETICO!$A:$M,13,0)</f>
        <v>3621.104495448</v>
      </c>
      <c r="J21" s="273" t="n">
        <f aca="false">I21/SUM($I$7:$I$1048576)</f>
        <v>0.0154587586043371</v>
      </c>
      <c r="K21" s="271" t="n">
        <f aca="false">K20+J21</f>
        <v>0.807309626297221</v>
      </c>
    </row>
    <row r="22" customFormat="false" ht="38.25" hidden="false" customHeight="false" outlineLevel="0" collapsed="false">
      <c r="A22" s="274" t="s">
        <v>137</v>
      </c>
      <c r="B22" s="275" t="str">
        <f aca="false">VLOOKUP($A22,01_SINTETICO!$A:$M,2,0)</f>
        <v>T.PINTURA.ACETINADA</v>
      </c>
      <c r="C22" s="275" t="str">
        <f aca="false">VLOOKUP($A22,01_SINTETICO!$A:$M,3,0)</f>
        <v>APLICAÇÃO MANUAL DE PINTURA COM TINTA ACRÍLICA LAVÁVEL ACETINADO EM PAREDES, DUAS DEMÃOS. (REF.: TOQUE DE SEDA PREMIUM BRANCO GELO SUVINIL)</v>
      </c>
      <c r="D22" s="275" t="str">
        <f aca="false">VLOOKUP($A22,01_SINTETICO!$A:$M,4,0)</f>
        <v>SER.CG</v>
      </c>
      <c r="E22" s="276" t="str">
        <f aca="false">VLOOKUP($A22,01_SINTETICO!$A:$M,5,0)</f>
        <v>M2</v>
      </c>
      <c r="F22" s="276" t="n">
        <f aca="false">VLOOKUP($A22,01_SINTETICO!$A:$M,6,0)</f>
        <v>155.13</v>
      </c>
      <c r="G22" s="277" t="n">
        <f aca="false">VLOOKUP($A22,01_SINTETICO!$A:$M,11,0)</f>
        <v>2322.82493553279</v>
      </c>
      <c r="H22" s="277" t="n">
        <f aca="false">VLOOKUP($A22,01_SINTETICO!$A:$M,12,0)</f>
        <v>816.948903927037</v>
      </c>
      <c r="I22" s="277" t="n">
        <f aca="false">VLOOKUP($A22,01_SINTETICO!$A:$M,13,0)</f>
        <v>3139.77383945983</v>
      </c>
      <c r="J22" s="278" t="n">
        <f aca="false">I22/SUM($I$7:$I$1048576)</f>
        <v>0.0134039230067613</v>
      </c>
      <c r="K22" s="279" t="n">
        <f aca="false">K21+J22</f>
        <v>0.820713549303982</v>
      </c>
    </row>
    <row r="23" customFormat="false" ht="15" hidden="false" customHeight="false" outlineLevel="0" collapsed="false">
      <c r="A23" s="280" t="s">
        <v>272</v>
      </c>
      <c r="B23" s="275" t="str">
        <f aca="false">VLOOKUP($A23,01_SINTETICO!$A:$M,2,0)</f>
        <v>T.ARMARIO COPA</v>
      </c>
      <c r="C23" s="275" t="str">
        <f aca="false">VLOOKUP($A23,01_SINTETICO!$A:$M,3,0)</f>
        <v>ARMARIO EM MELANINICO COM PORTAS E GAVETAS</v>
      </c>
      <c r="D23" s="275" t="str">
        <f aca="false">VLOOKUP($A23,01_SINTETICO!$A:$M,4,0)</f>
        <v>SER.CG</v>
      </c>
      <c r="E23" s="276" t="str">
        <f aca="false">VLOOKUP($A23,01_SINTETICO!$A:$M,5,0)</f>
        <v>M2</v>
      </c>
      <c r="F23" s="276" t="n">
        <f aca="false">VLOOKUP($A23,01_SINTETICO!$A:$M,6,0)</f>
        <v>3.72</v>
      </c>
      <c r="G23" s="277" t="n">
        <f aca="false">VLOOKUP($A23,01_SINTETICO!$A:$M,11,0)</f>
        <v>1963.50545391</v>
      </c>
      <c r="H23" s="277" t="n">
        <f aca="false">VLOOKUP($A23,01_SINTETICO!$A:$M,12,0)</f>
        <v>972.63763077888</v>
      </c>
      <c r="I23" s="277" t="n">
        <f aca="false">VLOOKUP($A23,01_SINTETICO!$A:$M,13,0)</f>
        <v>2936.14308468888</v>
      </c>
      <c r="J23" s="278" t="n">
        <f aca="false">I23/SUM($I$7:$I$1048576)</f>
        <v>0.012534608496125</v>
      </c>
      <c r="K23" s="279" t="n">
        <f aca="false">K22+J23</f>
        <v>0.833248157800107</v>
      </c>
    </row>
    <row r="24" customFormat="false" ht="38.25" hidden="false" customHeight="false" outlineLevel="0" collapsed="false">
      <c r="A24" s="274" t="s">
        <v>247</v>
      </c>
      <c r="B24" s="275" t="str">
        <f aca="false">VLOOKUP($A24,01_SINTETICO!$A:$M,2,0)</f>
        <v>T.MESA.ILUM</v>
      </c>
      <c r="C24" s="275" t="str">
        <f aca="false">VLOOKUP($A24,01_SINTETICO!$A:$M,3,0)</f>
        <v>MESA CONTROLADORA DE LUZ, DIMMER 12 CANAIS (POTÊNCIA MÍNIMA DE 2.000W POR CANAL), INCL. CONECTORES PARA ALIMENTAÇÃO, FORNECIMENTO E INSTALAÇÃO</v>
      </c>
      <c r="D24" s="275" t="str">
        <f aca="false">VLOOKUP($A24,01_SINTETICO!$A:$M,4,0)</f>
        <v>SER.CG</v>
      </c>
      <c r="E24" s="276" t="str">
        <f aca="false">VLOOKUP($A24,01_SINTETICO!$A:$M,5,0)</f>
        <v>UN</v>
      </c>
      <c r="F24" s="276" t="n">
        <f aca="false">VLOOKUP($A24,01_SINTETICO!$A:$M,6,0)</f>
        <v>1</v>
      </c>
      <c r="G24" s="277" t="n">
        <f aca="false">VLOOKUP($A24,01_SINTETICO!$A:$M,11,0)</f>
        <v>2626.1797484</v>
      </c>
      <c r="H24" s="277" t="n">
        <f aca="false">VLOOKUP($A24,01_SINTETICO!$A:$M,12,0)</f>
        <v>57.64141949976</v>
      </c>
      <c r="I24" s="277" t="n">
        <f aca="false">VLOOKUP($A24,01_SINTETICO!$A:$M,13,0)</f>
        <v>2683.82116789976</v>
      </c>
      <c r="J24" s="278" t="n">
        <f aca="false">I24/SUM($I$7:$I$1048576)</f>
        <v>0.0114574278715035</v>
      </c>
      <c r="K24" s="279" t="n">
        <f aca="false">K23+J24</f>
        <v>0.844705585671611</v>
      </c>
    </row>
    <row r="25" customFormat="false" ht="15" hidden="false" customHeight="false" outlineLevel="0" collapsed="false">
      <c r="A25" s="274" t="s">
        <v>241</v>
      </c>
      <c r="B25" s="275" t="str">
        <f aca="false">VLOOKUP($A25,01_SINTETICO!$A:$M,2,0)</f>
        <v>T.LOG.UTP</v>
      </c>
      <c r="C25" s="275" t="str">
        <f aca="false">VLOOKUP($A25,01_SINTETICO!$A:$M,3,0)</f>
        <v>CABO DE REDE UTP CAT. 6</v>
      </c>
      <c r="D25" s="275" t="str">
        <f aca="false">VLOOKUP($A25,01_SINTETICO!$A:$M,4,0)</f>
        <v>SER.CG</v>
      </c>
      <c r="E25" s="276" t="str">
        <f aca="false">VLOOKUP($A25,01_SINTETICO!$A:$M,5,0)</f>
        <v>M</v>
      </c>
      <c r="F25" s="276" t="n">
        <f aca="false">VLOOKUP($A25,01_SINTETICO!$A:$M,6,0)</f>
        <v>220</v>
      </c>
      <c r="G25" s="277" t="n">
        <f aca="false">VLOOKUP($A25,01_SINTETICO!$A:$M,11,0)</f>
        <v>2297.8920536</v>
      </c>
      <c r="H25" s="277" t="n">
        <f aca="false">VLOOKUP($A25,01_SINTETICO!$A:$M,12,0)</f>
        <v>256.197357702</v>
      </c>
      <c r="I25" s="277" t="n">
        <f aca="false">VLOOKUP($A25,01_SINTETICO!$A:$M,13,0)</f>
        <v>2554.089411302</v>
      </c>
      <c r="J25" s="278" t="n">
        <f aca="false">I25/SUM($I$7:$I$1048576)</f>
        <v>0.0109035935618108</v>
      </c>
      <c r="K25" s="279" t="n">
        <f aca="false">K24+J25</f>
        <v>0.855609179233421</v>
      </c>
    </row>
    <row r="26" customFormat="false" ht="25.5" hidden="false" customHeight="false" outlineLevel="0" collapsed="false">
      <c r="A26" s="274" t="s">
        <v>112</v>
      </c>
      <c r="B26" s="275" t="str">
        <f aca="false">VLOOKUP($A26,01_SINTETICO!$A:$M,2,0)</f>
        <v>102184U</v>
      </c>
      <c r="C26" s="275" t="str">
        <f aca="false">VLOOKUP($A26,01_SINTETICO!$A:$M,3,0)</f>
        <v>PORTA DE ABRIR COM MOLA HIDRÁULICA, EM VIDRO TEMPERADO, 90X210 CM, ESPESSURA 10 MM, INCLUSIVE ACESSÓRIOS. AF_01/2021</v>
      </c>
      <c r="D26" s="275" t="str">
        <f aca="false">VLOOKUP($A26,01_SINTETICO!$A:$M,4,0)</f>
        <v>SER.CG</v>
      </c>
      <c r="E26" s="276" t="str">
        <f aca="false">VLOOKUP($A26,01_SINTETICO!$A:$M,5,0)</f>
        <v>UN</v>
      </c>
      <c r="F26" s="276" t="n">
        <f aca="false">VLOOKUP($A26,01_SINTETICO!$A:$M,6,0)</f>
        <v>1</v>
      </c>
      <c r="G26" s="277" t="n">
        <f aca="false">VLOOKUP($A26,01_SINTETICO!$A:$M,11,0)</f>
        <v>2105.343283576</v>
      </c>
      <c r="H26" s="277" t="n">
        <f aca="false">VLOOKUP($A26,01_SINTETICO!$A:$M,12,0)</f>
        <v>108.055998992467</v>
      </c>
      <c r="I26" s="277" t="n">
        <f aca="false">VLOOKUP($A26,01_SINTETICO!$A:$M,13,0)</f>
        <v>2213.39928256847</v>
      </c>
      <c r="J26" s="278" t="n">
        <f aca="false">I26/SUM($I$7:$I$1048576)</f>
        <v>0.00944916260970966</v>
      </c>
      <c r="K26" s="279" t="n">
        <f aca="false">K25+J26</f>
        <v>0.865058341843131</v>
      </c>
    </row>
    <row r="27" customFormat="false" ht="25.5" hidden="false" customHeight="false" outlineLevel="0" collapsed="false">
      <c r="A27" s="274" t="s">
        <v>281</v>
      </c>
      <c r="B27" s="275" t="str">
        <f aca="false">VLOOKUP($A27,01_SINTETICO!$A:$M,2,0)</f>
        <v>T.GONDOLA MINI PORTA PALLET</v>
      </c>
      <c r="C27" s="275" t="str">
        <f aca="false">VLOOKUP($A27,01_SINTETICO!$A:$M,3,0)</f>
        <v>GONDOLA MINI PORTA PALLET CAP. 250KG 200X180X60, FORNECIMENTO E INSTALAÇÃO</v>
      </c>
      <c r="D27" s="275" t="str">
        <f aca="false">VLOOKUP($A27,01_SINTETICO!$A:$M,4,0)</f>
        <v>SER.CG</v>
      </c>
      <c r="E27" s="276" t="str">
        <f aca="false">VLOOKUP($A27,01_SINTETICO!$A:$M,5,0)</f>
        <v>UN</v>
      </c>
      <c r="F27" s="276" t="n">
        <f aca="false">VLOOKUP($A27,01_SINTETICO!$A:$M,6,0)</f>
        <v>1</v>
      </c>
      <c r="G27" s="277" t="n">
        <f aca="false">VLOOKUP($A27,01_SINTETICO!$A:$M,11,0)</f>
        <v>1783.05478</v>
      </c>
      <c r="H27" s="277" t="n">
        <f aca="false">VLOOKUP($A27,01_SINTETICO!$A:$M,12,0)</f>
        <v>6.8400637488</v>
      </c>
      <c r="I27" s="277" t="n">
        <f aca="false">VLOOKUP($A27,01_SINTETICO!$A:$M,13,0)</f>
        <v>1789.8948437488</v>
      </c>
      <c r="J27" s="278" t="n">
        <f aca="false">I27/SUM($I$7:$I$1048576)</f>
        <v>0.00764119134132777</v>
      </c>
      <c r="K27" s="279" t="n">
        <f aca="false">K26+J27</f>
        <v>0.872699533184459</v>
      </c>
    </row>
    <row r="28" customFormat="false" ht="15" hidden="false" customHeight="false" outlineLevel="0" collapsed="false">
      <c r="A28" s="274" t="s">
        <v>153</v>
      </c>
      <c r="B28" s="275" t="str">
        <f aca="false">VLOOKUP($A28,01_SINTETICO!$A:$M,2,0)</f>
        <v>98688U</v>
      </c>
      <c r="C28" s="275" t="str">
        <f aca="false">VLOOKUP($A28,01_SINTETICO!$A:$M,3,0)</f>
        <v>RODAPÉ EM POLIESTIRENO, ALTURA 5 CM. AF_09/2020</v>
      </c>
      <c r="D28" s="275" t="str">
        <f aca="false">VLOOKUP($A28,01_SINTETICO!$A:$M,4,0)</f>
        <v>SER.CG</v>
      </c>
      <c r="E28" s="276" t="str">
        <f aca="false">VLOOKUP($A28,01_SINTETICO!$A:$M,5,0)</f>
        <v>M</v>
      </c>
      <c r="F28" s="276" t="n">
        <f aca="false">VLOOKUP($A28,01_SINTETICO!$A:$M,6,0)</f>
        <v>23.2</v>
      </c>
      <c r="G28" s="277" t="n">
        <f aca="false">VLOOKUP($A28,01_SINTETICO!$A:$M,11,0)</f>
        <v>1675.1254095472</v>
      </c>
      <c r="H28" s="277" t="n">
        <f aca="false">VLOOKUP($A28,01_SINTETICO!$A:$M,12,0)</f>
        <v>72.020399223865</v>
      </c>
      <c r="I28" s="277" t="n">
        <f aca="false">VLOOKUP($A28,01_SINTETICO!$A:$M,13,0)</f>
        <v>1747.14580877107</v>
      </c>
      <c r="J28" s="278" t="n">
        <f aca="false">I28/SUM($I$7:$I$1048576)</f>
        <v>0.00745869260009567</v>
      </c>
      <c r="K28" s="279" t="n">
        <f aca="false">K27+J28</f>
        <v>0.880158225784554</v>
      </c>
    </row>
    <row r="29" customFormat="false" ht="25.5" hidden="false" customHeight="false" outlineLevel="0" collapsed="false">
      <c r="A29" s="280" t="s">
        <v>284</v>
      </c>
      <c r="B29" s="275" t="str">
        <f aca="false">VLOOKUP($A29,01_SINTETICO!$A:$M,2,0)</f>
        <v>T.LOGO.H E</v>
      </c>
      <c r="C29" s="275" t="str">
        <f aca="false">VLOOKUP($A29,01_SINTETICO!$A:$M,3,0)</f>
        <v>LOGO HE EM ACRILICO 10MM COLORIDO, CONFORME PROJETO. FORNECIMENTO E INSTALAÇÃO</v>
      </c>
      <c r="D29" s="275" t="str">
        <f aca="false">VLOOKUP($A29,01_SINTETICO!$A:$M,4,0)</f>
        <v>SER.CG</v>
      </c>
      <c r="E29" s="276" t="str">
        <f aca="false">VLOOKUP($A29,01_SINTETICO!$A:$M,5,0)</f>
        <v>UN</v>
      </c>
      <c r="F29" s="276" t="n">
        <f aca="false">VLOOKUP($A29,01_SINTETICO!$A:$M,6,0)</f>
        <v>1</v>
      </c>
      <c r="G29" s="277" t="n">
        <f aca="false">VLOOKUP($A29,01_SINTETICO!$A:$M,11,0)</f>
        <v>1551.1955355</v>
      </c>
      <c r="H29" s="277" t="n">
        <f aca="false">VLOOKUP($A29,01_SINTETICO!$A:$M,12,0)</f>
        <v>179.279103168</v>
      </c>
      <c r="I29" s="277" t="n">
        <f aca="false">VLOOKUP($A29,01_SINTETICO!$A:$M,13,0)</f>
        <v>1730.474638668</v>
      </c>
      <c r="J29" s="278" t="n">
        <f aca="false">I29/SUM($I$7:$I$1048576)</f>
        <v>0.00738752216173934</v>
      </c>
      <c r="K29" s="279" t="n">
        <f aca="false">K28+J29</f>
        <v>0.887545747946294</v>
      </c>
    </row>
    <row r="30" customFormat="false" ht="15" hidden="false" customHeight="false" outlineLevel="0" collapsed="false">
      <c r="A30" s="280" t="s">
        <v>115</v>
      </c>
      <c r="B30" s="275" t="str">
        <f aca="false">VLOOKUP($A30,01_SINTETICO!$A:$M,2,0)</f>
        <v>102235U</v>
      </c>
      <c r="C30" s="275" t="str">
        <f aca="false">VLOOKUP($A30,01_SINTETICO!$A:$M,3,0)</f>
        <v>DIVISÓRIA FIXA EM VIDRO TEMPERADO 10 MM, SEM ABERTURA. AF_01/2021</v>
      </c>
      <c r="D30" s="275" t="str">
        <f aca="false">VLOOKUP($A30,01_SINTETICO!$A:$M,4,0)</f>
        <v>SER.CG</v>
      </c>
      <c r="E30" s="276" t="str">
        <f aca="false">VLOOKUP($A30,01_SINTETICO!$A:$M,5,0)</f>
        <v>M2</v>
      </c>
      <c r="F30" s="276" t="n">
        <f aca="false">VLOOKUP($A30,01_SINTETICO!$A:$M,6,0)</f>
        <v>3.78</v>
      </c>
      <c r="G30" s="277" t="n">
        <f aca="false">VLOOKUP($A30,01_SINTETICO!$A:$M,11,0)</f>
        <v>1312.37030231127</v>
      </c>
      <c r="H30" s="277" t="n">
        <f aca="false">VLOOKUP($A30,01_SINTETICO!$A:$M,12,0)</f>
        <v>211.927843476905</v>
      </c>
      <c r="I30" s="277" t="n">
        <f aca="false">VLOOKUP($A30,01_SINTETICO!$A:$M,13,0)</f>
        <v>1524.29814578817</v>
      </c>
      <c r="J30" s="278" t="n">
        <f aca="false">I30/SUM($I$7:$I$1048576)</f>
        <v>0.00650733970985907</v>
      </c>
      <c r="K30" s="279" t="n">
        <f aca="false">K29+J30</f>
        <v>0.894053087656153</v>
      </c>
    </row>
    <row r="31" customFormat="false" ht="15" hidden="false" customHeight="false" outlineLevel="0" collapsed="false">
      <c r="A31" s="274" t="s">
        <v>101</v>
      </c>
      <c r="B31" s="275" t="str">
        <f aca="false">VLOOKUP($A31,01_SINTETICO!$A:$M,2,0)</f>
        <v>T.CACAMBA</v>
      </c>
      <c r="C31" s="275" t="str">
        <f aca="false">VLOOKUP($A31,01_SINTETICO!$A:$M,3,0)</f>
        <v>CAÇAMBA ESTACIONÁRIA PARA ENTULHOS. CAP. 6M³</v>
      </c>
      <c r="D31" s="275" t="str">
        <f aca="false">VLOOKUP($A31,01_SINTETICO!$A:$M,4,0)</f>
        <v>SER.CG</v>
      </c>
      <c r="E31" s="276" t="str">
        <f aca="false">VLOOKUP($A31,01_SINTETICO!$A:$M,5,0)</f>
        <v>UN</v>
      </c>
      <c r="F31" s="276" t="n">
        <f aca="false">VLOOKUP($A31,01_SINTETICO!$A:$M,6,0)</f>
        <v>3</v>
      </c>
      <c r="G31" s="277" t="n">
        <f aca="false">VLOOKUP($A31,01_SINTETICO!$A:$M,11,0)</f>
        <v>1437.345819</v>
      </c>
      <c r="H31" s="277" t="n">
        <f aca="false">VLOOKUP($A31,01_SINTETICO!$A:$M,12,0)</f>
        <v>0</v>
      </c>
      <c r="I31" s="277" t="n">
        <f aca="false">VLOOKUP($A31,01_SINTETICO!$A:$M,13,0)</f>
        <v>1437.345819</v>
      </c>
      <c r="J31" s="278" t="n">
        <f aca="false">I31/SUM($I$7:$I$1048576)</f>
        <v>0.00613613389914758</v>
      </c>
      <c r="K31" s="279" t="n">
        <f aca="false">K30+J31</f>
        <v>0.9001892215553</v>
      </c>
    </row>
    <row r="32" customFormat="false" ht="15" hidden="false" customHeight="false" outlineLevel="0" collapsed="false">
      <c r="A32" s="274" t="s">
        <v>250</v>
      </c>
      <c r="B32" s="275" t="str">
        <f aca="false">VLOOKUP($A32,01_SINTETICO!$A:$M,2,0)</f>
        <v>T.PERFILADO</v>
      </c>
      <c r="C32" s="275" t="str">
        <f aca="false">VLOOKUP($A32,01_SINTETICO!$A:$M,3,0)</f>
        <v>PERFILADO PERFURADO SIMPLES 38 X 38 MM, CHAPA 22</v>
      </c>
      <c r="D32" s="275" t="str">
        <f aca="false">VLOOKUP($A32,01_SINTETICO!$A:$M,4,0)</f>
        <v>SER.CG</v>
      </c>
      <c r="E32" s="276" t="str">
        <f aca="false">VLOOKUP($A32,01_SINTETICO!$A:$M,5,0)</f>
        <v>M</v>
      </c>
      <c r="F32" s="276" t="n">
        <f aca="false">VLOOKUP($A32,01_SINTETICO!$A:$M,6,0)</f>
        <v>22</v>
      </c>
      <c r="G32" s="277" t="n">
        <f aca="false">VLOOKUP($A32,01_SINTETICO!$A:$M,11,0)</f>
        <v>1324.222869684</v>
      </c>
      <c r="H32" s="277" t="n">
        <f aca="false">VLOOKUP($A32,01_SINTETICO!$A:$M,12,0)</f>
        <v>80.70216767613</v>
      </c>
      <c r="I32" s="277" t="n">
        <f aca="false">VLOOKUP($A32,01_SINTETICO!$A:$M,13,0)</f>
        <v>1404.92503736013</v>
      </c>
      <c r="J32" s="278" t="n">
        <f aca="false">I32/SUM($I$7:$I$1048576)</f>
        <v>0.00599772722301749</v>
      </c>
      <c r="K32" s="279" t="n">
        <f aca="false">K31+J32</f>
        <v>0.906186948778318</v>
      </c>
    </row>
    <row r="33" customFormat="false" ht="25.5" hidden="false" customHeight="false" outlineLevel="0" collapsed="false">
      <c r="A33" s="274" t="s">
        <v>278</v>
      </c>
      <c r="B33" s="275" t="str">
        <f aca="false">VLOOKUP($A33,01_SINTETICO!$A:$M,2,0)</f>
        <v>T.ESCRIVANINHA.MDF</v>
      </c>
      <c r="C33" s="275" t="str">
        <f aca="false">VLOOKUP($A33,01_SINTETICO!$A:$M,3,0)</f>
        <v>ESCRIVANINHA EM MDF COM 3 GAVETAS L X H X P =1,40 X 0,75 X 0,60M</v>
      </c>
      <c r="D33" s="275" t="str">
        <f aca="false">VLOOKUP($A33,01_SINTETICO!$A:$M,4,0)</f>
        <v>SER.CG</v>
      </c>
      <c r="E33" s="276" t="str">
        <f aca="false">VLOOKUP($A33,01_SINTETICO!$A:$M,5,0)</f>
        <v>UN</v>
      </c>
      <c r="F33" s="276" t="n">
        <f aca="false">VLOOKUP($A33,01_SINTETICO!$A:$M,6,0)</f>
        <v>1</v>
      </c>
      <c r="G33" s="277" t="n">
        <f aca="false">VLOOKUP($A33,01_SINTETICO!$A:$M,11,0)</f>
        <v>1090.89576596</v>
      </c>
      <c r="H33" s="277" t="n">
        <f aca="false">VLOOKUP($A33,01_SINTETICO!$A:$M,12,0)</f>
        <v>308.732382288</v>
      </c>
      <c r="I33" s="277" t="n">
        <f aca="false">VLOOKUP($A33,01_SINTETICO!$A:$M,13,0)</f>
        <v>1399.628148248</v>
      </c>
      <c r="J33" s="278" t="n">
        <f aca="false">I33/SUM($I$7:$I$1048576)</f>
        <v>0.00597511441793515</v>
      </c>
      <c r="K33" s="279" t="n">
        <f aca="false">K32+J33</f>
        <v>0.912162063196253</v>
      </c>
    </row>
    <row r="34" customFormat="false" ht="15" hidden="false" customHeight="false" outlineLevel="0" collapsed="false">
      <c r="A34" s="274" t="s">
        <v>256</v>
      </c>
      <c r="B34" s="275" t="str">
        <f aca="false">VLOOKUP($A34,01_SINTETICO!$A:$M,2,0)</f>
        <v>T.SPOT</v>
      </c>
      <c r="C34" s="275" t="str">
        <f aca="false">VLOOKUP($A34,01_SINTETICO!$A:$M,3,0)</f>
        <v>SPOT PRETO LED 4 W - 3000K</v>
      </c>
      <c r="D34" s="275" t="str">
        <f aca="false">VLOOKUP($A34,01_SINTETICO!$A:$M,4,0)</f>
        <v>SER.CG</v>
      </c>
      <c r="E34" s="276" t="str">
        <f aca="false">VLOOKUP($A34,01_SINTETICO!$A:$M,5,0)</f>
        <v>UN</v>
      </c>
      <c r="F34" s="276" t="n">
        <f aca="false">VLOOKUP($A34,01_SINTETICO!$A:$M,6,0)</f>
        <v>15</v>
      </c>
      <c r="G34" s="277" t="n">
        <f aca="false">VLOOKUP($A34,01_SINTETICO!$A:$M,11,0)</f>
        <v>1191.694856508</v>
      </c>
      <c r="H34" s="277" t="n">
        <f aca="false">VLOOKUP($A34,01_SINTETICO!$A:$M,12,0)</f>
        <v>163.482042175526</v>
      </c>
      <c r="I34" s="277" t="n">
        <f aca="false">VLOOKUP($A34,01_SINTETICO!$A:$M,13,0)</f>
        <v>1355.17689868353</v>
      </c>
      <c r="J34" s="278" t="n">
        <f aca="false">I34/SUM($I$7:$I$1048576)</f>
        <v>0.00578534879875952</v>
      </c>
      <c r="K34" s="279" t="n">
        <f aca="false">K33+J34</f>
        <v>0.917947411995013</v>
      </c>
    </row>
    <row r="35" customFormat="false" ht="38.25" hidden="false" customHeight="false" outlineLevel="0" collapsed="false">
      <c r="A35" s="280" t="s">
        <v>67</v>
      </c>
      <c r="B35" s="275" t="n">
        <f aca="false">VLOOKUP($A35,01_SINTETICO!$A:$M,2,0)</f>
        <v>10527</v>
      </c>
      <c r="C35" s="275" t="str">
        <f aca="false">VLOOKUP($A35,01_SINTETICO!$A:$M,3,0)</f>
        <v>LOCACAO DE ANDAIME METALICO TUBULAR DE ENCAIXE, TIPO DE TORRE, COM LARGURA DE 1 ATE 1,5 M E ALTURA DE *1,00* M (INCLUSO SAPATAS FIXAS OU RODIZIOS)</v>
      </c>
      <c r="D35" s="275" t="str">
        <f aca="false">VLOOKUP($A35,01_SINTETICO!$A:$M,4,0)</f>
        <v>MAT.</v>
      </c>
      <c r="E35" s="276" t="str">
        <f aca="false">VLOOKUP($A35,01_SINTETICO!$A:$M,5,0)</f>
        <v>MXMES</v>
      </c>
      <c r="F35" s="276" t="n">
        <f aca="false">VLOOKUP($A35,01_SINTETICO!$A:$M,6,0)</f>
        <v>45.9</v>
      </c>
      <c r="G35" s="277" t="n">
        <f aca="false">VLOOKUP($A35,01_SINTETICO!$A:$M,11,0)</f>
        <v>1285.94817</v>
      </c>
      <c r="H35" s="277" t="n">
        <f aca="false">VLOOKUP($A35,01_SINTETICO!$A:$M,12,0)</f>
        <v>0</v>
      </c>
      <c r="I35" s="277" t="n">
        <f aca="false">VLOOKUP($A35,01_SINTETICO!$A:$M,13,0)</f>
        <v>1285.94817</v>
      </c>
      <c r="J35" s="278" t="n">
        <f aca="false">I35/SUM($I$7:$I$1048576)</f>
        <v>0.0054898063181299</v>
      </c>
      <c r="K35" s="279" t="n">
        <f aca="false">K34+J35</f>
        <v>0.923437218313142</v>
      </c>
    </row>
    <row r="36" customFormat="false" ht="38.25" hidden="false" customHeight="false" outlineLevel="0" collapsed="false">
      <c r="A36" s="274" t="s">
        <v>125</v>
      </c>
      <c r="B36" s="275" t="str">
        <f aca="false">VLOOKUP($A36,01_SINTETICO!$A:$M,2,0)</f>
        <v>100742U</v>
      </c>
      <c r="C36" s="275" t="str">
        <f aca="false">VLOOKUP($A36,01_SINTETICO!$A:$M,3,0)</f>
        <v>PINTURA COM TINTA ALQUÍDICA DE ACABAMENTO (ESMALTE SINTÉTICO ACETINADO) APLICADA A ROLO OU PINCEL SOBRE SUPERFÍCIES METÁLICAS (EXCETO PERFIL) EXECUTADO EM OBRA (POR DEMÃO). AF_01/2020</v>
      </c>
      <c r="D36" s="275" t="str">
        <f aca="false">VLOOKUP($A36,01_SINTETICO!$A:$M,4,0)</f>
        <v>SER.CG</v>
      </c>
      <c r="E36" s="276" t="str">
        <f aca="false">VLOOKUP($A36,01_SINTETICO!$A:$M,5,0)</f>
        <v>M2</v>
      </c>
      <c r="F36" s="276" t="n">
        <f aca="false">VLOOKUP($A36,01_SINTETICO!$A:$M,6,0)</f>
        <v>44.63</v>
      </c>
      <c r="G36" s="277" t="n">
        <f aca="false">VLOOKUP($A36,01_SINTETICO!$A:$M,11,0)</f>
        <v>502.459351960605</v>
      </c>
      <c r="H36" s="277" t="n">
        <f aca="false">VLOOKUP($A36,01_SINTETICO!$A:$M,12,0)</f>
        <v>699.302472357271</v>
      </c>
      <c r="I36" s="277" t="n">
        <f aca="false">VLOOKUP($A36,01_SINTETICO!$A:$M,13,0)</f>
        <v>1201.76182431788</v>
      </c>
      <c r="J36" s="278" t="n">
        <f aca="false">I36/SUM($I$7:$I$1048576)</f>
        <v>0.00513040868204478</v>
      </c>
      <c r="K36" s="279" t="n">
        <f aca="false">K35+J36</f>
        <v>0.928567626995187</v>
      </c>
    </row>
    <row r="37" customFormat="false" ht="15" hidden="false" customHeight="false" outlineLevel="0" collapsed="false">
      <c r="A37" s="274" t="s">
        <v>303</v>
      </c>
      <c r="B37" s="275" t="str">
        <f aca="false">VLOOKUP($A37,01_SINTETICO!$A:$M,2,0)</f>
        <v>T.PLACA.INAUG</v>
      </c>
      <c r="C37" s="275" t="str">
        <f aca="false">VLOOKUP($A37,01_SINTETICO!$A:$M,3,0)</f>
        <v>PLACA DE INAUGURAÇÃO AÇO ESCOVADO - 40X60 CM</v>
      </c>
      <c r="D37" s="275" t="str">
        <f aca="false">VLOOKUP($A37,01_SINTETICO!$A:$M,4,0)</f>
        <v>SER.CG</v>
      </c>
      <c r="E37" s="276" t="str">
        <f aca="false">VLOOKUP($A37,01_SINTETICO!$A:$M,5,0)</f>
        <v>UN</v>
      </c>
      <c r="F37" s="276" t="n">
        <f aca="false">VLOOKUP($A37,01_SINTETICO!$A:$M,6,0)</f>
        <v>1</v>
      </c>
      <c r="G37" s="277" t="n">
        <f aca="false">VLOOKUP($A37,01_SINTETICO!$A:$M,11,0)</f>
        <v>1105.462293</v>
      </c>
      <c r="H37" s="277" t="n">
        <f aca="false">VLOOKUP($A37,01_SINTETICO!$A:$M,12,0)</f>
        <v>5.8081575798</v>
      </c>
      <c r="I37" s="277" t="n">
        <f aca="false">VLOOKUP($A37,01_SINTETICO!$A:$M,13,0)</f>
        <v>1111.2704505798</v>
      </c>
      <c r="J37" s="278" t="n">
        <f aca="false">I37/SUM($I$7:$I$1048576)</f>
        <v>0.00474409442236233</v>
      </c>
      <c r="K37" s="279" t="n">
        <f aca="false">K36+J37</f>
        <v>0.93331172141755</v>
      </c>
    </row>
    <row r="38" customFormat="false" ht="25.5" hidden="false" customHeight="false" outlineLevel="0" collapsed="false">
      <c r="A38" s="274" t="s">
        <v>75</v>
      </c>
      <c r="B38" s="275" t="str">
        <f aca="false">VLOOKUP($A38,01_SINTETICO!$A:$M,2,0)</f>
        <v>97064U</v>
      </c>
      <c r="C38" s="275" t="str">
        <f aca="false">VLOOKUP($A38,01_SINTETICO!$A:$M,3,0)</f>
        <v>MONTAGEM E DESMONTAGEM DE ANDAIME TUBULAR TIPO ?TORRE? (EXCLUSIVE ANDAIME E LIMPEZA). AF_11/2017</v>
      </c>
      <c r="D38" s="275" t="str">
        <f aca="false">VLOOKUP($A38,01_SINTETICO!$A:$M,4,0)</f>
        <v>SER.CG</v>
      </c>
      <c r="E38" s="276" t="str">
        <f aca="false">VLOOKUP($A38,01_SINTETICO!$A:$M,5,0)</f>
        <v>M</v>
      </c>
      <c r="F38" s="276" t="n">
        <f aca="false">VLOOKUP($A38,01_SINTETICO!$A:$M,6,0)</f>
        <v>45.9</v>
      </c>
      <c r="G38" s="277" t="n">
        <f aca="false">VLOOKUP($A38,01_SINTETICO!$A:$M,11,0)</f>
        <v>231.019648544655</v>
      </c>
      <c r="H38" s="277" t="n">
        <f aca="false">VLOOKUP($A38,01_SINTETICO!$A:$M,12,0)</f>
        <v>799.741825217628</v>
      </c>
      <c r="I38" s="277" t="n">
        <f aca="false">VLOOKUP($A38,01_SINTETICO!$A:$M,13,0)</f>
        <v>1030.76147376228</v>
      </c>
      <c r="J38" s="278" t="n">
        <f aca="false">I38/SUM($I$7:$I$1048576)</f>
        <v>0.00440039574156793</v>
      </c>
      <c r="K38" s="279" t="n">
        <f aca="false">K37+J38</f>
        <v>0.937712117159117</v>
      </c>
    </row>
    <row r="39" customFormat="false" ht="25.5" hidden="false" customHeight="false" outlineLevel="0" collapsed="false">
      <c r="A39" s="274" t="s">
        <v>181</v>
      </c>
      <c r="B39" s="275" t="str">
        <f aca="false">VLOOKUP($A39,01_SINTETICO!$A:$M,2,0)</f>
        <v>91933U</v>
      </c>
      <c r="C39" s="275" t="str">
        <f aca="false">VLOOKUP($A39,01_SINTETICO!$A:$M,3,0)</f>
        <v>CABO DE COBRE FLEXÍVEL ISOLADO, 10 MM², ANTI-CHAMA 0,6/1,0 KV, PARA CIRCUITOS TERMINAIS - FORNECIMENTO E INSTALAÇÃO. AF_12/2015</v>
      </c>
      <c r="D39" s="275" t="str">
        <f aca="false">VLOOKUP($A39,01_SINTETICO!$A:$M,4,0)</f>
        <v>SER.CG</v>
      </c>
      <c r="E39" s="276" t="str">
        <f aca="false">VLOOKUP($A39,01_SINTETICO!$A:$M,5,0)</f>
        <v>M</v>
      </c>
      <c r="F39" s="276" t="n">
        <f aca="false">VLOOKUP($A39,01_SINTETICO!$A:$M,6,0)</f>
        <v>60</v>
      </c>
      <c r="G39" s="277" t="n">
        <f aca="false">VLOOKUP($A39,01_SINTETICO!$A:$M,11,0)</f>
        <v>842.36292504</v>
      </c>
      <c r="H39" s="277" t="n">
        <f aca="false">VLOOKUP($A39,01_SINTETICO!$A:$M,12,0)</f>
        <v>179.3381503914</v>
      </c>
      <c r="I39" s="277" t="n">
        <f aca="false">VLOOKUP($A39,01_SINTETICO!$A:$M,13,0)</f>
        <v>1021.7010754314</v>
      </c>
      <c r="J39" s="278" t="n">
        <f aca="false">I39/SUM($I$7:$I$1048576)</f>
        <v>0.00436171624175445</v>
      </c>
      <c r="K39" s="279" t="n">
        <f aca="false">K38+J39</f>
        <v>0.942073833400872</v>
      </c>
    </row>
    <row r="40" customFormat="false" ht="25.5" hidden="false" customHeight="false" outlineLevel="0" collapsed="false">
      <c r="A40" s="274" t="s">
        <v>159</v>
      </c>
      <c r="B40" s="275" t="str">
        <f aca="false">VLOOKUP($A40,01_SINTETICO!$A:$M,2,0)</f>
        <v>T.PASTILHA HEXAGONAL</v>
      </c>
      <c r="C40" s="275" t="str">
        <f aca="false">VLOOKUP($A40,01_SINTETICO!$A:$M,3,0)</f>
        <v>REVESTIMENTO CERÂMICO PARA PAREDES INTERNAS EM PASTILHAS DE PORCELANA (PLACAS DE 30 X 30 CM), ALINHADAS A PRUMO.</v>
      </c>
      <c r="D40" s="275" t="str">
        <f aca="false">VLOOKUP($A40,01_SINTETICO!$A:$M,4,0)</f>
        <v>SER.CG</v>
      </c>
      <c r="E40" s="276" t="str">
        <f aca="false">VLOOKUP($A40,01_SINTETICO!$A:$M,5,0)</f>
        <v>M2</v>
      </c>
      <c r="F40" s="276" t="n">
        <f aca="false">VLOOKUP($A40,01_SINTETICO!$A:$M,6,0)</f>
        <v>1.68</v>
      </c>
      <c r="G40" s="277" t="n">
        <f aca="false">VLOOKUP($A40,01_SINTETICO!$A:$M,11,0)</f>
        <v>901.5575274888</v>
      </c>
      <c r="H40" s="277" t="n">
        <f aca="false">VLOOKUP($A40,01_SINTETICO!$A:$M,12,0)</f>
        <v>87.4100402235648</v>
      </c>
      <c r="I40" s="277" t="n">
        <f aca="false">VLOOKUP($A40,01_SINTETICO!$A:$M,13,0)</f>
        <v>988.967567712365</v>
      </c>
      <c r="J40" s="278" t="n">
        <f aca="false">I40/SUM($I$7:$I$1048576)</f>
        <v>0.00422197451523486</v>
      </c>
      <c r="K40" s="279" t="n">
        <f aca="false">K39+J40</f>
        <v>0.946295807916107</v>
      </c>
    </row>
    <row r="41" customFormat="false" ht="25.5" hidden="false" customHeight="false" outlineLevel="0" collapsed="false">
      <c r="A41" s="274" t="s">
        <v>128</v>
      </c>
      <c r="B41" s="275" t="str">
        <f aca="false">VLOOKUP($A41,01_SINTETICO!$A:$M,2,0)</f>
        <v>88488U</v>
      </c>
      <c r="C41" s="275" t="str">
        <f aca="false">VLOOKUP($A41,01_SINTETICO!$A:$M,3,0)</f>
        <v>APLICAÇÃO MANUAL DE PINTURA COM TINTA LÁTEX ACRÍLICA EM TETO, DUAS DEMÃOS. AF_06/2014</v>
      </c>
      <c r="D41" s="275" t="str">
        <f aca="false">VLOOKUP($A41,01_SINTETICO!$A:$M,4,0)</f>
        <v>SER.CG</v>
      </c>
      <c r="E41" s="276" t="str">
        <f aca="false">VLOOKUP($A41,01_SINTETICO!$A:$M,5,0)</f>
        <v>M2</v>
      </c>
      <c r="F41" s="276" t="n">
        <f aca="false">VLOOKUP($A41,01_SINTETICO!$A:$M,6,0)</f>
        <v>49.71</v>
      </c>
      <c r="G41" s="277" t="n">
        <f aca="false">VLOOKUP($A41,01_SINTETICO!$A:$M,11,0)</f>
        <v>630.8039212176</v>
      </c>
      <c r="H41" s="277" t="n">
        <f aca="false">VLOOKUP($A41,01_SINTETICO!$A:$M,12,0)</f>
        <v>340.877080167559</v>
      </c>
      <c r="I41" s="277" t="n">
        <f aca="false">VLOOKUP($A41,01_SINTETICO!$A:$M,13,0)</f>
        <v>971.681001385159</v>
      </c>
      <c r="J41" s="278" t="n">
        <f aca="false">I41/SUM($I$7:$I$1048576)</f>
        <v>0.00414817690561435</v>
      </c>
      <c r="K41" s="279" t="n">
        <f aca="false">K40+J41</f>
        <v>0.950443984821721</v>
      </c>
    </row>
    <row r="42" customFormat="false" ht="25.5" hidden="false" customHeight="false" outlineLevel="0" collapsed="false">
      <c r="A42" s="274" t="s">
        <v>104</v>
      </c>
      <c r="B42" s="275" t="str">
        <f aca="false">VLOOKUP($A42,01_SINTETICO!$A:$M,2,0)</f>
        <v>T.ENSACAMENTO</v>
      </c>
      <c r="C42" s="275" t="str">
        <f aca="false">VLOOKUP($A42,01_SINTETICO!$A:$M,3,0)</f>
        <v>ENSACAMENTO DE ENTULHO, INCLUSO TRANSPORTE VERTICAL E DESPEJO EM CAÇAMBA ESTACIONÁRIA</v>
      </c>
      <c r="D42" s="275" t="str">
        <f aca="false">VLOOKUP($A42,01_SINTETICO!$A:$M,4,0)</f>
        <v>SER.CG</v>
      </c>
      <c r="E42" s="276" t="str">
        <f aca="false">VLOOKUP($A42,01_SINTETICO!$A:$M,5,0)</f>
        <v>KG</v>
      </c>
      <c r="F42" s="276" t="n">
        <f aca="false">VLOOKUP($A42,01_SINTETICO!$A:$M,6,0)</f>
        <v>4000</v>
      </c>
      <c r="G42" s="277" t="n">
        <f aca="false">VLOOKUP($A42,01_SINTETICO!$A:$M,11,0)</f>
        <v>745.282304</v>
      </c>
      <c r="H42" s="277" t="n">
        <f aca="false">VLOOKUP($A42,01_SINTETICO!$A:$M,12,0)</f>
        <v>164.1615299712</v>
      </c>
      <c r="I42" s="277" t="n">
        <f aca="false">VLOOKUP($A42,01_SINTETICO!$A:$M,13,0)</f>
        <v>909.4438339712</v>
      </c>
      <c r="J42" s="278" t="n">
        <f aca="false">I42/SUM($I$7:$I$1048576)</f>
        <v>0.00388248190883103</v>
      </c>
      <c r="K42" s="279" t="n">
        <f aca="false">K41+J42</f>
        <v>0.954326466730552</v>
      </c>
    </row>
    <row r="43" customFormat="false" ht="25.5" hidden="false" customHeight="false" outlineLevel="0" collapsed="false">
      <c r="A43" s="274" t="s">
        <v>223</v>
      </c>
      <c r="B43" s="275" t="str">
        <f aca="false">VLOOKUP($A43,01_SINTETICO!$A:$M,2,0)</f>
        <v>T.DISJUNTOR.TRIPOLAR</v>
      </c>
      <c r="C43" s="275" t="str">
        <f aca="false">VLOOKUP($A43,01_SINTETICO!$A:$M,3,0)</f>
        <v>DISJUNTOR TRIPOLAR DE 60 a 100 A</v>
      </c>
      <c r="D43" s="275" t="str">
        <f aca="false">VLOOKUP($A43,01_SINTETICO!$A:$M,4,0)</f>
        <v>SER.CG</v>
      </c>
      <c r="E43" s="276" t="str">
        <f aca="false">VLOOKUP($A43,01_SINTETICO!$A:$M,5,0)</f>
        <v>UN</v>
      </c>
      <c r="F43" s="276" t="n">
        <f aca="false">VLOOKUP($A43,01_SINTETICO!$A:$M,6,0)</f>
        <v>2</v>
      </c>
      <c r="G43" s="277" t="n">
        <f aca="false">VLOOKUP($A43,01_SINTETICO!$A:$M,11,0)</f>
        <v>716.9417750144</v>
      </c>
      <c r="H43" s="277" t="n">
        <f aca="false">VLOOKUP($A43,01_SINTETICO!$A:$M,12,0)</f>
        <v>102.727376882208</v>
      </c>
      <c r="I43" s="277" t="n">
        <f aca="false">VLOOKUP($A43,01_SINTETICO!$A:$M,13,0)</f>
        <v>819.669151896608</v>
      </c>
      <c r="J43" s="278" t="n">
        <f aca="false">I43/SUM($I$7:$I$1048576)</f>
        <v>0.00349922725801474</v>
      </c>
      <c r="K43" s="279" t="n">
        <f aca="false">K42+J43</f>
        <v>0.957825693988567</v>
      </c>
    </row>
    <row r="44" customFormat="false" ht="25.5" hidden="false" customHeight="false" outlineLevel="0" collapsed="false">
      <c r="A44" s="274" t="s">
        <v>178</v>
      </c>
      <c r="B44" s="275" t="str">
        <f aca="false">VLOOKUP($A44,01_SINTETICO!$A:$M,2,0)</f>
        <v>91926U</v>
      </c>
      <c r="C44" s="275" t="str">
        <f aca="false">VLOOKUP($A44,01_SINTETICO!$A:$M,3,0)</f>
        <v>CABO DE COBRE FLEXÍVEL ISOLADO, 2,5 MM², ANTI-CHAMA 450/750 V, PARA CIRCUITOS TERMINAIS - FORNECIMENTO E INSTALAÇÃO. AF_12/2015</v>
      </c>
      <c r="D44" s="275" t="str">
        <f aca="false">VLOOKUP($A44,01_SINTETICO!$A:$M,4,0)</f>
        <v>SER.CG</v>
      </c>
      <c r="E44" s="276" t="str">
        <f aca="false">VLOOKUP($A44,01_SINTETICO!$A:$M,5,0)</f>
        <v>M</v>
      </c>
      <c r="F44" s="276" t="n">
        <f aca="false">VLOOKUP($A44,01_SINTETICO!$A:$M,6,0)</f>
        <v>185</v>
      </c>
      <c r="G44" s="277" t="n">
        <f aca="false">VLOOKUP($A44,01_SINTETICO!$A:$M,11,0)</f>
        <v>596.56959102</v>
      </c>
      <c r="H44" s="277" t="n">
        <f aca="false">VLOOKUP($A44,01_SINTETICO!$A:$M,12,0)</f>
        <v>215.4386871585</v>
      </c>
      <c r="I44" s="277" t="n">
        <f aca="false">VLOOKUP($A44,01_SINTETICO!$A:$M,13,0)</f>
        <v>812.0082781785</v>
      </c>
      <c r="J44" s="278" t="n">
        <f aca="false">I44/SUM($I$7:$I$1048576)</f>
        <v>0.00346652243061873</v>
      </c>
      <c r="K44" s="279" t="n">
        <f aca="false">K43+J44</f>
        <v>0.961292216419185</v>
      </c>
    </row>
    <row r="45" customFormat="false" ht="25.5" hidden="false" customHeight="false" outlineLevel="0" collapsed="false">
      <c r="A45" s="280" t="s">
        <v>235</v>
      </c>
      <c r="B45" s="275" t="str">
        <f aca="false">VLOOKUP($A45,01_SINTETICO!$A:$M,2,0)</f>
        <v>T.INSTALAÇÃO.TV</v>
      </c>
      <c r="C45" s="275" t="str">
        <f aca="false">VLOOKUP($A45,01_SINTETICO!$A:$M,3,0)</f>
        <v>INSTALAÇÃO DE TV , INCLUSO SUPORTE ARTICULADO E TELESCÓPICO, CABO HDMI E REFORÇO ESTRUTURA PAREDE DE DRYWALL</v>
      </c>
      <c r="D45" s="275" t="str">
        <f aca="false">VLOOKUP($A45,01_SINTETICO!$A:$M,4,0)</f>
        <v>SER.CG</v>
      </c>
      <c r="E45" s="276" t="str">
        <f aca="false">VLOOKUP($A45,01_SINTETICO!$A:$M,5,0)</f>
        <v>UN</v>
      </c>
      <c r="F45" s="276" t="n">
        <f aca="false">VLOOKUP($A45,01_SINTETICO!$A:$M,6,0)</f>
        <v>1</v>
      </c>
      <c r="G45" s="277" t="n">
        <f aca="false">VLOOKUP($A45,01_SINTETICO!$A:$M,11,0)</f>
        <v>720.66419262812</v>
      </c>
      <c r="H45" s="277" t="n">
        <f aca="false">VLOOKUP($A45,01_SINTETICO!$A:$M,12,0)</f>
        <v>27.6417514199833</v>
      </c>
      <c r="I45" s="277" t="n">
        <f aca="false">VLOOKUP($A45,01_SINTETICO!$A:$M,13,0)</f>
        <v>748.305944048103</v>
      </c>
      <c r="J45" s="278" t="n">
        <f aca="false">I45/SUM($I$7:$I$1048576)</f>
        <v>0.00319457253050054</v>
      </c>
      <c r="K45" s="279" t="n">
        <f aca="false">K44+J45</f>
        <v>0.964486788949686</v>
      </c>
    </row>
    <row r="46" customFormat="false" ht="38.25" hidden="false" customHeight="false" outlineLevel="0" collapsed="false">
      <c r="A46" s="280" t="s">
        <v>175</v>
      </c>
      <c r="B46" s="275" t="str">
        <f aca="false">VLOOKUP($A46,01_SINTETICO!$A:$M,2,0)</f>
        <v>91840U</v>
      </c>
      <c r="C46" s="275" t="str">
        <f aca="false">VLOOKUP($A46,01_SINTETICO!$A:$M,3,0)</f>
        <v>ELETRODUTO FLEXÍVEL CORRUGADO, PEAD, DN 40 MM (1 1/4"), PARA CIRCUITOS TERMINAIS, INSTALADO EM FORRO - FORNECIMENTO E INSTALAÇÃO. AF_12/2015</v>
      </c>
      <c r="D46" s="275" t="str">
        <f aca="false">VLOOKUP($A46,01_SINTETICO!$A:$M,4,0)</f>
        <v>SER.CG</v>
      </c>
      <c r="E46" s="276" t="str">
        <f aca="false">VLOOKUP($A46,01_SINTETICO!$A:$M,5,0)</f>
        <v>M</v>
      </c>
      <c r="F46" s="276" t="n">
        <f aca="false">VLOOKUP($A46,01_SINTETICO!$A:$M,6,0)</f>
        <v>45</v>
      </c>
      <c r="G46" s="277" t="n">
        <f aca="false">VLOOKUP($A46,01_SINTETICO!$A:$M,11,0)</f>
        <v>372.261165705</v>
      </c>
      <c r="H46" s="277" t="n">
        <f aca="false">VLOOKUP($A46,01_SINTETICO!$A:$M,12,0)</f>
        <v>276.116878344168</v>
      </c>
      <c r="I46" s="277" t="n">
        <f aca="false">VLOOKUP($A46,01_SINTETICO!$A:$M,13,0)</f>
        <v>648.378044049168</v>
      </c>
      <c r="J46" s="278" t="n">
        <f aca="false">I46/SUM($I$7:$I$1048576)</f>
        <v>0.00276797305350015</v>
      </c>
      <c r="K46" s="279" t="n">
        <f aca="false">K45+J46</f>
        <v>0.967254762003186</v>
      </c>
    </row>
    <row r="47" customFormat="false" ht="38.25" hidden="false" customHeight="false" outlineLevel="0" collapsed="false">
      <c r="A47" s="274" t="s">
        <v>205</v>
      </c>
      <c r="B47" s="275" t="str">
        <f aca="false">VLOOKUP($A47,01_SINTETICO!$A:$M,2,0)</f>
        <v>96358U</v>
      </c>
      <c r="C47" s="275" t="str">
        <f aca="false">VLOOKUP($A47,01_SINTETICO!$A:$M,3,0)</f>
        <v>PAREDE COM PLACAS DE GESSO ACARTONADO (DRYWALL), PARA USO INTERNO, COM DUAS FACES SIMPLES E ESTRUTURA METÁLICA COM GUIAS SIMPLES, SEM VÃOS. AF_06/2017_P</v>
      </c>
      <c r="D47" s="275" t="str">
        <f aca="false">VLOOKUP($A47,01_SINTETICO!$A:$M,4,0)</f>
        <v>SER.CG</v>
      </c>
      <c r="E47" s="276" t="str">
        <f aca="false">VLOOKUP($A47,01_SINTETICO!$A:$M,5,0)</f>
        <v>M2</v>
      </c>
      <c r="F47" s="276" t="n">
        <f aca="false">VLOOKUP($A47,01_SINTETICO!$A:$M,6,0)</f>
        <v>4.5</v>
      </c>
      <c r="G47" s="277" t="n">
        <f aca="false">VLOOKUP($A47,01_SINTETICO!$A:$M,11,0)</f>
        <v>475.5631253022</v>
      </c>
      <c r="H47" s="277" t="n">
        <f aca="false">VLOOKUP($A47,01_SINTETICO!$A:$M,12,0)</f>
        <v>70.6225647533443</v>
      </c>
      <c r="I47" s="277" t="n">
        <f aca="false">VLOOKUP($A47,01_SINTETICO!$A:$M,13,0)</f>
        <v>546.185690055544</v>
      </c>
      <c r="J47" s="278" t="n">
        <f aca="false">I47/SUM($I$7:$I$1048576)</f>
        <v>0.00233170645760868</v>
      </c>
      <c r="K47" s="279" t="n">
        <f aca="false">K46+J47</f>
        <v>0.969586468460795</v>
      </c>
    </row>
    <row r="48" customFormat="false" ht="15" hidden="false" customHeight="false" outlineLevel="0" collapsed="false">
      <c r="A48" s="274" t="s">
        <v>214</v>
      </c>
      <c r="B48" s="275" t="str">
        <f aca="false">VLOOKUP($A48,01_SINTETICO!$A:$M,2,0)</f>
        <v>98307U</v>
      </c>
      <c r="C48" s="275" t="str">
        <f aca="false">VLOOKUP($A48,01_SINTETICO!$A:$M,3,0)</f>
        <v>TOMADA DE REDE RJ45 - FORNECIMENTO E INSTALAÇÃO. AF_11/2019</v>
      </c>
      <c r="D48" s="275" t="str">
        <f aca="false">VLOOKUP($A48,01_SINTETICO!$A:$M,4,0)</f>
        <v>SER.CG</v>
      </c>
      <c r="E48" s="276" t="str">
        <f aca="false">VLOOKUP($A48,01_SINTETICO!$A:$M,5,0)</f>
        <v>UN</v>
      </c>
      <c r="F48" s="276" t="n">
        <f aca="false">VLOOKUP($A48,01_SINTETICO!$A:$M,6,0)</f>
        <v>10</v>
      </c>
      <c r="G48" s="277" t="n">
        <f aca="false">VLOOKUP($A48,01_SINTETICO!$A:$M,11,0)</f>
        <v>444.011969752</v>
      </c>
      <c r="H48" s="277" t="n">
        <f aca="false">VLOOKUP($A48,01_SINTETICO!$A:$M,12,0)</f>
        <v>80.04226539114</v>
      </c>
      <c r="I48" s="277" t="n">
        <f aca="false">VLOOKUP($A48,01_SINTETICO!$A:$M,13,0)</f>
        <v>524.05423514314</v>
      </c>
      <c r="J48" s="278" t="n">
        <f aca="false">I48/SUM($I$7:$I$1048576)</f>
        <v>0.00223722566604807</v>
      </c>
      <c r="K48" s="279" t="n">
        <f aca="false">K47+J48</f>
        <v>0.971823694126843</v>
      </c>
    </row>
    <row r="49" customFormat="false" ht="25.5" hidden="false" customHeight="false" outlineLevel="0" collapsed="false">
      <c r="A49" s="274" t="s">
        <v>147</v>
      </c>
      <c r="B49" s="275" t="str">
        <f aca="false">VLOOKUP($A49,01_SINTETICO!$A:$M,2,0)</f>
        <v>96114U</v>
      </c>
      <c r="C49" s="275" t="str">
        <f aca="false">VLOOKUP($A49,01_SINTETICO!$A:$M,3,0)</f>
        <v>FORRO EM DRYWALL, PARA AMBIENTES COMERCIAIS, INCLUSIVE ESTRUTURA DE FIXAÇÃO. AF_05/2017_P</v>
      </c>
      <c r="D49" s="275" t="str">
        <f aca="false">VLOOKUP($A49,01_SINTETICO!$A:$M,4,0)</f>
        <v>SER.CG</v>
      </c>
      <c r="E49" s="276" t="str">
        <f aca="false">VLOOKUP($A49,01_SINTETICO!$A:$M,5,0)</f>
        <v>M2</v>
      </c>
      <c r="F49" s="276" t="n">
        <f aca="false">VLOOKUP($A49,01_SINTETICO!$A:$M,6,0)</f>
        <v>5.26</v>
      </c>
      <c r="G49" s="277" t="n">
        <f aca="false">VLOOKUP($A49,01_SINTETICO!$A:$M,11,0)</f>
        <v>425.40503278468</v>
      </c>
      <c r="H49" s="277" t="n">
        <f aca="false">VLOOKUP($A49,01_SINTETICO!$A:$M,12,0)</f>
        <v>74.543415079116</v>
      </c>
      <c r="I49" s="277" t="n">
        <f aca="false">VLOOKUP($A49,01_SINTETICO!$A:$M,13,0)</f>
        <v>499.948447863796</v>
      </c>
      <c r="J49" s="278" t="n">
        <f aca="false">I49/SUM($I$7:$I$1048576)</f>
        <v>0.00213431630593782</v>
      </c>
      <c r="K49" s="279" t="n">
        <f aca="false">K48+J49</f>
        <v>0.973958010432781</v>
      </c>
    </row>
    <row r="50" customFormat="false" ht="38.25" hidden="false" customHeight="false" outlineLevel="0" collapsed="false">
      <c r="A50" s="274" t="s">
        <v>208</v>
      </c>
      <c r="B50" s="275" t="str">
        <f aca="false">VLOOKUP($A50,01_SINTETICO!$A:$M,2,0)</f>
        <v>97586U</v>
      </c>
      <c r="C50" s="275" t="str">
        <f aca="false">VLOOKUP($A50,01_SINTETICO!$A:$M,3,0)</f>
        <v>LUMINÁRIA TIPO CALHA, DE SOBREPOR, COM 2 LÂMPADAS TUBULARES FLUORESCENTES DE 36 W, COM REATOR DE PARTIDA RÁPIDA - FORNECIMENTO E INSTALAÇÃO. AF_02/2020</v>
      </c>
      <c r="D50" s="275" t="str">
        <f aca="false">VLOOKUP($A50,01_SINTETICO!$A:$M,4,0)</f>
        <v>SER.CG</v>
      </c>
      <c r="E50" s="276" t="str">
        <f aca="false">VLOOKUP($A50,01_SINTETICO!$A:$M,5,0)</f>
        <v>UN</v>
      </c>
      <c r="F50" s="276" t="n">
        <f aca="false">VLOOKUP($A50,01_SINTETICO!$A:$M,6,0)</f>
        <v>4</v>
      </c>
      <c r="G50" s="277" t="n">
        <f aca="false">VLOOKUP($A50,01_SINTETICO!$A:$M,11,0)</f>
        <v>442.1508981032</v>
      </c>
      <c r="H50" s="277" t="n">
        <f aca="false">VLOOKUP($A50,01_SINTETICO!$A:$M,12,0)</f>
        <v>49.563689998441</v>
      </c>
      <c r="I50" s="277" t="n">
        <f aca="false">VLOOKUP($A50,01_SINTETICO!$A:$M,13,0)</f>
        <v>491.714588101641</v>
      </c>
      <c r="J50" s="278" t="n">
        <f aca="false">I50/SUM($I$7:$I$1048576)</f>
        <v>0.00209916535942271</v>
      </c>
      <c r="K50" s="279" t="n">
        <f aca="false">K49+J50</f>
        <v>0.976057175792204</v>
      </c>
    </row>
    <row r="51" customFormat="false" ht="15" hidden="false" customHeight="false" outlineLevel="0" collapsed="false">
      <c r="A51" s="274" t="s">
        <v>71</v>
      </c>
      <c r="B51" s="275" t="str">
        <f aca="false">VLOOKUP($A51,01_SINTETICO!$A:$M,2,0)</f>
        <v>74209/1U</v>
      </c>
      <c r="C51" s="275" t="str">
        <f aca="false">VLOOKUP($A51,01_SINTETICO!$A:$M,3,0)</f>
        <v>PLACA DE OBRA EM CHAPA DE ACO GALVANIZADO</v>
      </c>
      <c r="D51" s="275" t="str">
        <f aca="false">VLOOKUP($A51,01_SINTETICO!$A:$M,4,0)</f>
        <v>SER.CG</v>
      </c>
      <c r="E51" s="276" t="str">
        <f aca="false">VLOOKUP($A51,01_SINTETICO!$A:$M,5,0)</f>
        <v>M2</v>
      </c>
      <c r="F51" s="276" t="n">
        <f aca="false">VLOOKUP($A51,01_SINTETICO!$A:$M,6,0)</f>
        <v>1</v>
      </c>
      <c r="G51" s="277" t="n">
        <f aca="false">VLOOKUP($A51,01_SINTETICO!$A:$M,11,0)</f>
        <v>440.092605658781</v>
      </c>
      <c r="H51" s="277" t="n">
        <f aca="false">VLOOKUP($A51,01_SINTETICO!$A:$M,12,0)</f>
        <v>51.0741193076912</v>
      </c>
      <c r="I51" s="277" t="n">
        <f aca="false">VLOOKUP($A51,01_SINTETICO!$A:$M,13,0)</f>
        <v>491.166724966472</v>
      </c>
      <c r="J51" s="278" t="n">
        <f aca="false">I51/SUM($I$7:$I$1048576)</f>
        <v>0.00209682649182984</v>
      </c>
      <c r="K51" s="279" t="n">
        <f aca="false">K50+J51</f>
        <v>0.978154002284033</v>
      </c>
    </row>
    <row r="52" customFormat="false" ht="38.25" hidden="false" customHeight="false" outlineLevel="0" collapsed="false">
      <c r="A52" s="274" t="s">
        <v>172</v>
      </c>
      <c r="B52" s="275" t="str">
        <f aca="false">VLOOKUP($A52,01_SINTETICO!$A:$M,2,0)</f>
        <v>91834U</v>
      </c>
      <c r="C52" s="275" t="str">
        <f aca="false">VLOOKUP($A52,01_SINTETICO!$A:$M,3,0)</f>
        <v>ELETRODUTO FLEXÍVEL CORRUGADO, PVC, DN 25 MM (3/4"), PARA CIRCUITOS TERMINAIS, INSTALADO EM FORRO - FORNECIMENTO E INSTALAÇÃO. AF_12/2015</v>
      </c>
      <c r="D52" s="275" t="str">
        <f aca="false">VLOOKUP($A52,01_SINTETICO!$A:$M,4,0)</f>
        <v>SER.CG</v>
      </c>
      <c r="E52" s="276" t="str">
        <f aca="false">VLOOKUP($A52,01_SINTETICO!$A:$M,5,0)</f>
        <v>M</v>
      </c>
      <c r="F52" s="276" t="n">
        <f aca="false">VLOOKUP($A52,01_SINTETICO!$A:$M,6,0)</f>
        <v>50</v>
      </c>
      <c r="G52" s="277" t="n">
        <f aca="false">VLOOKUP($A52,01_SINTETICO!$A:$M,11,0)</f>
        <v>266.48434605</v>
      </c>
      <c r="H52" s="277" t="n">
        <f aca="false">VLOOKUP($A52,01_SINTETICO!$A:$M,12,0)</f>
        <v>223.33830133302</v>
      </c>
      <c r="I52" s="277" t="n">
        <f aca="false">VLOOKUP($A52,01_SINTETICO!$A:$M,13,0)</f>
        <v>489.82264738302</v>
      </c>
      <c r="J52" s="278" t="n">
        <f aca="false">I52/SUM($I$7:$I$1048576)</f>
        <v>0.00209108852681552</v>
      </c>
      <c r="K52" s="279" t="n">
        <f aca="false">K51+J52</f>
        <v>0.980245090810849</v>
      </c>
    </row>
    <row r="53" customFormat="false" ht="15" hidden="false" customHeight="false" outlineLevel="0" collapsed="false">
      <c r="A53" s="274" t="s">
        <v>253</v>
      </c>
      <c r="B53" s="275" t="str">
        <f aca="false">VLOOKUP($A53,01_SINTETICO!$A:$M,2,0)</f>
        <v>T.PINO.MACHO</v>
      </c>
      <c r="C53" s="275" t="str">
        <f aca="false">VLOOKUP($A53,01_SINTETICO!$A:$M,3,0)</f>
        <v>PINO MACHO 2P+T - 10 A</v>
      </c>
      <c r="D53" s="275" t="str">
        <f aca="false">VLOOKUP($A53,01_SINTETICO!$A:$M,4,0)</f>
        <v>SER.CG</v>
      </c>
      <c r="E53" s="276" t="str">
        <f aca="false">VLOOKUP($A53,01_SINTETICO!$A:$M,5,0)</f>
        <v>UN</v>
      </c>
      <c r="F53" s="276" t="n">
        <f aca="false">VLOOKUP($A53,01_SINTETICO!$A:$M,6,0)</f>
        <v>20</v>
      </c>
      <c r="G53" s="277" t="n">
        <f aca="false">VLOOKUP($A53,01_SINTETICO!$A:$M,11,0)</f>
        <v>247.9369464</v>
      </c>
      <c r="H53" s="277" t="n">
        <f aca="false">VLOOKUP($A53,01_SINTETICO!$A:$M,12,0)</f>
        <v>131.980456998</v>
      </c>
      <c r="I53" s="277" t="n">
        <f aca="false">VLOOKUP($A53,01_SINTETICO!$A:$M,13,0)</f>
        <v>379.917403398</v>
      </c>
      <c r="J53" s="278" t="n">
        <f aca="false">I53/SUM($I$7:$I$1048576)</f>
        <v>0.00162189504227207</v>
      </c>
      <c r="K53" s="279" t="n">
        <f aca="false">K52+J53</f>
        <v>0.981866985853121</v>
      </c>
    </row>
    <row r="54" customFormat="false" ht="38.25" hidden="false" customHeight="false" outlineLevel="0" collapsed="false">
      <c r="A54" s="274" t="s">
        <v>211</v>
      </c>
      <c r="B54" s="275" t="str">
        <f aca="false">VLOOKUP($A54,01_SINTETICO!$A:$M,2,0)</f>
        <v>97668U</v>
      </c>
      <c r="C54" s="275" t="str">
        <f aca="false">VLOOKUP($A54,01_SINTETICO!$A:$M,3,0)</f>
        <v>ELETRODUTO FLEXÍVEL CORRUGADO, PEAD, DN 63 (2"), PARA REDE ENTERRADA DE DISTRIBUIÇÃO DE ENERGIA ELÉTRICA - FORNECIMENTO E INSTALAÇÃO. AF_12/2021</v>
      </c>
      <c r="D54" s="275" t="str">
        <f aca="false">VLOOKUP($A54,01_SINTETICO!$A:$M,4,0)</f>
        <v>SER.CG</v>
      </c>
      <c r="E54" s="276" t="str">
        <f aca="false">VLOOKUP($A54,01_SINTETICO!$A:$M,5,0)</f>
        <v>M</v>
      </c>
      <c r="F54" s="276" t="n">
        <f aca="false">VLOOKUP($A54,01_SINTETICO!$A:$M,6,0)</f>
        <v>25</v>
      </c>
      <c r="G54" s="277" t="n">
        <f aca="false">VLOOKUP($A54,01_SINTETICO!$A:$M,11,0)</f>
        <v>243.48661805</v>
      </c>
      <c r="H54" s="277" t="n">
        <f aca="false">VLOOKUP($A54,01_SINTETICO!$A:$M,12,0)</f>
        <v>91.707008722875</v>
      </c>
      <c r="I54" s="277" t="n">
        <f aca="false">VLOOKUP($A54,01_SINTETICO!$A:$M,13,0)</f>
        <v>335.193626772875</v>
      </c>
      <c r="J54" s="278" t="n">
        <f aca="false">I54/SUM($I$7:$I$1048576)</f>
        <v>0.00143096598524232</v>
      </c>
      <c r="K54" s="279" t="n">
        <f aca="false">K53+J54</f>
        <v>0.983297951838363</v>
      </c>
    </row>
    <row r="55" customFormat="false" ht="15" hidden="false" customHeight="false" outlineLevel="0" collapsed="false">
      <c r="A55" s="274" t="s">
        <v>60</v>
      </c>
      <c r="B55" s="275" t="str">
        <f aca="false">VLOOKUP($A55,01_SINTETICO!$A:$M,2,0)</f>
        <v>T.ART</v>
      </c>
      <c r="C55" s="275" t="str">
        <f aca="false">VLOOKUP($A55,01_SINTETICO!$A:$M,3,0)</f>
        <v>ANOTAÇÃO/REGISTRO DE RESPONSABILIDADE TÉCNICA (ART OU RRT)</v>
      </c>
      <c r="D55" s="275" t="str">
        <f aca="false">VLOOKUP($A55,01_SINTETICO!$A:$M,4,0)</f>
        <v>SER.CG</v>
      </c>
      <c r="E55" s="276" t="str">
        <f aca="false">VLOOKUP($A55,01_SINTETICO!$A:$M,5,0)</f>
        <v>UN</v>
      </c>
      <c r="F55" s="276" t="n">
        <f aca="false">VLOOKUP($A55,01_SINTETICO!$A:$M,6,0)</f>
        <v>1</v>
      </c>
      <c r="G55" s="277" t="n">
        <f aca="false">VLOOKUP($A55,01_SINTETICO!$A:$M,11,0)</f>
        <v>284.962314</v>
      </c>
      <c r="H55" s="277" t="n">
        <f aca="false">VLOOKUP($A55,01_SINTETICO!$A:$M,12,0)</f>
        <v>0</v>
      </c>
      <c r="I55" s="277" t="n">
        <f aca="false">VLOOKUP($A55,01_SINTETICO!$A:$M,13,0)</f>
        <v>284.962314</v>
      </c>
      <c r="J55" s="278" t="n">
        <f aca="false">I55/SUM($I$7:$I$1048576)</f>
        <v>0.00121652485560605</v>
      </c>
      <c r="K55" s="279" t="n">
        <f aca="false">K54+J55</f>
        <v>0.984514476693969</v>
      </c>
    </row>
    <row r="56" customFormat="false" ht="25.5" hidden="false" customHeight="false" outlineLevel="0" collapsed="false">
      <c r="A56" s="274" t="s">
        <v>202</v>
      </c>
      <c r="B56" s="275" t="str">
        <f aca="false">VLOOKUP($A56,01_SINTETICO!$A:$M,2,0)</f>
        <v>92019U</v>
      </c>
      <c r="C56" s="275" t="str">
        <f aca="false">VLOOKUP($A56,01_SINTETICO!$A:$M,3,0)</f>
        <v>TOMADA BAIXA DE EMBUTIR (4 MÓDULOS), 2P+T 10 A, INCLUINDO SUPORTE E PLACA - FORNECIMENTO E INSTALAÇÃO. AF_12/2015</v>
      </c>
      <c r="D56" s="275" t="str">
        <f aca="false">VLOOKUP($A56,01_SINTETICO!$A:$M,4,0)</f>
        <v>SER.CG</v>
      </c>
      <c r="E56" s="276" t="str">
        <f aca="false">VLOOKUP($A56,01_SINTETICO!$A:$M,5,0)</f>
        <v>UN</v>
      </c>
      <c r="F56" s="276" t="n">
        <f aca="false">VLOOKUP($A56,01_SINTETICO!$A:$M,6,0)</f>
        <v>3</v>
      </c>
      <c r="G56" s="277" t="n">
        <f aca="false">VLOOKUP($A56,01_SINTETICO!$A:$M,11,0)</f>
        <v>172.71829692</v>
      </c>
      <c r="H56" s="277" t="n">
        <f aca="false">VLOOKUP($A56,01_SINTETICO!$A:$M,12,0)</f>
        <v>99.6256569837636</v>
      </c>
      <c r="I56" s="277" t="n">
        <f aca="false">VLOOKUP($A56,01_SINTETICO!$A:$M,13,0)</f>
        <v>272.343953903764</v>
      </c>
      <c r="J56" s="278" t="n">
        <f aca="false">I56/SUM($I$7:$I$1048576)</f>
        <v>0.001162656158098</v>
      </c>
      <c r="K56" s="279" t="n">
        <f aca="false">K55+J56</f>
        <v>0.985677132852067</v>
      </c>
    </row>
    <row r="57" customFormat="false" ht="25.5" hidden="false" customHeight="false" outlineLevel="0" collapsed="false">
      <c r="A57" s="274" t="s">
        <v>169</v>
      </c>
      <c r="B57" s="275" t="str">
        <f aca="false">VLOOKUP($A57,01_SINTETICO!$A:$M,2,0)</f>
        <v>100903U</v>
      </c>
      <c r="C57" s="275" t="str">
        <f aca="false">VLOOKUP($A57,01_SINTETICO!$A:$M,3,0)</f>
        <v>LÂMPADA TUBULAR LED DE 18/20 W, BASE G13 - FORNECIMENTO E INSTALAÇÃO. AF_02/2020_P</v>
      </c>
      <c r="D57" s="275" t="str">
        <f aca="false">VLOOKUP($A57,01_SINTETICO!$A:$M,4,0)</f>
        <v>SER.CG</v>
      </c>
      <c r="E57" s="276" t="str">
        <f aca="false">VLOOKUP($A57,01_SINTETICO!$A:$M,5,0)</f>
        <v>UN</v>
      </c>
      <c r="F57" s="276" t="n">
        <f aca="false">VLOOKUP($A57,01_SINTETICO!$A:$M,6,0)</f>
        <v>8</v>
      </c>
      <c r="G57" s="277" t="n">
        <f aca="false">VLOOKUP($A57,01_SINTETICO!$A:$M,11,0)</f>
        <v>205.3145359824</v>
      </c>
      <c r="H57" s="277" t="n">
        <f aca="false">VLOOKUP($A57,01_SINTETICO!$A:$M,12,0)</f>
        <v>59.2791715598112</v>
      </c>
      <c r="I57" s="277" t="n">
        <f aca="false">VLOOKUP($A57,01_SINTETICO!$A:$M,13,0)</f>
        <v>264.593707542211</v>
      </c>
      <c r="J57" s="278" t="n">
        <f aca="false">I57/SUM($I$7:$I$1048576)</f>
        <v>0.00112956979238335</v>
      </c>
      <c r="K57" s="279" t="n">
        <f aca="false">K56+J57</f>
        <v>0.986806702644451</v>
      </c>
    </row>
    <row r="58" customFormat="false" ht="38.25" hidden="false" customHeight="false" outlineLevel="0" collapsed="false">
      <c r="A58" s="274" t="s">
        <v>166</v>
      </c>
      <c r="B58" s="275" t="str">
        <f aca="false">VLOOKUP($A58,01_SINTETICO!$A:$M,2,0)</f>
        <v>100561U</v>
      </c>
      <c r="C58" s="275" t="str">
        <f aca="false">VLOOKUP($A58,01_SINTETICO!$A:$M,3,0)</f>
        <v>QUADRO DE DISTRIBUICAO PARA TELEFONE N.3, 40X40X12CM EM CHAPA METALICA, DE EMBUTIR, SEM ACESSORIOS, PADRAO TELEBRAS, FORNECIMENTO E INSTALAÇÃO. AF_11/2019</v>
      </c>
      <c r="D58" s="275" t="str">
        <f aca="false">VLOOKUP($A58,01_SINTETICO!$A:$M,4,0)</f>
        <v>SER.CG</v>
      </c>
      <c r="E58" s="276" t="str">
        <f aca="false">VLOOKUP($A58,01_SINTETICO!$A:$M,5,0)</f>
        <v>UN</v>
      </c>
      <c r="F58" s="276" t="n">
        <f aca="false">VLOOKUP($A58,01_SINTETICO!$A:$M,6,0)</f>
        <v>1</v>
      </c>
      <c r="G58" s="277" t="n">
        <f aca="false">VLOOKUP($A58,01_SINTETICO!$A:$M,11,0)</f>
        <v>216.06441367992</v>
      </c>
      <c r="H58" s="277" t="n">
        <f aca="false">VLOOKUP($A58,01_SINTETICO!$A:$M,12,0)</f>
        <v>39.6099487637227</v>
      </c>
      <c r="I58" s="277" t="n">
        <f aca="false">VLOOKUP($A58,01_SINTETICO!$A:$M,13,0)</f>
        <v>255.674362443643</v>
      </c>
      <c r="J58" s="278" t="n">
        <f aca="false">I58/SUM($I$7:$I$1048576)</f>
        <v>0.00109149245908328</v>
      </c>
      <c r="K58" s="279" t="n">
        <f aca="false">K57+J58</f>
        <v>0.987898195103534</v>
      </c>
    </row>
    <row r="59" customFormat="false" ht="25.5" hidden="false" customHeight="false" outlineLevel="0" collapsed="false">
      <c r="A59" s="274" t="s">
        <v>232</v>
      </c>
      <c r="B59" s="275" t="str">
        <f aca="false">VLOOKUP($A59,01_SINTETICO!$A:$M,2,0)</f>
        <v>T.ILUMINADOR.INSTALACAO</v>
      </c>
      <c r="C59" s="275" t="str">
        <f aca="false">VLOOKUP($A59,01_SINTETICO!$A:$M,3,0)</f>
        <v>INSTALAÇÃO DE ILUMINADOR</v>
      </c>
      <c r="D59" s="275" t="str">
        <f aca="false">VLOOKUP($A59,01_SINTETICO!$A:$M,4,0)</f>
        <v>SER.CG</v>
      </c>
      <c r="E59" s="276" t="str">
        <f aca="false">VLOOKUP($A59,01_SINTETICO!$A:$M,5,0)</f>
        <v>UN</v>
      </c>
      <c r="F59" s="276" t="n">
        <f aca="false">VLOOKUP($A59,01_SINTETICO!$A:$M,6,0)</f>
        <v>13</v>
      </c>
      <c r="G59" s="277" t="n">
        <f aca="false">VLOOKUP($A59,01_SINTETICO!$A:$M,11,0)</f>
        <v>61.8526818</v>
      </c>
      <c r="H59" s="277" t="n">
        <f aca="false">VLOOKUP($A59,01_SINTETICO!$A:$M,12,0)</f>
        <v>192.69146721708</v>
      </c>
      <c r="I59" s="277" t="n">
        <f aca="false">VLOOKUP($A59,01_SINTETICO!$A:$M,13,0)</f>
        <v>254.54414901708</v>
      </c>
      <c r="J59" s="278" t="n">
        <f aca="false">I59/SUM($I$7:$I$1048576)</f>
        <v>0.00108666749571794</v>
      </c>
      <c r="K59" s="279" t="n">
        <f aca="false">K58+J59</f>
        <v>0.988984862599252</v>
      </c>
    </row>
    <row r="60" customFormat="false" ht="25.5" hidden="false" customHeight="false" outlineLevel="0" collapsed="false">
      <c r="A60" s="274" t="s">
        <v>244</v>
      </c>
      <c r="B60" s="275" t="str">
        <f aca="false">VLOOKUP($A60,01_SINTETICO!$A:$M,2,0)</f>
        <v>T.LUMINOSO.ONAIR</v>
      </c>
      <c r="C60" s="275" t="str">
        <f aca="false">VLOOKUP($A60,01_SINTETICO!$A:$M,3,0)</f>
        <v>LUMINOSO EM LED "ON AIR", FORNECIMENTO E INSTALAÇÃO</v>
      </c>
      <c r="D60" s="275" t="str">
        <f aca="false">VLOOKUP($A60,01_SINTETICO!$A:$M,4,0)</f>
        <v>SER.CG</v>
      </c>
      <c r="E60" s="276" t="str">
        <f aca="false">VLOOKUP($A60,01_SINTETICO!$A:$M,5,0)</f>
        <v>UN</v>
      </c>
      <c r="F60" s="276" t="n">
        <f aca="false">VLOOKUP($A60,01_SINTETICO!$A:$M,6,0)</f>
        <v>1</v>
      </c>
      <c r="G60" s="277" t="n">
        <f aca="false">VLOOKUP($A60,01_SINTETICO!$A:$M,11,0)</f>
        <v>204.263189</v>
      </c>
      <c r="H60" s="277" t="n">
        <f aca="false">VLOOKUP($A60,01_SINTETICO!$A:$M,12,0)</f>
        <v>46.4618984364</v>
      </c>
      <c r="I60" s="277" t="n">
        <f aca="false">VLOOKUP($A60,01_SINTETICO!$A:$M,13,0)</f>
        <v>250.7250874364</v>
      </c>
      <c r="J60" s="278" t="n">
        <f aca="false">I60/SUM($I$7:$I$1048576)</f>
        <v>0.00107036364391111</v>
      </c>
      <c r="K60" s="279" t="n">
        <f aca="false">K59+J60</f>
        <v>0.990055226243163</v>
      </c>
    </row>
    <row r="61" customFormat="false" ht="25.5" hidden="false" customHeight="false" outlineLevel="0" collapsed="false">
      <c r="A61" s="274" t="s">
        <v>226</v>
      </c>
      <c r="B61" s="275" t="str">
        <f aca="false">VLOOKUP($A61,01_SINTETICO!$A:$M,2,0)</f>
        <v>T.ELE.CAIXA PISO</v>
      </c>
      <c r="C61" s="275" t="str">
        <f aca="false">VLOOKUP($A61,01_SINTETICO!$A:$M,3,0)</f>
        <v>CAIXA ELETRICA DE PISO, 20 X 20CM, FORNECIMENTO/REMANEJAMENTO E INTSLAÇÃO</v>
      </c>
      <c r="D61" s="275" t="str">
        <f aca="false">VLOOKUP($A61,01_SINTETICO!$A:$M,4,0)</f>
        <v>SER.CG</v>
      </c>
      <c r="E61" s="276" t="str">
        <f aca="false">VLOOKUP($A61,01_SINTETICO!$A:$M,5,0)</f>
        <v>UN</v>
      </c>
      <c r="F61" s="276" t="n">
        <f aca="false">VLOOKUP($A61,01_SINTETICO!$A:$M,6,0)</f>
        <v>3</v>
      </c>
      <c r="G61" s="277" t="n">
        <f aca="false">VLOOKUP($A61,01_SINTETICO!$A:$M,11,0)</f>
        <v>174.565911</v>
      </c>
      <c r="H61" s="277" t="n">
        <f aca="false">VLOOKUP($A61,01_SINTETICO!$A:$M,12,0)</f>
        <v>35.2943213058</v>
      </c>
      <c r="I61" s="277" t="n">
        <f aca="false">VLOOKUP($A61,01_SINTETICO!$A:$M,13,0)</f>
        <v>209.8602323058</v>
      </c>
      <c r="J61" s="278" t="n">
        <f aca="false">I61/SUM($I$7:$I$1048576)</f>
        <v>0.000895908603561051</v>
      </c>
      <c r="K61" s="279" t="n">
        <f aca="false">K60+J61</f>
        <v>0.990951134846724</v>
      </c>
    </row>
    <row r="62" customFormat="false" ht="38.25" hidden="false" customHeight="false" outlineLevel="0" collapsed="false">
      <c r="A62" s="274" t="s">
        <v>108</v>
      </c>
      <c r="B62" s="275" t="str">
        <f aca="false">VLOOKUP($A62,01_SINTETICO!$A:$M,2,0)</f>
        <v>T.REMOCAO.PISO</v>
      </c>
      <c r="C62" s="275" t="str">
        <f aca="false">VLOOKUP($A62,01_SINTETICO!$A:$M,3,0)</f>
        <v>REMOCAO, CARGA, TRANSPORTE VERTICAL E EMPILHAMENTO DE PLACA DE PISO ELEVADO 60X60 CM COMPOSTO POR CONCRETO CELULAR, CHAPA DE AÇO E BASE/HASTE/CRUZETAS EM AÇO</v>
      </c>
      <c r="D62" s="275" t="str">
        <f aca="false">VLOOKUP($A62,01_SINTETICO!$A:$M,4,0)</f>
        <v>SER.CG</v>
      </c>
      <c r="E62" s="276" t="str">
        <f aca="false">VLOOKUP($A62,01_SINTETICO!$A:$M,5,0)</f>
        <v>M2</v>
      </c>
      <c r="F62" s="276" t="n">
        <f aca="false">VLOOKUP($A62,01_SINTETICO!$A:$M,6,0)</f>
        <v>49.71</v>
      </c>
      <c r="G62" s="277" t="n">
        <f aca="false">VLOOKUP($A62,01_SINTETICO!$A:$M,11,0)</f>
        <v>65.880305088</v>
      </c>
      <c r="H62" s="277" t="n">
        <f aca="false">VLOOKUP($A62,01_SINTETICO!$A:$M,12,0)</f>
        <v>136.007827581139</v>
      </c>
      <c r="I62" s="277" t="n">
        <f aca="false">VLOOKUP($A62,01_SINTETICO!$A:$M,13,0)</f>
        <v>201.888132669139</v>
      </c>
      <c r="J62" s="278" t="n">
        <f aca="false">I62/SUM($I$7:$I$1048576)</f>
        <v>0.000861875130070357</v>
      </c>
      <c r="K62" s="279" t="n">
        <f aca="false">K61+J62</f>
        <v>0.991813009976794</v>
      </c>
    </row>
    <row r="63" customFormat="false" ht="15" hidden="false" customHeight="false" outlineLevel="0" collapsed="false">
      <c r="A63" s="274" t="s">
        <v>300</v>
      </c>
      <c r="B63" s="275" t="str">
        <f aca="false">VLOOKUP($A63,01_SINTETICO!$A:$M,2,0)</f>
        <v>T.LIMPEZA</v>
      </c>
      <c r="C63" s="275" t="str">
        <f aca="false">VLOOKUP($A63,01_SINTETICO!$A:$M,3,0)</f>
        <v>LIMPEZA PERMANENTE E FINAL DE OBRA</v>
      </c>
      <c r="D63" s="275" t="str">
        <f aca="false">VLOOKUP($A63,01_SINTETICO!$A:$M,4,0)</f>
        <v>SER.CG</v>
      </c>
      <c r="E63" s="276" t="str">
        <f aca="false">VLOOKUP($A63,01_SINTETICO!$A:$M,5,0)</f>
        <v>M2</v>
      </c>
      <c r="F63" s="276" t="n">
        <f aca="false">VLOOKUP($A63,01_SINTETICO!$A:$M,6,0)</f>
        <v>49.76</v>
      </c>
      <c r="G63" s="277" t="n">
        <f aca="false">VLOOKUP($A63,01_SINTETICO!$A:$M,11,0)</f>
        <v>95.8649767296</v>
      </c>
      <c r="H63" s="277" t="n">
        <f aca="false">VLOOKUP($A63,01_SINTETICO!$A:$M,12,0)</f>
        <v>95.3012401992806</v>
      </c>
      <c r="I63" s="277" t="n">
        <f aca="false">VLOOKUP($A63,01_SINTETICO!$A:$M,13,0)</f>
        <v>191.166216928881</v>
      </c>
      <c r="J63" s="278" t="n">
        <f aca="false">I63/SUM($I$7:$I$1048576)</f>
        <v>0.000816102491525114</v>
      </c>
      <c r="K63" s="279" t="n">
        <f aca="false">K62+J63</f>
        <v>0.992629112468319</v>
      </c>
    </row>
    <row r="64" customFormat="false" ht="38.25" hidden="false" customHeight="false" outlineLevel="0" collapsed="false">
      <c r="A64" s="274" t="s">
        <v>144</v>
      </c>
      <c r="B64" s="275" t="str">
        <f aca="false">VLOOKUP($A64,01_SINTETICO!$A:$M,2,0)</f>
        <v>89957U</v>
      </c>
      <c r="C64" s="275" t="str">
        <f aca="false">VLOOKUP($A64,01_SINTETICO!$A:$M,3,0)</f>
        <v>PONTO DE CONSUMO TERMINAL DE ÁGUA FRIA (SUBRAMAL) COM TUBULAÇÃO DE PVC, DN 25 MM, INSTALADO EM RAMAL DE ÁGUA, INCLUSOS RASGO E CHUMBAMENTO EM ALVENARIA. AF_12/2014</v>
      </c>
      <c r="D64" s="275" t="str">
        <f aca="false">VLOOKUP($A64,01_SINTETICO!$A:$M,4,0)</f>
        <v>SER.CG</v>
      </c>
      <c r="E64" s="276" t="str">
        <f aca="false">VLOOKUP($A64,01_SINTETICO!$A:$M,5,0)</f>
        <v>UN</v>
      </c>
      <c r="F64" s="276" t="n">
        <f aca="false">VLOOKUP($A64,01_SINTETICO!$A:$M,6,0)</f>
        <v>1</v>
      </c>
      <c r="G64" s="277" t="n">
        <f aca="false">VLOOKUP($A64,01_SINTETICO!$A:$M,11,0)</f>
        <v>70.1283689903108</v>
      </c>
      <c r="H64" s="277" t="n">
        <f aca="false">VLOOKUP($A64,01_SINTETICO!$A:$M,12,0)</f>
        <v>96.6888851924776</v>
      </c>
      <c r="I64" s="277" t="n">
        <f aca="false">VLOOKUP($A64,01_SINTETICO!$A:$M,13,0)</f>
        <v>166.817254182788</v>
      </c>
      <c r="J64" s="278" t="n">
        <f aca="false">I64/SUM($I$7:$I$1048576)</f>
        <v>0.000712154997651074</v>
      </c>
      <c r="K64" s="279" t="n">
        <f aca="false">K63+J64</f>
        <v>0.993341267465971</v>
      </c>
    </row>
    <row r="65" customFormat="false" ht="25.5" hidden="false" customHeight="false" outlineLevel="0" collapsed="false">
      <c r="A65" s="274" t="s">
        <v>131</v>
      </c>
      <c r="B65" s="275" t="str">
        <f aca="false">VLOOKUP($A65,01_SINTETICO!$A:$M,2,0)</f>
        <v>88496U</v>
      </c>
      <c r="C65" s="275" t="str">
        <f aca="false">VLOOKUP($A65,01_SINTETICO!$A:$M,3,0)</f>
        <v>APLICAÇÃO E LIXAMENTO DE MASSA LÁTEX EM TETO, DUAS DEMÃOS. AF_06/2014</v>
      </c>
      <c r="D65" s="275" t="str">
        <f aca="false">VLOOKUP($A65,01_SINTETICO!$A:$M,4,0)</f>
        <v>SER.CG</v>
      </c>
      <c r="E65" s="276" t="str">
        <f aca="false">VLOOKUP($A65,01_SINTETICO!$A:$M,5,0)</f>
        <v>M2</v>
      </c>
      <c r="F65" s="276" t="n">
        <f aca="false">VLOOKUP($A65,01_SINTETICO!$A:$M,6,0)</f>
        <v>5.26</v>
      </c>
      <c r="G65" s="277" t="n">
        <f aca="false">VLOOKUP($A65,01_SINTETICO!$A:$M,11,0)</f>
        <v>66.6103207887832</v>
      </c>
      <c r="H65" s="277" t="n">
        <f aca="false">VLOOKUP($A65,01_SINTETICO!$A:$M,12,0)</f>
        <v>99.4745305977909</v>
      </c>
      <c r="I65" s="277" t="n">
        <f aca="false">VLOOKUP($A65,01_SINTETICO!$A:$M,13,0)</f>
        <v>166.084851386574</v>
      </c>
      <c r="J65" s="278" t="n">
        <f aca="false">I65/SUM($I$7:$I$1048576)</f>
        <v>0.000709028316815973</v>
      </c>
      <c r="K65" s="279" t="n">
        <f aca="false">K64+J65</f>
        <v>0.994050295782786</v>
      </c>
    </row>
    <row r="66" customFormat="false" ht="25.5" hidden="false" customHeight="false" outlineLevel="0" collapsed="false">
      <c r="A66" s="274" t="s">
        <v>238</v>
      </c>
      <c r="B66" s="275" t="str">
        <f aca="false">VLOOKUP($A66,01_SINTETICO!$A:$M,2,0)</f>
        <v>T.LOG.RJ45.MACHO</v>
      </c>
      <c r="C66" s="275" t="str">
        <f aca="false">VLOOKUP($A66,01_SINTETICO!$A:$M,3,0)</f>
        <v>CONECTOR RJ 45 MACHO</v>
      </c>
      <c r="D66" s="275" t="str">
        <f aca="false">VLOOKUP($A66,01_SINTETICO!$A:$M,4,0)</f>
        <v>SER.CG</v>
      </c>
      <c r="E66" s="276" t="str">
        <f aca="false">VLOOKUP($A66,01_SINTETICO!$A:$M,5,0)</f>
        <v>UN</v>
      </c>
      <c r="F66" s="276" t="n">
        <f aca="false">VLOOKUP($A66,01_SINTETICO!$A:$M,6,0)</f>
        <v>12</v>
      </c>
      <c r="G66" s="277" t="n">
        <f aca="false">VLOOKUP($A66,01_SINTETICO!$A:$M,11,0)</f>
        <v>81.23070384</v>
      </c>
      <c r="H66" s="277" t="n">
        <f aca="false">VLOOKUP($A66,01_SINTETICO!$A:$M,12,0)</f>
        <v>79.1882741988</v>
      </c>
      <c r="I66" s="277" t="n">
        <f aca="false">VLOOKUP($A66,01_SINTETICO!$A:$M,13,0)</f>
        <v>160.4189780388</v>
      </c>
      <c r="J66" s="278" t="n">
        <f aca="false">I66/SUM($I$7:$I$1048576)</f>
        <v>0.000684840291180123</v>
      </c>
      <c r="K66" s="279" t="n">
        <f aca="false">K65+J66</f>
        <v>0.994735136073967</v>
      </c>
    </row>
    <row r="67" customFormat="false" ht="25.5" hidden="false" customHeight="false" outlineLevel="0" collapsed="false">
      <c r="A67" s="274" t="s">
        <v>86</v>
      </c>
      <c r="B67" s="275" t="str">
        <f aca="false">VLOOKUP($A67,01_SINTETICO!$A:$M,2,0)</f>
        <v>102191U</v>
      </c>
      <c r="C67" s="275" t="str">
        <f aca="false">VLOOKUP($A67,01_SINTETICO!$A:$M,3,0)</f>
        <v>REMOÇÃO DE VIDRO LISO COMUM DE ESQUADRIA COM BAGUETE DE ALUMÍNIO OU PVC. AF_01/2021</v>
      </c>
      <c r="D67" s="275" t="str">
        <f aca="false">VLOOKUP($A67,01_SINTETICO!$A:$M,4,0)</f>
        <v>SER.CG</v>
      </c>
      <c r="E67" s="276" t="str">
        <f aca="false">VLOOKUP($A67,01_SINTETICO!$A:$M,5,0)</f>
        <v>M2</v>
      </c>
      <c r="F67" s="276" t="n">
        <f aca="false">VLOOKUP($A67,01_SINTETICO!$A:$M,6,0)</f>
        <v>5.99</v>
      </c>
      <c r="G67" s="277" t="n">
        <f aca="false">VLOOKUP($A67,01_SINTETICO!$A:$M,11,0)</f>
        <v>38.57091383132</v>
      </c>
      <c r="H67" s="277" t="n">
        <f aca="false">VLOOKUP($A67,01_SINTETICO!$A:$M,12,0)</f>
        <v>96.9503777126655</v>
      </c>
      <c r="I67" s="277" t="n">
        <f aca="false">VLOOKUP($A67,01_SINTETICO!$A:$M,13,0)</f>
        <v>135.521291543986</v>
      </c>
      <c r="J67" s="278" t="n">
        <f aca="false">I67/SUM($I$7:$I$1048576)</f>
        <v>0.000578550255691328</v>
      </c>
      <c r="K67" s="279" t="n">
        <f aca="false">K66+J67</f>
        <v>0.995313686329658</v>
      </c>
    </row>
    <row r="68" customFormat="false" ht="25.5" hidden="false" customHeight="false" outlineLevel="0" collapsed="false">
      <c r="A68" s="274" t="s">
        <v>63</v>
      </c>
      <c r="B68" s="275" t="str">
        <f aca="false">VLOOKUP($A68,01_SINTETICO!$A:$M,2,0)</f>
        <v>T.DIARIO</v>
      </c>
      <c r="C68" s="275" t="str">
        <f aca="false">VLOOKUP($A68,01_SINTETICO!$A:$M,3,0)</f>
        <v>DIÁRIO DE OBRAS ou LIVRO DE ORDEM - EM TAMANHO OFICIO - 33X3 - PREENCHIMENTO OBRIGATÓRIO PELA CONTRATADA</v>
      </c>
      <c r="D68" s="275" t="str">
        <f aca="false">VLOOKUP($A68,01_SINTETICO!$A:$M,4,0)</f>
        <v>SER.CG</v>
      </c>
      <c r="E68" s="276" t="str">
        <f aca="false">VLOOKUP($A68,01_SINTETICO!$A:$M,5,0)</f>
        <v>UN</v>
      </c>
      <c r="F68" s="276" t="n">
        <f aca="false">VLOOKUP($A68,01_SINTETICO!$A:$M,6,0)</f>
        <v>3</v>
      </c>
      <c r="G68" s="277" t="n">
        <f aca="false">VLOOKUP($A68,01_SINTETICO!$A:$M,11,0)</f>
        <v>133.74738</v>
      </c>
      <c r="H68" s="277" t="n">
        <f aca="false">VLOOKUP($A68,01_SINTETICO!$A:$M,12,0)</f>
        <v>0</v>
      </c>
      <c r="I68" s="277" t="n">
        <f aca="false">VLOOKUP($A68,01_SINTETICO!$A:$M,13,0)</f>
        <v>133.74738</v>
      </c>
      <c r="J68" s="278" t="n">
        <f aca="false">I68/SUM($I$7:$I$1048576)</f>
        <v>0.000570977298219819</v>
      </c>
      <c r="K68" s="279" t="n">
        <f aca="false">K67+J68</f>
        <v>0.995884663627878</v>
      </c>
    </row>
    <row r="69" customFormat="false" ht="25.5" hidden="false" customHeight="false" outlineLevel="0" collapsed="false">
      <c r="A69" s="274" t="s">
        <v>297</v>
      </c>
      <c r="B69" s="275" t="str">
        <f aca="false">VLOOKUP($A69,01_SINTETICO!$A:$M,2,0)</f>
        <v>T.CANTONEIRA.ALUM</v>
      </c>
      <c r="C69" s="275" t="str">
        <f aca="false">VLOOKUP($A69,01_SINTETICO!$A:$M,3,0)</f>
        <v>FRISO DE ALUMÍNIO DE 1.1/4'' (ABAS IGUAIS) COLADA EM LOCAIS ONDE HA MUDANCA DE MATERIAL DO PISO</v>
      </c>
      <c r="D69" s="275" t="str">
        <f aca="false">VLOOKUP($A69,01_SINTETICO!$A:$M,4,0)</f>
        <v>SER.CG</v>
      </c>
      <c r="E69" s="276" t="str">
        <f aca="false">VLOOKUP($A69,01_SINTETICO!$A:$M,5,0)</f>
        <v>M</v>
      </c>
      <c r="F69" s="276" t="n">
        <f aca="false">VLOOKUP($A69,01_SINTETICO!$A:$M,6,0)</f>
        <v>2.7</v>
      </c>
      <c r="G69" s="277" t="n">
        <f aca="false">VLOOKUP($A69,01_SINTETICO!$A:$M,11,0)</f>
        <v>116.855195535</v>
      </c>
      <c r="H69" s="277" t="n">
        <f aca="false">VLOOKUP($A69,01_SINTETICO!$A:$M,12,0)</f>
        <v>3.693634424352</v>
      </c>
      <c r="I69" s="277" t="n">
        <f aca="false">VLOOKUP($A69,01_SINTETICO!$A:$M,13,0)</f>
        <v>120.548829959352</v>
      </c>
      <c r="J69" s="278" t="n">
        <f aca="false">I69/SUM($I$7:$I$1048576)</f>
        <v>0.000514631727617776</v>
      </c>
      <c r="K69" s="279" t="n">
        <f aca="false">K68+J69</f>
        <v>0.996399295355496</v>
      </c>
    </row>
    <row r="70" customFormat="false" ht="15" hidden="false" customHeight="false" outlineLevel="0" collapsed="false">
      <c r="A70" s="274" t="s">
        <v>79</v>
      </c>
      <c r="B70" s="275" t="str">
        <f aca="false">VLOOKUP($A70,01_SINTETICO!$A:$M,2,0)</f>
        <v>T.PLATAFORMA</v>
      </c>
      <c r="C70" s="275" t="str">
        <f aca="false">VLOOKUP($A70,01_SINTETICO!$A:$M,3,0)</f>
        <v>PLATAFORMA MADEIRA PARA ANDAIME</v>
      </c>
      <c r="D70" s="275" t="str">
        <f aca="false">VLOOKUP($A70,01_SINTETICO!$A:$M,4,0)</f>
        <v>SER.CG</v>
      </c>
      <c r="E70" s="276" t="str">
        <f aca="false">VLOOKUP($A70,01_SINTETICO!$A:$M,5,0)</f>
        <v>M2</v>
      </c>
      <c r="F70" s="276" t="n">
        <f aca="false">VLOOKUP($A70,01_SINTETICO!$A:$M,6,0)</f>
        <v>15.3</v>
      </c>
      <c r="G70" s="277" t="n">
        <f aca="false">VLOOKUP($A70,01_SINTETICO!$A:$M,11,0)</f>
        <v>89.112480795</v>
      </c>
      <c r="H70" s="277" t="n">
        <f aca="false">VLOOKUP($A70,01_SINTETICO!$A:$M,12,0)</f>
        <v>20.930595071328</v>
      </c>
      <c r="I70" s="277" t="n">
        <f aca="false">VLOOKUP($A70,01_SINTETICO!$A:$M,13,0)</f>
        <v>110.043075866328</v>
      </c>
      <c r="J70" s="278" t="n">
        <f aca="false">I70/SUM($I$7:$I$1048576)</f>
        <v>0.000469781898874988</v>
      </c>
      <c r="K70" s="279" t="n">
        <f aca="false">K69+J70</f>
        <v>0.996869077254371</v>
      </c>
    </row>
    <row r="71" customFormat="false" ht="25.5" hidden="false" customHeight="false" outlineLevel="0" collapsed="false">
      <c r="A71" s="274" t="s">
        <v>268</v>
      </c>
      <c r="B71" s="275" t="str">
        <f aca="false">VLOOKUP($A71,01_SINTETICO!$A:$M,2,0)</f>
        <v>T.TERMINAL.CABO2.5</v>
      </c>
      <c r="C71" s="275" t="str">
        <f aca="false">VLOOKUP($A71,01_SINTETICO!$A:$M,3,0)</f>
        <v>TERMINAL A COMPRESSAO EM COBRE ESTANHADO PARA CABO 2,5 MM2, 1 FURO E 1COMPRESSAO, PARA PARAFUSO DE FIXACAO M5</v>
      </c>
      <c r="D71" s="275" t="str">
        <f aca="false">VLOOKUP($A71,01_SINTETICO!$A:$M,4,0)</f>
        <v>SER.CG</v>
      </c>
      <c r="E71" s="276" t="str">
        <f aca="false">VLOOKUP($A71,01_SINTETICO!$A:$M,5,0)</f>
        <v>UN</v>
      </c>
      <c r="F71" s="276" t="n">
        <f aca="false">VLOOKUP($A71,01_SINTETICO!$A:$M,6,0)</f>
        <v>50</v>
      </c>
      <c r="G71" s="277" t="n">
        <f aca="false">VLOOKUP($A71,01_SINTETICO!$A:$M,11,0)</f>
        <v>68.664297</v>
      </c>
      <c r="H71" s="277" t="n">
        <f aca="false">VLOOKUP($A71,01_SINTETICO!$A:$M,12,0)</f>
        <v>22.9323508992</v>
      </c>
      <c r="I71" s="277" t="n">
        <f aca="false">VLOOKUP($A71,01_SINTETICO!$A:$M,13,0)</f>
        <v>91.5966478992</v>
      </c>
      <c r="J71" s="278" t="n">
        <f aca="false">I71/SUM($I$7:$I$1048576)</f>
        <v>0.000391032755508761</v>
      </c>
      <c r="K71" s="279" t="n">
        <f aca="false">K70+J71</f>
        <v>0.997260110009879</v>
      </c>
    </row>
    <row r="72" customFormat="false" ht="25.5" hidden="false" customHeight="false" outlineLevel="0" collapsed="false">
      <c r="A72" s="274" t="s">
        <v>89</v>
      </c>
      <c r="B72" s="275" t="str">
        <f aca="false">VLOOKUP($A72,01_SINTETICO!$A:$M,2,0)</f>
        <v>97638U</v>
      </c>
      <c r="C72" s="275" t="str">
        <f aca="false">VLOOKUP($A72,01_SINTETICO!$A:$M,3,0)</f>
        <v>REMOÇÃO DE CHAPAS E PERFIS DE DRYWALL, DE FORMA MANUAL, SEM REAPROVEITAMENTO. AF_12/2017</v>
      </c>
      <c r="D72" s="275" t="str">
        <f aca="false">VLOOKUP($A72,01_SINTETICO!$A:$M,4,0)</f>
        <v>SER.CG</v>
      </c>
      <c r="E72" s="276" t="str">
        <f aca="false">VLOOKUP($A72,01_SINTETICO!$A:$M,5,0)</f>
        <v>M2</v>
      </c>
      <c r="F72" s="276" t="n">
        <f aca="false">VLOOKUP($A72,01_SINTETICO!$A:$M,6,0)</f>
        <v>10.63</v>
      </c>
      <c r="G72" s="277" t="n">
        <f aca="false">VLOOKUP($A72,01_SINTETICO!$A:$M,11,0)</f>
        <v>23.315878520428</v>
      </c>
      <c r="H72" s="277" t="n">
        <f aca="false">VLOOKUP($A72,01_SINTETICO!$A:$M,12,0)</f>
        <v>65.8678471935342</v>
      </c>
      <c r="I72" s="277" t="n">
        <f aca="false">VLOOKUP($A72,01_SINTETICO!$A:$M,13,0)</f>
        <v>89.1837257139622</v>
      </c>
      <c r="J72" s="278" t="n">
        <f aca="false">I72/SUM($I$7:$I$1048576)</f>
        <v>0.000380731815107971</v>
      </c>
      <c r="K72" s="279" t="n">
        <f aca="false">K71+J72</f>
        <v>0.997640841824987</v>
      </c>
    </row>
    <row r="73" customFormat="false" ht="25.5" hidden="false" customHeight="false" outlineLevel="0" collapsed="false">
      <c r="A73" s="274" t="s">
        <v>196</v>
      </c>
      <c r="B73" s="275" t="str">
        <f aca="false">VLOOKUP($A73,01_SINTETICO!$A:$M,2,0)</f>
        <v>91975U</v>
      </c>
      <c r="C73" s="275" t="str">
        <f aca="false">VLOOKUP($A73,01_SINTETICO!$A:$M,3,0)</f>
        <v>INTERRUPTOR SIMPLES (4 MÓDULOS), 10A/250V, INCLUINDO SUPORTE E PLACA - FORNECIMENTO E INSTALAÇÃO. AF_12/2015</v>
      </c>
      <c r="D73" s="275" t="str">
        <f aca="false">VLOOKUP($A73,01_SINTETICO!$A:$M,4,0)</f>
        <v>SER.CG</v>
      </c>
      <c r="E73" s="276" t="str">
        <f aca="false">VLOOKUP($A73,01_SINTETICO!$A:$M,5,0)</f>
        <v>UN</v>
      </c>
      <c r="F73" s="276" t="n">
        <f aca="false">VLOOKUP($A73,01_SINTETICO!$A:$M,6,0)</f>
        <v>1</v>
      </c>
      <c r="G73" s="277" t="n">
        <f aca="false">VLOOKUP($A73,01_SINTETICO!$A:$M,11,0)</f>
        <v>52.581527804</v>
      </c>
      <c r="H73" s="277" t="n">
        <f aca="false">VLOOKUP($A73,01_SINTETICO!$A:$M,12,0)</f>
        <v>31.6170232876512</v>
      </c>
      <c r="I73" s="277" t="n">
        <f aca="false">VLOOKUP($A73,01_SINTETICO!$A:$M,13,0)</f>
        <v>84.1985510916512</v>
      </c>
      <c r="J73" s="278" t="n">
        <f aca="false">I73/SUM($I$7:$I$1048576)</f>
        <v>0.000359449741866603</v>
      </c>
      <c r="K73" s="279" t="n">
        <f aca="false">K72+J73</f>
        <v>0.998000291566854</v>
      </c>
    </row>
    <row r="74" customFormat="false" ht="25.5" hidden="false" customHeight="false" outlineLevel="0" collapsed="false">
      <c r="A74" s="274" t="s">
        <v>265</v>
      </c>
      <c r="B74" s="275" t="str">
        <f aca="false">VLOOKUP($A74,01_SINTETICO!$A:$M,2,0)</f>
        <v>T.TERMINAL.CABO16</v>
      </c>
      <c r="C74" s="275" t="str">
        <f aca="false">VLOOKUP($A74,01_SINTETICO!$A:$M,3,0)</f>
        <v>TERMINAL METALICO A PRESSAO PARA 1 CABO DE 16 MM2, COM 1 FURO DE FIXACAO</v>
      </c>
      <c r="D74" s="275" t="str">
        <f aca="false">VLOOKUP($A74,01_SINTETICO!$A:$M,4,0)</f>
        <v>SER.CG</v>
      </c>
      <c r="E74" s="276" t="str">
        <f aca="false">VLOOKUP($A74,01_SINTETICO!$A:$M,5,0)</f>
        <v>UN</v>
      </c>
      <c r="F74" s="276" t="n">
        <f aca="false">VLOOKUP($A74,01_SINTETICO!$A:$M,6,0)</f>
        <v>10</v>
      </c>
      <c r="G74" s="277" t="n">
        <f aca="false">VLOOKUP($A74,01_SINTETICO!$A:$M,11,0)</f>
        <v>64.8930594</v>
      </c>
      <c r="H74" s="277" t="n">
        <f aca="false">VLOOKUP($A74,01_SINTETICO!$A:$M,12,0)</f>
        <v>4.58647017984</v>
      </c>
      <c r="I74" s="277" t="n">
        <f aca="false">VLOOKUP($A74,01_SINTETICO!$A:$M,13,0)</f>
        <v>69.47952957984</v>
      </c>
      <c r="J74" s="278" t="n">
        <f aca="false">I74/SUM($I$7:$I$1048576)</f>
        <v>0.000296613167907147</v>
      </c>
      <c r="K74" s="279" t="n">
        <f aca="false">K73+J74</f>
        <v>0.998296904734761</v>
      </c>
    </row>
    <row r="75" customFormat="false" ht="25.5" hidden="false" customHeight="false" outlineLevel="0" collapsed="false">
      <c r="A75" s="274" t="s">
        <v>82</v>
      </c>
      <c r="B75" s="275" t="str">
        <f aca="false">VLOOKUP($A75,01_SINTETICO!$A:$M,2,0)</f>
        <v>T.PROT.INST</v>
      </c>
      <c r="C75" s="275" t="str">
        <f aca="false">VLOOKUP($A75,01_SINTETICO!$A:$M,3,0)</f>
        <v>PROTEÇÃO DE INSTALAÇÕES, VIDROS E EQUIPAMENTOS, MOBILIARIO, ESTACOES DE TRABALHO, ETC.</v>
      </c>
      <c r="D75" s="275" t="str">
        <f aca="false">VLOOKUP($A75,01_SINTETICO!$A:$M,4,0)</f>
        <v>SER.CG</v>
      </c>
      <c r="E75" s="276" t="str">
        <f aca="false">VLOOKUP($A75,01_SINTETICO!$A:$M,5,0)</f>
        <v>M2</v>
      </c>
      <c r="F75" s="276" t="n">
        <f aca="false">VLOOKUP($A75,01_SINTETICO!$A:$M,6,0)</f>
        <v>26.85</v>
      </c>
      <c r="G75" s="277" t="n">
        <f aca="false">VLOOKUP($A75,01_SINTETICO!$A:$M,11,0)</f>
        <v>49.77850917</v>
      </c>
      <c r="H75" s="277" t="n">
        <f aca="false">VLOOKUP($A75,01_SINTETICO!$A:$M,12,0)</f>
        <v>18.365571165528</v>
      </c>
      <c r="I75" s="277" t="n">
        <f aca="false">VLOOKUP($A75,01_SINTETICO!$A:$M,13,0)</f>
        <v>68.144080335528</v>
      </c>
      <c r="J75" s="278" t="n">
        <f aca="false">I75/SUM($I$7:$I$1048576)</f>
        <v>0.000290912037900511</v>
      </c>
      <c r="K75" s="279" t="n">
        <f aca="false">K74+J75</f>
        <v>0.998587816772662</v>
      </c>
    </row>
    <row r="76" customFormat="false" ht="25.5" hidden="false" customHeight="false" outlineLevel="0" collapsed="false">
      <c r="A76" s="274" t="s">
        <v>187</v>
      </c>
      <c r="B76" s="275" t="str">
        <f aca="false">VLOOKUP($A76,01_SINTETICO!$A:$M,2,0)</f>
        <v>91941U</v>
      </c>
      <c r="C76" s="275" t="str">
        <f aca="false">VLOOKUP($A76,01_SINTETICO!$A:$M,3,0)</f>
        <v>CAIXA RETANGULAR 4" X 2" BAIXA (0,30 M DO PISO), PVC, INSTALADA EM PAREDE - FORNECIMENTO E INSTALAÇÃO. AF_12/2015</v>
      </c>
      <c r="D76" s="275" t="str">
        <f aca="false">VLOOKUP($A76,01_SINTETICO!$A:$M,4,0)</f>
        <v>SER.CG</v>
      </c>
      <c r="E76" s="276" t="str">
        <f aca="false">VLOOKUP($A76,01_SINTETICO!$A:$M,5,0)</f>
        <v>UN</v>
      </c>
      <c r="F76" s="276" t="n">
        <f aca="false">VLOOKUP($A76,01_SINTETICO!$A:$M,6,0)</f>
        <v>6</v>
      </c>
      <c r="G76" s="277" t="n">
        <f aca="false">VLOOKUP($A76,01_SINTETICO!$A:$M,11,0)</f>
        <v>26.720217920136</v>
      </c>
      <c r="H76" s="277" t="n">
        <f aca="false">VLOOKUP($A76,01_SINTETICO!$A:$M,12,0)</f>
        <v>34.4045588515111</v>
      </c>
      <c r="I76" s="277" t="n">
        <f aca="false">VLOOKUP($A76,01_SINTETICO!$A:$M,13,0)</f>
        <v>61.1247767716471</v>
      </c>
      <c r="J76" s="278" t="n">
        <f aca="false">I76/SUM($I$7:$I$1048576)</f>
        <v>0.000260946120180931</v>
      </c>
      <c r="K76" s="279" t="n">
        <f aca="false">K75+J76</f>
        <v>0.998848762892843</v>
      </c>
    </row>
    <row r="77" customFormat="false" ht="25.5" hidden="false" customHeight="false" outlineLevel="0" collapsed="false">
      <c r="A77" s="274" t="s">
        <v>220</v>
      </c>
      <c r="B77" s="275" t="str">
        <f aca="false">VLOOKUP($A77,01_SINTETICO!$A:$M,2,0)</f>
        <v>T.CONECTOR.RETO</v>
      </c>
      <c r="C77" s="275" t="str">
        <f aca="false">VLOOKUP($A77,01_SINTETICO!$A:$M,3,0)</f>
        <v>CONECTOR BOX RETO 2"</v>
      </c>
      <c r="D77" s="275" t="str">
        <f aca="false">VLOOKUP($A77,01_SINTETICO!$A:$M,4,0)</f>
        <v>SER.CG</v>
      </c>
      <c r="E77" s="276" t="str">
        <f aca="false">VLOOKUP($A77,01_SINTETICO!$A:$M,5,0)</f>
        <v>UN</v>
      </c>
      <c r="F77" s="276" t="n">
        <f aca="false">VLOOKUP($A77,01_SINTETICO!$A:$M,6,0)</f>
        <v>4</v>
      </c>
      <c r="G77" s="277" t="n">
        <f aca="false">VLOOKUP($A77,01_SINTETICO!$A:$M,11,0)</f>
        <v>43.727938488</v>
      </c>
      <c r="H77" s="277" t="n">
        <f aca="false">VLOOKUP($A77,01_SINTETICO!$A:$M,12,0)</f>
        <v>14.67312139566</v>
      </c>
      <c r="I77" s="277" t="n">
        <f aca="false">VLOOKUP($A77,01_SINTETICO!$A:$M,13,0)</f>
        <v>58.40105988366</v>
      </c>
      <c r="J77" s="278" t="n">
        <f aca="false">I77/SUM($I$7:$I$1048576)</f>
        <v>0.000249318374577102</v>
      </c>
      <c r="K77" s="279" t="n">
        <f aca="false">K76+J77</f>
        <v>0.99909808126742</v>
      </c>
    </row>
    <row r="78" customFormat="false" ht="25.5" hidden="false" customHeight="false" outlineLevel="0" collapsed="false">
      <c r="A78" s="280" t="s">
        <v>199</v>
      </c>
      <c r="B78" s="275" t="str">
        <f aca="false">VLOOKUP($A78,01_SINTETICO!$A:$M,2,0)</f>
        <v>91992U</v>
      </c>
      <c r="C78" s="275" t="str">
        <f aca="false">VLOOKUP($A78,01_SINTETICO!$A:$M,3,0)</f>
        <v>TOMADA ALTA DE EMBUTIR (1 MÓDULO), 2P+T 10 A, INCLUINDO SUPORTE E PLACA - FORNECIMENTO E INSTALAÇÃO. AF_12/2015</v>
      </c>
      <c r="D78" s="275" t="str">
        <f aca="false">VLOOKUP($A78,01_SINTETICO!$A:$M,4,0)</f>
        <v>SER.CG</v>
      </c>
      <c r="E78" s="276" t="str">
        <f aca="false">VLOOKUP($A78,01_SINTETICO!$A:$M,5,0)</f>
        <v>UN</v>
      </c>
      <c r="F78" s="276" t="n">
        <f aca="false">VLOOKUP($A78,01_SINTETICO!$A:$M,6,0)</f>
        <v>1</v>
      </c>
      <c r="G78" s="277" t="n">
        <f aca="false">VLOOKUP($A78,01_SINTETICO!$A:$M,11,0)</f>
        <v>21.825038768</v>
      </c>
      <c r="H78" s="277" t="n">
        <f aca="false">VLOOKUP($A78,01_SINTETICO!$A:$M,12,0)</f>
        <v>22.1712835037328</v>
      </c>
      <c r="I78" s="277" t="n">
        <f aca="false">VLOOKUP($A78,01_SINTETICO!$A:$M,13,0)</f>
        <v>43.9963222717328</v>
      </c>
      <c r="J78" s="278" t="n">
        <f aca="false">I78/SUM($I$7:$I$1048576)</f>
        <v>0.000187823501457168</v>
      </c>
      <c r="K78" s="279" t="n">
        <f aca="false">K77+J78</f>
        <v>0.999285904768877</v>
      </c>
    </row>
    <row r="79" customFormat="false" ht="25.5" hidden="false" customHeight="false" outlineLevel="0" collapsed="false">
      <c r="A79" s="274" t="s">
        <v>190</v>
      </c>
      <c r="B79" s="275" t="str">
        <f aca="false">VLOOKUP($A79,01_SINTETICO!$A:$M,2,0)</f>
        <v>91944U</v>
      </c>
      <c r="C79" s="275" t="str">
        <f aca="false">VLOOKUP($A79,01_SINTETICO!$A:$M,3,0)</f>
        <v>CAIXA RETANGULAR 4" X 4" BAIXA (0,30 M DO PISO), PVC, INSTALADA EM PAREDE - FORNECIMENTO E INSTALAÇÃO. AF_12/2015</v>
      </c>
      <c r="D79" s="275" t="str">
        <f aca="false">VLOOKUP($A79,01_SINTETICO!$A:$M,4,0)</f>
        <v>SER.CG</v>
      </c>
      <c r="E79" s="276" t="str">
        <f aca="false">VLOOKUP($A79,01_SINTETICO!$A:$M,5,0)</f>
        <v>UN</v>
      </c>
      <c r="F79" s="276" t="n">
        <f aca="false">VLOOKUP($A79,01_SINTETICO!$A:$M,6,0)</f>
        <v>3</v>
      </c>
      <c r="G79" s="277" t="n">
        <f aca="false">VLOOKUP($A79,01_SINTETICO!$A:$M,11,0)</f>
        <v>20.438337941424</v>
      </c>
      <c r="H79" s="277" t="n">
        <f aca="false">VLOOKUP($A79,01_SINTETICO!$A:$M,12,0)</f>
        <v>19.7533144736852</v>
      </c>
      <c r="I79" s="277" t="n">
        <f aca="false">VLOOKUP($A79,01_SINTETICO!$A:$M,13,0)</f>
        <v>40.1916524151092</v>
      </c>
      <c r="J79" s="278" t="n">
        <f aca="false">I79/SUM($I$7:$I$1048576)</f>
        <v>0.000171581088967643</v>
      </c>
      <c r="K79" s="279" t="n">
        <f aca="false">K78+J79</f>
        <v>0.999457485857845</v>
      </c>
    </row>
    <row r="80" customFormat="false" ht="25.5" hidden="false" customHeight="false" outlineLevel="0" collapsed="false">
      <c r="A80" s="274" t="s">
        <v>134</v>
      </c>
      <c r="B80" s="275" t="str">
        <f aca="false">VLOOKUP($A80,01_SINTETICO!$A:$M,2,0)</f>
        <v>88497U</v>
      </c>
      <c r="C80" s="275" t="str">
        <f aca="false">VLOOKUP($A80,01_SINTETICO!$A:$M,3,0)</f>
        <v>APLICAÇÃO E LIXAMENTO DE MASSA LÁTEX EM PAREDES, DUAS DEMÃOS. AF_06/2014</v>
      </c>
      <c r="D80" s="275" t="str">
        <f aca="false">VLOOKUP($A80,01_SINTETICO!$A:$M,4,0)</f>
        <v>SER.CG</v>
      </c>
      <c r="E80" s="276" t="str">
        <f aca="false">VLOOKUP($A80,01_SINTETICO!$A:$M,5,0)</f>
        <v>M2</v>
      </c>
      <c r="F80" s="276" t="n">
        <f aca="false">VLOOKUP($A80,01_SINTETICO!$A:$M,6,0)</f>
        <v>2.13</v>
      </c>
      <c r="G80" s="277" t="n">
        <f aca="false">VLOOKUP($A80,01_SINTETICO!$A:$M,11,0)</f>
        <v>18.8287676383716</v>
      </c>
      <c r="H80" s="277" t="n">
        <f aca="false">VLOOKUP($A80,01_SINTETICO!$A:$M,12,0)</f>
        <v>18.6823576413372</v>
      </c>
      <c r="I80" s="277" t="n">
        <f aca="false">VLOOKUP($A80,01_SINTETICO!$A:$M,13,0)</f>
        <v>37.5111252797087</v>
      </c>
      <c r="J80" s="278" t="n">
        <f aca="false">I80/SUM($I$7:$I$1048576)</f>
        <v>0.000160137723560591</v>
      </c>
      <c r="K80" s="279" t="n">
        <f aca="false">K79+J80</f>
        <v>0.999617623581405</v>
      </c>
    </row>
    <row r="81" customFormat="false" ht="25.5" hidden="false" customHeight="false" outlineLevel="0" collapsed="false">
      <c r="A81" s="280" t="s">
        <v>193</v>
      </c>
      <c r="B81" s="275" t="str">
        <f aca="false">VLOOKUP($A81,01_SINTETICO!$A:$M,2,0)</f>
        <v>91953U</v>
      </c>
      <c r="C81" s="275" t="str">
        <f aca="false">VLOOKUP($A81,01_SINTETICO!$A:$M,3,0)</f>
        <v>INTERRUPTOR SIMPLES (1 MÓDULO), 10A/250V, INCLUINDO SUPORTE E PLACA - FORNECIMENTO E INSTALAÇÃO. AF_12/2015</v>
      </c>
      <c r="D81" s="275" t="str">
        <f aca="false">VLOOKUP($A81,01_SINTETICO!$A:$M,4,0)</f>
        <v>SER.CG</v>
      </c>
      <c r="E81" s="276" t="str">
        <f aca="false">VLOOKUP($A81,01_SINTETICO!$A:$M,5,0)</f>
        <v>UN</v>
      </c>
      <c r="F81" s="276" t="n">
        <f aca="false">VLOOKUP($A81,01_SINTETICO!$A:$M,6,0)</f>
        <v>1</v>
      </c>
      <c r="G81" s="277" t="n">
        <f aca="false">VLOOKUP($A81,01_SINTETICO!$A:$M,11,0)</f>
        <v>17.032594852</v>
      </c>
      <c r="H81" s="277" t="n">
        <f aca="false">VLOOKUP($A81,01_SINTETICO!$A:$M,12,0)</f>
        <v>11.6516647253628</v>
      </c>
      <c r="I81" s="277" t="n">
        <f aca="false">VLOOKUP($A81,01_SINTETICO!$A:$M,13,0)</f>
        <v>28.6842595773628</v>
      </c>
      <c r="J81" s="278" t="n">
        <f aca="false">I81/SUM($I$7:$I$1048576)</f>
        <v>0.000122455191532863</v>
      </c>
      <c r="K81" s="279" t="n">
        <f aca="false">K80+J81</f>
        <v>0.999740078772938</v>
      </c>
    </row>
    <row r="82" customFormat="false" ht="25.5" hidden="false" customHeight="false" outlineLevel="0" collapsed="false">
      <c r="A82" s="274" t="s">
        <v>262</v>
      </c>
      <c r="B82" s="275" t="str">
        <f aca="false">VLOOKUP($A82,01_SINTETICO!$A:$M,2,0)</f>
        <v>T.TERMINAL.CABO10</v>
      </c>
      <c r="C82" s="275" t="str">
        <f aca="false">VLOOKUP($A82,01_SINTETICO!$A:$M,3,0)</f>
        <v>TERMINAL METALICO A PRESSAO PARA 1 CABO DE 6 A 10 MM2, COM 1 FURO DE FIXACAO</v>
      </c>
      <c r="D82" s="275" t="str">
        <f aca="false">VLOOKUP($A82,01_SINTETICO!$A:$M,4,0)</f>
        <v>SER.CG</v>
      </c>
      <c r="E82" s="276" t="str">
        <f aca="false">VLOOKUP($A82,01_SINTETICO!$A:$M,5,0)</f>
        <v>UN</v>
      </c>
      <c r="F82" s="276" t="n">
        <f aca="false">VLOOKUP($A82,01_SINTETICO!$A:$M,6,0)</f>
        <v>3</v>
      </c>
      <c r="G82" s="277" t="n">
        <f aca="false">VLOOKUP($A82,01_SINTETICO!$A:$M,11,0)</f>
        <v>19.83334782</v>
      </c>
      <c r="H82" s="277" t="n">
        <f aca="false">VLOOKUP($A82,01_SINTETICO!$A:$M,12,0)</f>
        <v>1.375941053952</v>
      </c>
      <c r="I82" s="277" t="n">
        <f aca="false">VLOOKUP($A82,01_SINTETICO!$A:$M,13,0)</f>
        <v>21.209288873952</v>
      </c>
      <c r="J82" s="278" t="n">
        <f aca="false">I82/SUM($I$7:$I$1048576)</f>
        <v>9.05439976350399E-005</v>
      </c>
      <c r="K82" s="279" t="n">
        <f aca="false">K81+J82</f>
        <v>0.999830622770573</v>
      </c>
    </row>
    <row r="83" customFormat="false" ht="25.5" hidden="false" customHeight="false" outlineLevel="0" collapsed="false">
      <c r="A83" s="274" t="s">
        <v>95</v>
      </c>
      <c r="B83" s="275" t="str">
        <f aca="false">VLOOKUP($A83,01_SINTETICO!$A:$M,2,0)</f>
        <v>97644U</v>
      </c>
      <c r="C83" s="275" t="str">
        <f aca="false">VLOOKUP($A83,01_SINTETICO!$A:$M,3,0)</f>
        <v>REMOÇÃO DE PORTAS, DE FORMA MANUAL, SEM REAPROVEITAMENTO. AF_12/2017</v>
      </c>
      <c r="D83" s="275" t="str">
        <f aca="false">VLOOKUP($A83,01_SINTETICO!$A:$M,4,0)</f>
        <v>SER.CG</v>
      </c>
      <c r="E83" s="276" t="str">
        <f aca="false">VLOOKUP($A83,01_SINTETICO!$A:$M,5,0)</f>
        <v>M2</v>
      </c>
      <c r="F83" s="276" t="n">
        <f aca="false">VLOOKUP($A83,01_SINTETICO!$A:$M,6,0)</f>
        <v>1.89</v>
      </c>
      <c r="G83" s="277" t="n">
        <f aca="false">VLOOKUP($A83,01_SINTETICO!$A:$M,11,0)</f>
        <v>4.916938267332</v>
      </c>
      <c r="H83" s="277" t="n">
        <f aca="false">VLOOKUP($A83,01_SINTETICO!$A:$M,12,0)</f>
        <v>12.4499966349562</v>
      </c>
      <c r="I83" s="277" t="n">
        <f aca="false">VLOOKUP($A83,01_SINTETICO!$A:$M,13,0)</f>
        <v>17.3669349022882</v>
      </c>
      <c r="J83" s="278" t="n">
        <f aca="false">I83/SUM($I$7:$I$1048576)</f>
        <v>7.41407089160773E-005</v>
      </c>
      <c r="K83" s="279" t="n">
        <f aca="false">K82+J83</f>
        <v>0.999904763479489</v>
      </c>
    </row>
    <row r="84" customFormat="false" ht="25.5" hidden="false" customHeight="false" outlineLevel="0" collapsed="false">
      <c r="A84" s="280" t="s">
        <v>294</v>
      </c>
      <c r="B84" s="275" t="str">
        <f aca="false">VLOOKUP($A84,01_SINTETICO!$A:$M,2,0)</f>
        <v>221101/AGETOP-CIVIL</v>
      </c>
      <c r="C84" s="275" t="str">
        <f aca="false">VLOOKUP($A84,01_SINTETICO!$A:$M,3,0)</f>
        <v>GRANITINA 8MM FUNDIDA COM CONTRAPISO (1CI:3ARML) E=2CM E JUNTA PLASTICA 27MM</v>
      </c>
      <c r="D84" s="275" t="str">
        <f aca="false">VLOOKUP($A84,01_SINTETICO!$A:$M,4,0)</f>
        <v>SER.CG</v>
      </c>
      <c r="E84" s="276" t="str">
        <f aca="false">VLOOKUP($A84,01_SINTETICO!$A:$M,5,0)</f>
        <v>M2</v>
      </c>
      <c r="F84" s="276" t="n">
        <f aca="false">VLOOKUP($A84,01_SINTETICO!$A:$M,6,0)</f>
        <v>0.1</v>
      </c>
      <c r="G84" s="277" t="n">
        <f aca="false">VLOOKUP($A84,01_SINTETICO!$A:$M,11,0)</f>
        <v>8.2739734844</v>
      </c>
      <c r="H84" s="277" t="n">
        <f aca="false">VLOOKUP($A84,01_SINTETICO!$A:$M,12,0)</f>
        <v>1.86271671762</v>
      </c>
      <c r="I84" s="277" t="n">
        <f aca="false">VLOOKUP($A84,01_SINTETICO!$A:$M,13,0)</f>
        <v>10.13669020202</v>
      </c>
      <c r="J84" s="278" t="n">
        <f aca="false">I84/SUM($I$7:$I$1048576)</f>
        <v>4.32742681347529E-005</v>
      </c>
      <c r="K84" s="279" t="n">
        <f aca="false">K83+J84</f>
        <v>0.999948037747624</v>
      </c>
    </row>
    <row r="85" customFormat="false" ht="25.5" hidden="false" customHeight="false" outlineLevel="0" collapsed="false">
      <c r="A85" s="274" t="s">
        <v>92</v>
      </c>
      <c r="B85" s="275" t="str">
        <f aca="false">VLOOKUP($A85,01_SINTETICO!$A:$M,2,0)</f>
        <v>97640U</v>
      </c>
      <c r="C85" s="275" t="str">
        <f aca="false">VLOOKUP($A85,01_SINTETICO!$A:$M,3,0)</f>
        <v>REMOÇÃO DE FORROS DE DRYWALL, PVC E FIBROMINERAL, DE FORMA MANUAL, SEM REAPROVEITAMENTO. AF_12/2017</v>
      </c>
      <c r="D85" s="275" t="str">
        <f aca="false">VLOOKUP($A85,01_SINTETICO!$A:$M,4,0)</f>
        <v>SER.CG</v>
      </c>
      <c r="E85" s="276" t="str">
        <f aca="false">VLOOKUP($A85,01_SINTETICO!$A:$M,5,0)</f>
        <v>M2</v>
      </c>
      <c r="F85" s="276" t="n">
        <f aca="false">VLOOKUP($A85,01_SINTETICO!$A:$M,6,0)</f>
        <v>5.26</v>
      </c>
      <c r="G85" s="277" t="n">
        <f aca="false">VLOOKUP($A85,01_SINTETICO!$A:$M,11,0)</f>
        <v>2.511035289048</v>
      </c>
      <c r="H85" s="277" t="n">
        <f aca="false">VLOOKUP($A85,01_SINTETICO!$A:$M,12,0)</f>
        <v>7.09278872846602</v>
      </c>
      <c r="I85" s="277" t="n">
        <f aca="false">VLOOKUP($A85,01_SINTETICO!$A:$M,13,0)</f>
        <v>9.60382401751401</v>
      </c>
      <c r="J85" s="278" t="n">
        <f aca="false">I85/SUM($I$7:$I$1048576)</f>
        <v>4.0999423615616E-005</v>
      </c>
      <c r="K85" s="279" t="n">
        <f aca="false">K84+J85</f>
        <v>0.99998903717124</v>
      </c>
    </row>
    <row r="86" customFormat="false" ht="25.5" hidden="false" customHeight="false" outlineLevel="0" collapsed="false">
      <c r="A86" s="274" t="s">
        <v>98</v>
      </c>
      <c r="B86" s="275" t="str">
        <f aca="false">VLOOKUP($A86,01_SINTETICO!$A:$M,2,0)</f>
        <v>97665U</v>
      </c>
      <c r="C86" s="275" t="str">
        <f aca="false">VLOOKUP($A86,01_SINTETICO!$A:$M,3,0)</f>
        <v>REMOÇÃO DE LUMINÁRIAS, DE FORMA MANUAL, SEM REAPROVEITAMENTO. AF_12/2017</v>
      </c>
      <c r="D86" s="275" t="str">
        <f aca="false">VLOOKUP($A86,01_SINTETICO!$A:$M,4,0)</f>
        <v>SER.CG</v>
      </c>
      <c r="E86" s="276" t="str">
        <f aca="false">VLOOKUP($A86,01_SINTETICO!$A:$M,5,0)</f>
        <v>UN</v>
      </c>
      <c r="F86" s="276" t="n">
        <f aca="false">VLOOKUP($A86,01_SINTETICO!$A:$M,6,0)</f>
        <v>2</v>
      </c>
      <c r="G86" s="277" t="n">
        <f aca="false">VLOOKUP($A86,01_SINTETICO!$A:$M,11,0)</f>
        <v>0.724550242</v>
      </c>
      <c r="H86" s="277" t="n">
        <f aca="false">VLOOKUP($A86,01_SINTETICO!$A:$M,12,0)</f>
        <v>1.8434145941892</v>
      </c>
      <c r="I86" s="277" t="n">
        <f aca="false">VLOOKUP($A86,01_SINTETICO!$A:$M,13,0)</f>
        <v>2.5679648361892</v>
      </c>
      <c r="J86" s="278" t="n">
        <f aca="false">I86/SUM($I$7:$I$1048576)</f>
        <v>1.096282876039E-005</v>
      </c>
      <c r="K86" s="279" t="n">
        <f aca="false">K85+J86</f>
        <v>1</v>
      </c>
    </row>
  </sheetData>
  <autoFilter ref="A6:I86">
    <sortState ref="A7:I86">
      <sortCondition ref="F7:F86" descending="1" customList=""/>
    </sortState>
  </autoFilter>
  <mergeCells count="13">
    <mergeCell ref="A1:C3"/>
    <mergeCell ref="D1:K1"/>
    <mergeCell ref="D2:I3"/>
    <mergeCell ref="J2:K2"/>
    <mergeCell ref="J3:K3"/>
    <mergeCell ref="A4:A5"/>
    <mergeCell ref="B4:B5"/>
    <mergeCell ref="C4:C5"/>
    <mergeCell ref="D4:D5"/>
    <mergeCell ref="E4:E5"/>
    <mergeCell ref="F4:F5"/>
    <mergeCell ref="G4:I4"/>
    <mergeCell ref="J4:K4"/>
  </mergeCells>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H172"/>
  <sheetViews>
    <sheetView showFormulas="false" showGridLines="true" showRowColHeaders="true" showZeros="true" rightToLeft="false" tabSelected="false" showOutlineSymbols="true" defaultGridColor="true" view="pageBreakPreview" topLeftCell="A1" colorId="64" zoomScale="90" zoomScaleNormal="85" zoomScalePageLayoutView="90" workbookViewId="0">
      <selection pane="topLeft" activeCell="N14" activeCellId="0" sqref="N14"/>
    </sheetView>
  </sheetViews>
  <sheetFormatPr defaultColWidth="8.6875" defaultRowHeight="15" zeroHeight="false" outlineLevelRow="0" outlineLevelCol="0"/>
  <cols>
    <col collapsed="false" customWidth="true" hidden="false" outlineLevel="0" max="1" min="1" style="281" width="32.29"/>
    <col collapsed="false" customWidth="true" hidden="false" outlineLevel="0" max="2" min="2" style="282" width="61.42"/>
    <col collapsed="false" customWidth="true" hidden="false" outlineLevel="0" max="5" min="3" style="283" width="9.14"/>
    <col collapsed="false" customWidth="true" hidden="false" outlineLevel="0" max="6" min="6" style="284" width="20.14"/>
    <col collapsed="false" customWidth="true" hidden="false" outlineLevel="0" max="7" min="7" style="285" width="22.43"/>
    <col collapsed="false" customWidth="true" hidden="false" outlineLevel="0" max="8" min="8" style="283" width="13.29"/>
  </cols>
  <sheetData>
    <row r="1" customFormat="false" ht="18" hidden="false" customHeight="false" outlineLevel="0" collapsed="false">
      <c r="A1" s="286" t="s">
        <v>733</v>
      </c>
    </row>
    <row r="2" customFormat="false" ht="42.75" hidden="false" customHeight="false" outlineLevel="0" collapsed="false">
      <c r="B2" s="282" t="s">
        <v>734</v>
      </c>
    </row>
    <row r="3" customFormat="false" ht="15" hidden="false" customHeight="false" outlineLevel="0" collapsed="false">
      <c r="A3" s="287" t="s">
        <v>27</v>
      </c>
      <c r="B3" s="288" t="s">
        <v>324</v>
      </c>
      <c r="C3" s="289" t="s">
        <v>29</v>
      </c>
      <c r="D3" s="289" t="s">
        <v>735</v>
      </c>
      <c r="E3" s="289" t="s">
        <v>736</v>
      </c>
      <c r="F3" s="290" t="s">
        <v>737</v>
      </c>
      <c r="G3" s="291" t="s">
        <v>738</v>
      </c>
      <c r="H3" s="289" t="s">
        <v>739</v>
      </c>
    </row>
    <row r="4" customFormat="false" ht="15" hidden="false" customHeight="false" outlineLevel="0" collapsed="false">
      <c r="A4" s="292" t="n">
        <v>3</v>
      </c>
      <c r="B4" s="293" t="s">
        <v>522</v>
      </c>
      <c r="C4" s="292" t="s">
        <v>69</v>
      </c>
      <c r="D4" s="292" t="s">
        <v>443</v>
      </c>
      <c r="E4" s="292" t="n">
        <v>2.49</v>
      </c>
      <c r="F4" s="292" t="n">
        <v>16.4</v>
      </c>
      <c r="G4" s="292" t="n">
        <f aca="false">VLOOKUP(A4,'INSUMOS SINAPI'!A:E,5,FALSE())</f>
        <v>16.4</v>
      </c>
      <c r="H4" s="292" t="n">
        <f aca="false">F4-G4</f>
        <v>0</v>
      </c>
    </row>
    <row r="5" customFormat="false" ht="15" hidden="false" customHeight="false" outlineLevel="0" collapsed="false">
      <c r="A5" s="292" t="n">
        <v>122</v>
      </c>
      <c r="B5" s="293" t="s">
        <v>425</v>
      </c>
      <c r="C5" s="292" t="s">
        <v>69</v>
      </c>
      <c r="D5" s="292" t="s">
        <v>30</v>
      </c>
      <c r="E5" s="292" t="n">
        <v>0.02</v>
      </c>
      <c r="F5" s="292" t="n">
        <v>48.32</v>
      </c>
      <c r="G5" s="292" t="n">
        <f aca="false">VLOOKUP(A5,'INSUMOS SINAPI'!A:E,5,FALSE())</f>
        <v>48.32</v>
      </c>
      <c r="H5" s="292" t="n">
        <f aca="false">F5-G5</f>
        <v>0</v>
      </c>
    </row>
    <row r="6" customFormat="false" ht="15" hidden="false" customHeight="false" outlineLevel="0" collapsed="false">
      <c r="A6" s="292" t="n">
        <v>246</v>
      </c>
      <c r="B6" s="293" t="s">
        <v>427</v>
      </c>
      <c r="C6" s="292" t="s">
        <v>333</v>
      </c>
      <c r="D6" s="292" t="s">
        <v>378</v>
      </c>
      <c r="E6" s="292" t="n">
        <v>9.87</v>
      </c>
      <c r="F6" s="292" t="n">
        <f aca="false">G6</f>
        <v>11.52</v>
      </c>
      <c r="G6" s="292" t="n">
        <f aca="false">VLOOKUP(A6,'INSUMOS SINAPI'!A:E,5,FALSE())</f>
        <v>11.52</v>
      </c>
      <c r="H6" s="292" t="n">
        <f aca="false">F6-G6</f>
        <v>0</v>
      </c>
    </row>
    <row r="7" customFormat="false" ht="15" hidden="false" customHeight="false" outlineLevel="0" collapsed="false">
      <c r="A7" s="292" t="n">
        <v>247</v>
      </c>
      <c r="B7" s="293" t="s">
        <v>454</v>
      </c>
      <c r="C7" s="292" t="s">
        <v>333</v>
      </c>
      <c r="D7" s="292" t="s">
        <v>378</v>
      </c>
      <c r="E7" s="292" t="n">
        <v>132.09</v>
      </c>
      <c r="F7" s="292" t="n">
        <f aca="false">G7</f>
        <v>11.52</v>
      </c>
      <c r="G7" s="292" t="n">
        <f aca="false">VLOOKUP(A7,'INSUMOS SINAPI'!A:E,5,FALSE())</f>
        <v>11.52</v>
      </c>
      <c r="H7" s="292" t="n">
        <f aca="false">F7-G7</f>
        <v>0</v>
      </c>
    </row>
    <row r="8" customFormat="false" ht="45" hidden="false" customHeight="false" outlineLevel="0" collapsed="false">
      <c r="A8" s="292" t="n">
        <v>358</v>
      </c>
      <c r="B8" s="293" t="s">
        <v>740</v>
      </c>
      <c r="C8" s="292" t="s">
        <v>69</v>
      </c>
      <c r="D8" s="292" t="s">
        <v>30</v>
      </c>
      <c r="E8" s="292" t="n">
        <v>1</v>
      </c>
      <c r="F8" s="292" t="n">
        <v>34.02</v>
      </c>
      <c r="G8" s="292" t="n">
        <f aca="false">VLOOKUP(A8,'INSUMOS SINAPI'!A:E,5,FALSE())</f>
        <v>34.02</v>
      </c>
      <c r="H8" s="292" t="n">
        <f aca="false">F8-G8</f>
        <v>0</v>
      </c>
    </row>
    <row r="9" customFormat="false" ht="30" hidden="false" customHeight="false" outlineLevel="0" collapsed="false">
      <c r="A9" s="292" t="n">
        <v>370</v>
      </c>
      <c r="B9" s="293" t="s">
        <v>352</v>
      </c>
      <c r="C9" s="292" t="s">
        <v>69</v>
      </c>
      <c r="D9" s="292" t="s">
        <v>741</v>
      </c>
      <c r="E9" s="292" t="n">
        <v>0.04</v>
      </c>
      <c r="F9" s="292" t="n">
        <v>156.04</v>
      </c>
      <c r="G9" s="292" t="n">
        <f aca="false">VLOOKUP(A9,'INSUMOS SINAPI'!A:E,5,FALSE())</f>
        <v>156.04</v>
      </c>
      <c r="H9" s="292" t="n">
        <f aca="false">F9-G9</f>
        <v>0</v>
      </c>
    </row>
    <row r="10" customFormat="false" ht="30" hidden="false" customHeight="false" outlineLevel="0" collapsed="false">
      <c r="A10" s="292" t="n">
        <v>392</v>
      </c>
      <c r="B10" s="293" t="s">
        <v>458</v>
      </c>
      <c r="C10" s="292" t="s">
        <v>69</v>
      </c>
      <c r="D10" s="292" t="s">
        <v>30</v>
      </c>
      <c r="E10" s="292" t="n">
        <v>61.75</v>
      </c>
      <c r="F10" s="292" t="n">
        <v>1.42</v>
      </c>
      <c r="G10" s="292" t="n">
        <f aca="false">VLOOKUP(A10,'INSUMOS SINAPI'!A:E,5,FALSE())</f>
        <v>1.42</v>
      </c>
      <c r="H10" s="292" t="n">
        <f aca="false">F10-G10</f>
        <v>0</v>
      </c>
    </row>
    <row r="11" customFormat="false" ht="15" hidden="false" customHeight="false" outlineLevel="0" collapsed="false">
      <c r="A11" s="292" t="n">
        <v>588</v>
      </c>
      <c r="B11" s="293" t="s">
        <v>516</v>
      </c>
      <c r="C11" s="292" t="s">
        <v>69</v>
      </c>
      <c r="D11" s="292" t="s">
        <v>78</v>
      </c>
      <c r="E11" s="292" t="n">
        <v>14.14</v>
      </c>
      <c r="F11" s="292" t="n">
        <v>32.77</v>
      </c>
      <c r="G11" s="292" t="n">
        <f aca="false">VLOOKUP(A11,'INSUMOS SINAPI'!A:E,5,FALSE())</f>
        <v>32.77</v>
      </c>
      <c r="H11" s="292" t="n">
        <f aca="false">F11-G11</f>
        <v>0</v>
      </c>
    </row>
    <row r="12" customFormat="false" ht="45" hidden="false" customHeight="false" outlineLevel="0" collapsed="false">
      <c r="A12" s="292" t="n">
        <v>995</v>
      </c>
      <c r="B12" s="293" t="s">
        <v>463</v>
      </c>
      <c r="C12" s="292" t="s">
        <v>69</v>
      </c>
      <c r="D12" s="292" t="s">
        <v>78</v>
      </c>
      <c r="E12" s="292" t="n">
        <v>291.55</v>
      </c>
      <c r="F12" s="292" t="n">
        <v>13.71</v>
      </c>
      <c r="G12" s="292" t="n">
        <f aca="false">VLOOKUP(A12,'INSUMOS SINAPI'!A:E,5,FALSE())</f>
        <v>13.71</v>
      </c>
      <c r="H12" s="292" t="n">
        <f aca="false">F12-G12</f>
        <v>0</v>
      </c>
    </row>
    <row r="13" customFormat="false" ht="45" hidden="false" customHeight="false" outlineLevel="0" collapsed="false">
      <c r="A13" s="292" t="n">
        <v>1014</v>
      </c>
      <c r="B13" s="293" t="s">
        <v>460</v>
      </c>
      <c r="C13" s="292" t="s">
        <v>69</v>
      </c>
      <c r="D13" s="292" t="s">
        <v>78</v>
      </c>
      <c r="E13" s="292" t="n">
        <v>220.15</v>
      </c>
      <c r="F13" s="292" t="n">
        <v>1.92</v>
      </c>
      <c r="G13" s="292" t="n">
        <f aca="false">VLOOKUP(A13,'INSUMOS SINAPI'!A:E,5,FALSE())</f>
        <v>1.92</v>
      </c>
      <c r="H13" s="292" t="n">
        <f aca="false">F13-G13</f>
        <v>0</v>
      </c>
    </row>
    <row r="14" customFormat="false" ht="45" hidden="false" customHeight="false" outlineLevel="0" collapsed="false">
      <c r="A14" s="292" t="n">
        <v>1020</v>
      </c>
      <c r="B14" s="293" t="s">
        <v>462</v>
      </c>
      <c r="C14" s="292" t="s">
        <v>69</v>
      </c>
      <c r="D14" s="292" t="s">
        <v>78</v>
      </c>
      <c r="E14" s="292" t="n">
        <v>71.4</v>
      </c>
      <c r="F14" s="292" t="n">
        <v>8.94</v>
      </c>
      <c r="G14" s="292" t="n">
        <f aca="false">VLOOKUP(A14,'INSUMOS SINAPI'!A:E,5,FALSE())</f>
        <v>8.94</v>
      </c>
      <c r="H14" s="292" t="n">
        <f aca="false">F14-G14</f>
        <v>0</v>
      </c>
    </row>
    <row r="15" customFormat="false" ht="15" hidden="false" customHeight="false" outlineLevel="0" collapsed="false">
      <c r="A15" s="292" t="n">
        <v>1106</v>
      </c>
      <c r="B15" s="293" t="s">
        <v>452</v>
      </c>
      <c r="C15" s="292" t="s">
        <v>69</v>
      </c>
      <c r="D15" s="292" t="s">
        <v>107</v>
      </c>
      <c r="E15" s="292" t="n">
        <v>1.63</v>
      </c>
      <c r="F15" s="292" t="n">
        <v>1.09</v>
      </c>
      <c r="G15" s="292" t="n">
        <f aca="false">VLOOKUP(A15,'INSUMOS SINAPI'!A:E,5,FALSE())</f>
        <v>1.09</v>
      </c>
      <c r="H15" s="292" t="n">
        <f aca="false">F15-G15</f>
        <v>0</v>
      </c>
    </row>
    <row r="16" customFormat="false" ht="15" hidden="false" customHeight="false" outlineLevel="0" collapsed="false">
      <c r="A16" s="292" t="n">
        <v>1213</v>
      </c>
      <c r="B16" s="293" t="s">
        <v>346</v>
      </c>
      <c r="C16" s="292" t="s">
        <v>333</v>
      </c>
      <c r="D16" s="292" t="s">
        <v>378</v>
      </c>
      <c r="E16" s="292" t="n">
        <v>1.01</v>
      </c>
      <c r="F16" s="292" t="n">
        <f aca="false">G16</f>
        <v>17.73</v>
      </c>
      <c r="G16" s="292" t="n">
        <f aca="false">VLOOKUP(A16,'INSUMOS SINAPI'!A:E,5,FALSE())</f>
        <v>17.73</v>
      </c>
      <c r="H16" s="292" t="n">
        <f aca="false">F16-G16</f>
        <v>0</v>
      </c>
    </row>
    <row r="17" customFormat="false" ht="15" hidden="false" customHeight="false" outlineLevel="0" collapsed="false">
      <c r="A17" s="292" t="n">
        <v>1214</v>
      </c>
      <c r="B17" s="293" t="s">
        <v>408</v>
      </c>
      <c r="C17" s="292" t="s">
        <v>333</v>
      </c>
      <c r="D17" s="292" t="s">
        <v>378</v>
      </c>
      <c r="E17" s="292" t="n">
        <v>13.08</v>
      </c>
      <c r="F17" s="292" t="n">
        <f aca="false">G17</f>
        <v>16.69</v>
      </c>
      <c r="G17" s="292" t="n">
        <f aca="false">VLOOKUP(A17,'INSUMOS SINAPI'!A:E,5,FALSE())</f>
        <v>16.69</v>
      </c>
      <c r="H17" s="292" t="n">
        <f aca="false">F17-G17</f>
        <v>0</v>
      </c>
    </row>
    <row r="18" customFormat="false" ht="30" hidden="false" customHeight="false" outlineLevel="0" collapsed="false">
      <c r="A18" s="292" t="n">
        <v>1338</v>
      </c>
      <c r="B18" s="293" t="s">
        <v>504</v>
      </c>
      <c r="C18" s="292" t="s">
        <v>69</v>
      </c>
      <c r="D18" s="292" t="s">
        <v>74</v>
      </c>
      <c r="E18" s="292" t="n">
        <v>25.8</v>
      </c>
      <c r="F18" s="292" t="n">
        <v>57.4</v>
      </c>
      <c r="G18" s="292" t="n">
        <f aca="false">VLOOKUP(A18,'INSUMOS SINAPI'!A:E,5,FALSE())</f>
        <v>57.4</v>
      </c>
      <c r="H18" s="292" t="n">
        <f aca="false">F18-G18</f>
        <v>0</v>
      </c>
    </row>
    <row r="19" customFormat="false" ht="30" hidden="false" customHeight="false" outlineLevel="0" collapsed="false">
      <c r="A19" s="292" t="n">
        <v>1339</v>
      </c>
      <c r="B19" s="293" t="s">
        <v>505</v>
      </c>
      <c r="C19" s="292" t="s">
        <v>69</v>
      </c>
      <c r="D19" s="292" t="s">
        <v>107</v>
      </c>
      <c r="E19" s="292" t="n">
        <v>20.91</v>
      </c>
      <c r="F19" s="292" t="n">
        <v>57.55</v>
      </c>
      <c r="G19" s="292" t="n">
        <f aca="false">VLOOKUP(A19,'INSUMOS SINAPI'!A:E,5,FALSE())</f>
        <v>57.55</v>
      </c>
      <c r="H19" s="292" t="n">
        <f aca="false">F19-G19</f>
        <v>0</v>
      </c>
    </row>
    <row r="20" customFormat="false" ht="15" hidden="false" customHeight="false" outlineLevel="0" collapsed="false">
      <c r="A20" s="292" t="n">
        <v>1379</v>
      </c>
      <c r="B20" s="293" t="s">
        <v>348</v>
      </c>
      <c r="C20" s="292" t="s">
        <v>69</v>
      </c>
      <c r="D20" s="292" t="s">
        <v>107</v>
      </c>
      <c r="E20" s="292" t="n">
        <v>13.23</v>
      </c>
      <c r="F20" s="292" t="n">
        <v>0.68</v>
      </c>
      <c r="G20" s="292" t="n">
        <f aca="false">VLOOKUP(A20,'INSUMOS SINAPI'!A:E,5,FALSE())</f>
        <v>0.68</v>
      </c>
      <c r="H20" s="292" t="n">
        <f aca="false">F20-G20</f>
        <v>0</v>
      </c>
    </row>
    <row r="21" customFormat="false" ht="30" hidden="false" customHeight="false" outlineLevel="0" collapsed="false">
      <c r="A21" s="292" t="n">
        <v>1535</v>
      </c>
      <c r="B21" s="293" t="s">
        <v>264</v>
      </c>
      <c r="C21" s="292" t="s">
        <v>69</v>
      </c>
      <c r="D21" s="292" t="s">
        <v>30</v>
      </c>
      <c r="E21" s="292" t="n">
        <v>3</v>
      </c>
      <c r="F21" s="292" t="n">
        <v>5.26</v>
      </c>
      <c r="G21" s="292" t="n">
        <f aca="false">VLOOKUP(A21,'INSUMOS SINAPI'!A:E,5,FALSE())</f>
        <v>5.26</v>
      </c>
      <c r="H21" s="292" t="n">
        <f aca="false">F21-G21</f>
        <v>0</v>
      </c>
    </row>
    <row r="22" customFormat="false" ht="30" hidden="false" customHeight="false" outlineLevel="0" collapsed="false">
      <c r="A22" s="292" t="n">
        <v>1570</v>
      </c>
      <c r="B22" s="293" t="s">
        <v>499</v>
      </c>
      <c r="C22" s="292" t="s">
        <v>69</v>
      </c>
      <c r="D22" s="292" t="s">
        <v>30</v>
      </c>
      <c r="E22" s="292" t="n">
        <v>50</v>
      </c>
      <c r="F22" s="292" t="n">
        <v>0.96</v>
      </c>
      <c r="G22" s="292" t="n">
        <f aca="false">VLOOKUP(A22,'INSUMOS SINAPI'!A:E,5,FALSE())</f>
        <v>0.96</v>
      </c>
      <c r="H22" s="292" t="n">
        <f aca="false">F22-G22</f>
        <v>0</v>
      </c>
    </row>
    <row r="23" customFormat="false" ht="30" hidden="false" customHeight="false" outlineLevel="0" collapsed="false">
      <c r="A23" s="292" t="n">
        <v>1585</v>
      </c>
      <c r="B23" s="293" t="s">
        <v>267</v>
      </c>
      <c r="C23" s="292" t="s">
        <v>69</v>
      </c>
      <c r="D23" s="292" t="s">
        <v>30</v>
      </c>
      <c r="E23" s="292" t="n">
        <v>10</v>
      </c>
      <c r="F23" s="292" t="n">
        <v>5.16</v>
      </c>
      <c r="G23" s="292" t="n">
        <f aca="false">VLOOKUP(A23,'INSUMOS SINAPI'!A:E,5,FALSE())</f>
        <v>5.16</v>
      </c>
      <c r="H23" s="292" t="n">
        <f aca="false">F23-G23</f>
        <v>0</v>
      </c>
    </row>
    <row r="24" customFormat="false" ht="30" hidden="false" customHeight="false" outlineLevel="0" collapsed="false">
      <c r="A24" s="292" t="n">
        <v>1872</v>
      </c>
      <c r="B24" s="293" t="s">
        <v>464</v>
      </c>
      <c r="C24" s="292" t="s">
        <v>69</v>
      </c>
      <c r="D24" s="292" t="s">
        <v>30</v>
      </c>
      <c r="E24" s="292" t="n">
        <v>6</v>
      </c>
      <c r="F24" s="292" t="n">
        <v>1.55</v>
      </c>
      <c r="G24" s="292" t="n">
        <f aca="false">VLOOKUP(A24,'INSUMOS SINAPI'!A:E,5,FALSE())</f>
        <v>1.55</v>
      </c>
      <c r="H24" s="292" t="n">
        <f aca="false">F24-G24</f>
        <v>0</v>
      </c>
    </row>
    <row r="25" customFormat="false" ht="30" hidden="false" customHeight="false" outlineLevel="0" collapsed="false">
      <c r="A25" s="292" t="n">
        <v>1873</v>
      </c>
      <c r="B25" s="293" t="s">
        <v>465</v>
      </c>
      <c r="C25" s="292" t="s">
        <v>69</v>
      </c>
      <c r="D25" s="292" t="s">
        <v>30</v>
      </c>
      <c r="E25" s="292" t="n">
        <v>3</v>
      </c>
      <c r="F25" s="292" t="n">
        <v>3.09</v>
      </c>
      <c r="G25" s="292" t="n">
        <f aca="false">VLOOKUP(A25,'INSUMOS SINAPI'!A:E,5,FALSE())</f>
        <v>3.09</v>
      </c>
      <c r="H25" s="292" t="n">
        <f aca="false">F25-G25</f>
        <v>0</v>
      </c>
    </row>
    <row r="26" customFormat="false" ht="15" hidden="false" customHeight="false" outlineLevel="0" collapsed="false">
      <c r="A26" s="292" t="n">
        <v>2436</v>
      </c>
      <c r="B26" s="293" t="s">
        <v>380</v>
      </c>
      <c r="C26" s="292" t="s">
        <v>333</v>
      </c>
      <c r="D26" s="292" t="s">
        <v>378</v>
      </c>
      <c r="E26" s="292" t="n">
        <v>137.5</v>
      </c>
      <c r="F26" s="292" t="n">
        <f aca="false">G26</f>
        <v>17.73</v>
      </c>
      <c r="G26" s="292" t="n">
        <f aca="false">VLOOKUP(A26,'INSUMOS SINAPI'!A:E,5,FALSE())</f>
        <v>17.73</v>
      </c>
      <c r="H26" s="292" t="n">
        <f aca="false">F26-G26</f>
        <v>0</v>
      </c>
    </row>
    <row r="27" customFormat="false" ht="45" hidden="false" customHeight="false" outlineLevel="0" collapsed="false">
      <c r="A27" s="292" t="n">
        <v>2446</v>
      </c>
      <c r="B27" s="293" t="s">
        <v>474</v>
      </c>
      <c r="C27" s="292" t="s">
        <v>69</v>
      </c>
      <c r="D27" s="292" t="s">
        <v>78</v>
      </c>
      <c r="E27" s="292" t="n">
        <v>27.5</v>
      </c>
      <c r="F27" s="292" t="n">
        <v>6.31</v>
      </c>
      <c r="G27" s="292" t="n">
        <f aca="false">VLOOKUP(A27,'INSUMOS SINAPI'!A:E,5,FALSE())</f>
        <v>6.31</v>
      </c>
      <c r="H27" s="292" t="n">
        <f aca="false">F27-G27</f>
        <v>0</v>
      </c>
    </row>
    <row r="28" customFormat="false" ht="45" hidden="false" customHeight="false" outlineLevel="0" collapsed="false">
      <c r="A28" s="292" t="n">
        <v>2489</v>
      </c>
      <c r="B28" s="293" t="s">
        <v>476</v>
      </c>
      <c r="C28" s="292" t="s">
        <v>69</v>
      </c>
      <c r="D28" s="292" t="s">
        <v>30</v>
      </c>
      <c r="E28" s="292" t="n">
        <v>4</v>
      </c>
      <c r="F28" s="292" t="n">
        <v>7.92</v>
      </c>
      <c r="G28" s="292" t="n">
        <f aca="false">VLOOKUP(A28,'INSUMOS SINAPI'!A:E,5,FALSE())</f>
        <v>7.92</v>
      </c>
      <c r="H28" s="292" t="n">
        <f aca="false">F28-G28</f>
        <v>0</v>
      </c>
    </row>
    <row r="29" customFormat="false" ht="15" hidden="false" customHeight="false" outlineLevel="0" collapsed="false">
      <c r="A29" s="292" t="n">
        <v>2688</v>
      </c>
      <c r="B29" s="293" t="s">
        <v>457</v>
      </c>
      <c r="C29" s="292" t="s">
        <v>69</v>
      </c>
      <c r="D29" s="292" t="s">
        <v>78</v>
      </c>
      <c r="E29" s="292" t="n">
        <v>55</v>
      </c>
      <c r="F29" s="292" t="n">
        <v>2.07</v>
      </c>
      <c r="G29" s="292" t="n">
        <f aca="false">VLOOKUP(A29,'INSUMOS SINAPI'!A:E,5,FALSE())</f>
        <v>2.07</v>
      </c>
      <c r="H29" s="292" t="n">
        <f aca="false">F29-G29</f>
        <v>0</v>
      </c>
    </row>
    <row r="30" customFormat="false" ht="15" hidden="false" customHeight="false" outlineLevel="0" collapsed="false">
      <c r="A30" s="292" t="n">
        <v>2696</v>
      </c>
      <c r="B30" s="293" t="s">
        <v>428</v>
      </c>
      <c r="C30" s="292" t="s">
        <v>333</v>
      </c>
      <c r="D30" s="292" t="s">
        <v>378</v>
      </c>
      <c r="E30" s="292" t="n">
        <v>17.1</v>
      </c>
      <c r="F30" s="292" t="n">
        <f aca="false">G30</f>
        <v>17.73</v>
      </c>
      <c r="G30" s="292" t="n">
        <f aca="false">VLOOKUP(A30,'INSUMOS SINAPI'!A:E,5,FALSE())</f>
        <v>17.73</v>
      </c>
      <c r="H30" s="292" t="n">
        <f aca="false">F30-G30</f>
        <v>0</v>
      </c>
    </row>
    <row r="31" customFormat="false" ht="15" hidden="false" customHeight="false" outlineLevel="0" collapsed="false">
      <c r="A31" s="292" t="n">
        <v>2705</v>
      </c>
      <c r="B31" s="293" t="s">
        <v>350</v>
      </c>
      <c r="C31" s="292" t="s">
        <v>69</v>
      </c>
      <c r="D31" s="292" t="s">
        <v>742</v>
      </c>
      <c r="E31" s="292" t="n">
        <v>0.5</v>
      </c>
      <c r="F31" s="292" t="n">
        <v>0.93</v>
      </c>
      <c r="G31" s="292" t="n">
        <f aca="false">VLOOKUP(A31,'INSUMOS SINAPI'!A:E,5,FALSE())</f>
        <v>0.93</v>
      </c>
      <c r="H31" s="292" t="n">
        <f aca="false">F31-G31</f>
        <v>0</v>
      </c>
    </row>
    <row r="32" customFormat="false" ht="75" hidden="false" customHeight="false" outlineLevel="0" collapsed="false">
      <c r="A32" s="292" t="n">
        <v>3104</v>
      </c>
      <c r="B32" s="293" t="s">
        <v>386</v>
      </c>
      <c r="C32" s="292" t="s">
        <v>69</v>
      </c>
      <c r="D32" s="292" t="s">
        <v>743</v>
      </c>
      <c r="E32" s="292" t="n">
        <v>1</v>
      </c>
      <c r="F32" s="292" t="n">
        <v>184.39</v>
      </c>
      <c r="G32" s="292" t="n">
        <f aca="false">VLOOKUP(A32,'INSUMOS SINAPI'!A:E,5,FALSE())</f>
        <v>184.39</v>
      </c>
      <c r="H32" s="292" t="n">
        <f aca="false">F32-G32</f>
        <v>0</v>
      </c>
    </row>
    <row r="33" customFormat="false" ht="30" hidden="false" customHeight="false" outlineLevel="0" collapsed="false">
      <c r="A33" s="292" t="n">
        <v>3524</v>
      </c>
      <c r="B33" s="293" t="s">
        <v>429</v>
      </c>
      <c r="C33" s="292" t="s">
        <v>69</v>
      </c>
      <c r="D33" s="292" t="s">
        <v>30</v>
      </c>
      <c r="E33" s="292" t="n">
        <v>1</v>
      </c>
      <c r="F33" s="292" t="n">
        <v>11.32</v>
      </c>
      <c r="G33" s="292" t="n">
        <f aca="false">VLOOKUP(A33,'INSUMOS SINAPI'!A:E,5,FALSE())</f>
        <v>11.32</v>
      </c>
      <c r="H33" s="292" t="n">
        <f aca="false">F33-G33</f>
        <v>0</v>
      </c>
    </row>
    <row r="34" customFormat="false" ht="30" hidden="false" customHeight="false" outlineLevel="0" collapsed="false">
      <c r="A34" s="292" t="n">
        <v>3529</v>
      </c>
      <c r="B34" s="293" t="s">
        <v>430</v>
      </c>
      <c r="C34" s="292" t="s">
        <v>69</v>
      </c>
      <c r="D34" s="292" t="s">
        <v>30</v>
      </c>
      <c r="E34" s="292" t="n">
        <v>1.18</v>
      </c>
      <c r="F34" s="292" t="n">
        <v>1.14</v>
      </c>
      <c r="G34" s="292" t="n">
        <f aca="false">VLOOKUP(A34,'INSUMOS SINAPI'!A:E,5,FALSE())</f>
        <v>1.14</v>
      </c>
      <c r="H34" s="292" t="n">
        <f aca="false">F34-G34</f>
        <v>0</v>
      </c>
    </row>
    <row r="35" customFormat="false" ht="30" hidden="false" customHeight="false" outlineLevel="0" collapsed="false">
      <c r="A35" s="292" t="n">
        <v>3767</v>
      </c>
      <c r="B35" s="293" t="s">
        <v>419</v>
      </c>
      <c r="C35" s="292" t="s">
        <v>69</v>
      </c>
      <c r="D35" s="292" t="s">
        <v>30</v>
      </c>
      <c r="E35" s="292" t="n">
        <v>0.21</v>
      </c>
      <c r="F35" s="292" t="n">
        <v>0.96</v>
      </c>
      <c r="G35" s="292" t="n">
        <f aca="false">VLOOKUP(A35,'INSUMOS SINAPI'!A:E,5,FALSE())</f>
        <v>0.96</v>
      </c>
      <c r="H35" s="292" t="n">
        <f aca="false">F35-G35</f>
        <v>0</v>
      </c>
    </row>
    <row r="36" customFormat="false" ht="15" hidden="false" customHeight="false" outlineLevel="0" collapsed="false">
      <c r="A36" s="292" t="n">
        <v>3777</v>
      </c>
      <c r="B36" s="293" t="s">
        <v>374</v>
      </c>
      <c r="C36" s="292" t="s">
        <v>69</v>
      </c>
      <c r="D36" s="292" t="s">
        <v>74</v>
      </c>
      <c r="E36" s="292" t="n">
        <v>26.85</v>
      </c>
      <c r="F36" s="292" t="n">
        <v>1.25</v>
      </c>
      <c r="G36" s="292" t="n">
        <f aca="false">VLOOKUP(A36,'INSUMOS SINAPI'!A:E,5,FALSE())</f>
        <v>1.25</v>
      </c>
      <c r="H36" s="292" t="n">
        <f aca="false">F36-G36</f>
        <v>0</v>
      </c>
    </row>
    <row r="37" customFormat="false" ht="45" hidden="false" customHeight="false" outlineLevel="0" collapsed="false">
      <c r="A37" s="292" t="n">
        <v>3799</v>
      </c>
      <c r="B37" s="293" t="s">
        <v>473</v>
      </c>
      <c r="C37" s="292" t="s">
        <v>69</v>
      </c>
      <c r="D37" s="292" t="s">
        <v>30</v>
      </c>
      <c r="E37" s="292" t="n">
        <v>4</v>
      </c>
      <c r="F37" s="292" t="n">
        <v>87.47</v>
      </c>
      <c r="G37" s="292" t="n">
        <f aca="false">VLOOKUP(A37,'INSUMOS SINAPI'!A:E,5,FALSE())</f>
        <v>87.47</v>
      </c>
      <c r="H37" s="292" t="n">
        <f aca="false">F37-G37</f>
        <v>0</v>
      </c>
    </row>
    <row r="38" customFormat="false" ht="30" hidden="false" customHeight="false" outlineLevel="0" collapsed="false">
      <c r="A38" s="292" t="n">
        <v>4230</v>
      </c>
      <c r="B38" s="293" t="s">
        <v>395</v>
      </c>
      <c r="C38" s="292" t="s">
        <v>333</v>
      </c>
      <c r="D38" s="292" t="s">
        <v>378</v>
      </c>
      <c r="E38" s="292" t="n">
        <v>4.15</v>
      </c>
      <c r="F38" s="292" t="n">
        <f aca="false">G38</f>
        <v>19.05</v>
      </c>
      <c r="G38" s="292" t="n">
        <f aca="false">VLOOKUP(A38,'INSUMOS SINAPI'!A:E,5,FALSE())</f>
        <v>19.05</v>
      </c>
      <c r="H38" s="292" t="n">
        <f aca="false">F38-G38</f>
        <v>0</v>
      </c>
    </row>
    <row r="39" customFormat="false" ht="15" hidden="false" customHeight="false" outlineLevel="0" collapsed="false">
      <c r="A39" s="292" t="n">
        <v>4339</v>
      </c>
      <c r="B39" s="293" t="s">
        <v>494</v>
      </c>
      <c r="C39" s="292" t="s">
        <v>69</v>
      </c>
      <c r="D39" s="292" t="s">
        <v>30</v>
      </c>
      <c r="E39" s="292" t="n">
        <v>88</v>
      </c>
      <c r="F39" s="292" t="n">
        <v>0.5</v>
      </c>
      <c r="G39" s="292" t="n">
        <f aca="false">VLOOKUP(A39,'INSUMOS SINAPI'!A:E,5,FALSE())</f>
        <v>0.5</v>
      </c>
      <c r="H39" s="292" t="n">
        <f aca="false">F39-G39</f>
        <v>0</v>
      </c>
    </row>
    <row r="40" customFormat="false" ht="30" hidden="false" customHeight="false" outlineLevel="0" collapsed="false">
      <c r="A40" s="292" t="n">
        <v>4417</v>
      </c>
      <c r="B40" s="293" t="s">
        <v>365</v>
      </c>
      <c r="C40" s="292" t="s">
        <v>69</v>
      </c>
      <c r="D40" s="292" t="s">
        <v>78</v>
      </c>
      <c r="E40" s="292" t="n">
        <v>1</v>
      </c>
      <c r="F40" s="292" t="n">
        <v>7.45</v>
      </c>
      <c r="G40" s="292" t="n">
        <f aca="false">VLOOKUP(A40,'INSUMOS SINAPI'!A:E,5,FALSE())</f>
        <v>7.45</v>
      </c>
      <c r="H40" s="292" t="n">
        <f aca="false">F40-G40</f>
        <v>0</v>
      </c>
    </row>
    <row r="41" customFormat="false" ht="30" hidden="false" customHeight="false" outlineLevel="0" collapsed="false">
      <c r="A41" s="292" t="n">
        <v>4491</v>
      </c>
      <c r="B41" s="293" t="s">
        <v>367</v>
      </c>
      <c r="C41" s="292" t="s">
        <v>69</v>
      </c>
      <c r="D41" s="292" t="s">
        <v>78</v>
      </c>
      <c r="E41" s="292" t="n">
        <v>4</v>
      </c>
      <c r="F41" s="292" t="n">
        <v>7.83</v>
      </c>
      <c r="G41" s="292" t="n">
        <f aca="false">VLOOKUP(A41,'INSUMOS SINAPI'!A:E,5,FALSE())</f>
        <v>7.83</v>
      </c>
      <c r="H41" s="292" t="n">
        <f aca="false">F41-G41</f>
        <v>0</v>
      </c>
    </row>
    <row r="42" customFormat="false" ht="30" hidden="false" customHeight="false" outlineLevel="0" collapsed="false">
      <c r="A42" s="292" t="n">
        <v>4721</v>
      </c>
      <c r="B42" s="293" t="s">
        <v>368</v>
      </c>
      <c r="C42" s="292" t="s">
        <v>69</v>
      </c>
      <c r="D42" s="292" t="s">
        <v>741</v>
      </c>
      <c r="E42" s="292" t="n">
        <v>0.01</v>
      </c>
      <c r="F42" s="292" t="n">
        <v>100.61</v>
      </c>
      <c r="G42" s="292" t="n">
        <f aca="false">VLOOKUP(A42,'INSUMOS SINAPI'!A:E,5,FALSE())</f>
        <v>100.61</v>
      </c>
      <c r="H42" s="292" t="n">
        <f aca="false">F42-G42</f>
        <v>0</v>
      </c>
    </row>
    <row r="43" customFormat="false" ht="15" hidden="false" customHeight="false" outlineLevel="0" collapsed="false">
      <c r="A43" s="292" t="n">
        <v>4750</v>
      </c>
      <c r="B43" s="293" t="s">
        <v>379</v>
      </c>
      <c r="C43" s="292" t="s">
        <v>333</v>
      </c>
      <c r="D43" s="292" t="s">
        <v>378</v>
      </c>
      <c r="E43" s="292" t="n">
        <v>84.1</v>
      </c>
      <c r="F43" s="292" t="n">
        <f aca="false">G43</f>
        <v>17.73</v>
      </c>
      <c r="G43" s="292" t="n">
        <f aca="false">VLOOKUP(A43,'INSUMOS SINAPI'!A:E,5,FALSE())</f>
        <v>17.73</v>
      </c>
      <c r="H43" s="292" t="n">
        <f aca="false">F43-G43</f>
        <v>0</v>
      </c>
    </row>
    <row r="44" customFormat="false" ht="15" hidden="false" customHeight="false" outlineLevel="0" collapsed="false">
      <c r="A44" s="292" t="n">
        <v>4760</v>
      </c>
      <c r="B44" s="293" t="s">
        <v>447</v>
      </c>
      <c r="C44" s="292" t="s">
        <v>333</v>
      </c>
      <c r="D44" s="292" t="s">
        <v>378</v>
      </c>
      <c r="E44" s="292" t="n">
        <v>2.89</v>
      </c>
      <c r="F44" s="292" t="n">
        <f aca="false">G44</f>
        <v>18.23</v>
      </c>
      <c r="G44" s="292" t="n">
        <f aca="false">VLOOKUP(A44,'INSUMOS SINAPI'!A:E,5,FALSE())</f>
        <v>18.23</v>
      </c>
      <c r="H44" s="292" t="n">
        <f aca="false">F44-G44</f>
        <v>0</v>
      </c>
    </row>
    <row r="45" customFormat="false" ht="15" hidden="false" customHeight="false" outlineLevel="0" collapsed="false">
      <c r="A45" s="292" t="n">
        <v>4783</v>
      </c>
      <c r="B45" s="293" t="s">
        <v>414</v>
      </c>
      <c r="C45" s="292" t="s">
        <v>333</v>
      </c>
      <c r="D45" s="292" t="s">
        <v>378</v>
      </c>
      <c r="E45" s="292" t="n">
        <v>91.95</v>
      </c>
      <c r="F45" s="292" t="n">
        <f aca="false">G45</f>
        <v>17.73</v>
      </c>
      <c r="G45" s="292" t="n">
        <f aca="false">VLOOKUP(A45,'INSUMOS SINAPI'!A:E,5,FALSE())</f>
        <v>17.73</v>
      </c>
      <c r="H45" s="292" t="n">
        <f aca="false">F45-G45</f>
        <v>0</v>
      </c>
    </row>
    <row r="46" customFormat="false" ht="15" hidden="false" customHeight="false" outlineLevel="0" collapsed="false">
      <c r="A46" s="292" t="n">
        <v>4791</v>
      </c>
      <c r="B46" s="293" t="s">
        <v>423</v>
      </c>
      <c r="C46" s="292" t="s">
        <v>69</v>
      </c>
      <c r="D46" s="292" t="s">
        <v>107</v>
      </c>
      <c r="E46" s="292" t="n">
        <v>12.51</v>
      </c>
      <c r="F46" s="292" t="n">
        <v>44.33</v>
      </c>
      <c r="G46" s="292" t="n">
        <f aca="false">VLOOKUP(A46,'INSUMOS SINAPI'!A:E,5,FALSE())</f>
        <v>44.33</v>
      </c>
      <c r="H46" s="292" t="n">
        <f aca="false">F46-G46</f>
        <v>0</v>
      </c>
    </row>
    <row r="47" customFormat="false" ht="30" hidden="false" customHeight="false" outlineLevel="0" collapsed="false">
      <c r="A47" s="292" t="n">
        <v>4792</v>
      </c>
      <c r="B47" s="293" t="s">
        <v>424</v>
      </c>
      <c r="C47" s="292" t="s">
        <v>69</v>
      </c>
      <c r="D47" s="292" t="s">
        <v>74</v>
      </c>
      <c r="E47" s="292" t="n">
        <v>55.18</v>
      </c>
      <c r="F47" s="292" t="n">
        <v>176.87</v>
      </c>
      <c r="G47" s="292" t="n">
        <f aca="false">VLOOKUP(A47,'INSUMOS SINAPI'!A:E,5,FALSE())</f>
        <v>176.87</v>
      </c>
      <c r="H47" s="292" t="n">
        <f aca="false">F47-G47</f>
        <v>0</v>
      </c>
    </row>
    <row r="48" customFormat="false" ht="45" hidden="false" customHeight="false" outlineLevel="0" collapsed="false">
      <c r="A48" s="292" t="n">
        <v>4813</v>
      </c>
      <c r="B48" s="293" t="s">
        <v>369</v>
      </c>
      <c r="C48" s="292" t="s">
        <v>69</v>
      </c>
      <c r="D48" s="292" t="s">
        <v>74</v>
      </c>
      <c r="E48" s="292" t="n">
        <v>1</v>
      </c>
      <c r="F48" s="292" t="n">
        <v>300</v>
      </c>
      <c r="G48" s="292" t="n">
        <f aca="false">VLOOKUP(A48,'INSUMOS SINAPI'!A:E,5,FALSE())</f>
        <v>300</v>
      </c>
      <c r="H48" s="292" t="n">
        <f aca="false">F48-G48</f>
        <v>0</v>
      </c>
    </row>
    <row r="49" customFormat="false" ht="30" hidden="false" customHeight="false" outlineLevel="0" collapsed="false">
      <c r="A49" s="292" t="n">
        <v>5031</v>
      </c>
      <c r="B49" s="293" t="s">
        <v>388</v>
      </c>
      <c r="C49" s="292" t="s">
        <v>69</v>
      </c>
      <c r="D49" s="292" t="s">
        <v>74</v>
      </c>
      <c r="E49" s="292" t="n">
        <v>1.89</v>
      </c>
      <c r="F49" s="292" t="n">
        <v>272.5</v>
      </c>
      <c r="G49" s="292" t="n">
        <f aca="false">VLOOKUP(A49,'INSUMOS SINAPI'!A:E,5,FALSE())</f>
        <v>272.5</v>
      </c>
      <c r="H49" s="292" t="n">
        <f aca="false">F49-G49</f>
        <v>0</v>
      </c>
    </row>
    <row r="50" customFormat="false" ht="15" hidden="false" customHeight="false" outlineLevel="0" collapsed="false">
      <c r="A50" s="292" t="n">
        <v>5075</v>
      </c>
      <c r="B50" s="293" t="s">
        <v>370</v>
      </c>
      <c r="C50" s="292" t="s">
        <v>69</v>
      </c>
      <c r="D50" s="292" t="s">
        <v>107</v>
      </c>
      <c r="E50" s="292" t="n">
        <v>0.11</v>
      </c>
      <c r="F50" s="292" t="n">
        <v>24.36</v>
      </c>
      <c r="G50" s="292" t="n">
        <f aca="false">VLOOKUP(A50,'INSUMOS SINAPI'!A:E,5,FALSE())</f>
        <v>24.36</v>
      </c>
      <c r="H50" s="292" t="n">
        <f aca="false">F50-G50</f>
        <v>0</v>
      </c>
    </row>
    <row r="51" customFormat="false" ht="15" hidden="false" customHeight="false" outlineLevel="0" collapsed="false">
      <c r="A51" s="292" t="n">
        <v>5318</v>
      </c>
      <c r="B51" s="293" t="s">
        <v>415</v>
      </c>
      <c r="C51" s="292" t="s">
        <v>69</v>
      </c>
      <c r="D51" s="292" t="s">
        <v>443</v>
      </c>
      <c r="E51" s="292" t="n">
        <v>0.92</v>
      </c>
      <c r="F51" s="292" t="n">
        <v>21.6</v>
      </c>
      <c r="G51" s="292" t="n">
        <f aca="false">VLOOKUP(A51,'INSUMOS SINAPI'!A:E,5,FALSE())</f>
        <v>21.6</v>
      </c>
      <c r="H51" s="292" t="n">
        <f aca="false">F51-G51</f>
        <v>0</v>
      </c>
    </row>
    <row r="52" customFormat="false" ht="15" hidden="false" customHeight="false" outlineLevel="0" collapsed="false">
      <c r="A52" s="292" t="n">
        <v>6110</v>
      </c>
      <c r="B52" s="293" t="s">
        <v>517</v>
      </c>
      <c r="C52" s="292" t="s">
        <v>333</v>
      </c>
      <c r="D52" s="292" t="s">
        <v>378</v>
      </c>
      <c r="E52" s="292" t="n">
        <v>23.1</v>
      </c>
      <c r="F52" s="292" t="n">
        <f aca="false">G52</f>
        <v>17.73</v>
      </c>
      <c r="G52" s="292" t="n">
        <f aca="false">VLOOKUP(A52,'INSUMOS SINAPI'!A:E,5,FALSE())</f>
        <v>17.73</v>
      </c>
      <c r="H52" s="292" t="n">
        <f aca="false">F52-G52</f>
        <v>0</v>
      </c>
    </row>
    <row r="53" customFormat="false" ht="15" hidden="false" customHeight="false" outlineLevel="0" collapsed="false">
      <c r="A53" s="292" t="n">
        <v>6111</v>
      </c>
      <c r="B53" s="293" t="s">
        <v>371</v>
      </c>
      <c r="C53" s="292" t="s">
        <v>333</v>
      </c>
      <c r="D53" s="292" t="s">
        <v>378</v>
      </c>
      <c r="E53" s="292" t="n">
        <v>196.5</v>
      </c>
      <c r="F53" s="292" t="n">
        <f aca="false">G53</f>
        <v>10.44</v>
      </c>
      <c r="G53" s="292" t="n">
        <f aca="false">VLOOKUP(A53,'INSUMOS SINAPI'!A:E,5,FALSE())</f>
        <v>10.44</v>
      </c>
      <c r="H53" s="292" t="n">
        <f aca="false">F53-G53</f>
        <v>0</v>
      </c>
    </row>
    <row r="54" customFormat="false" ht="15" hidden="false" customHeight="false" outlineLevel="0" collapsed="false">
      <c r="A54" s="292" t="n">
        <v>6117</v>
      </c>
      <c r="B54" s="293" t="s">
        <v>506</v>
      </c>
      <c r="C54" s="292" t="s">
        <v>333</v>
      </c>
      <c r="D54" s="292" t="s">
        <v>378</v>
      </c>
      <c r="E54" s="292" t="n">
        <v>59.02</v>
      </c>
      <c r="F54" s="292" t="n">
        <f aca="false">G54</f>
        <v>11.52</v>
      </c>
      <c r="G54" s="292" t="n">
        <f aca="false">VLOOKUP(A54,'INSUMOS SINAPI'!A:E,5,FALSE())</f>
        <v>11.52</v>
      </c>
      <c r="H54" s="292" t="n">
        <f aca="false">F54-G54</f>
        <v>0</v>
      </c>
    </row>
    <row r="55" customFormat="false" ht="30" hidden="false" customHeight="false" outlineLevel="0" collapsed="false">
      <c r="A55" s="292" t="n">
        <v>6189</v>
      </c>
      <c r="B55" s="293" t="s">
        <v>373</v>
      </c>
      <c r="C55" s="292" t="s">
        <v>69</v>
      </c>
      <c r="D55" s="292" t="s">
        <v>78</v>
      </c>
      <c r="E55" s="292" t="n">
        <v>2.3</v>
      </c>
      <c r="F55" s="292" t="n">
        <v>28.25</v>
      </c>
      <c r="G55" s="292" t="n">
        <f aca="false">VLOOKUP(A55,'INSUMOS SINAPI'!A:E,5,FALSE())</f>
        <v>28.25</v>
      </c>
      <c r="H55" s="292" t="n">
        <f aca="false">F55-G55</f>
        <v>0</v>
      </c>
    </row>
    <row r="56" customFormat="false" ht="30" hidden="false" customHeight="false" outlineLevel="0" collapsed="false">
      <c r="A56" s="292" t="n">
        <v>7139</v>
      </c>
      <c r="B56" s="293" t="s">
        <v>434</v>
      </c>
      <c r="C56" s="292" t="s">
        <v>69</v>
      </c>
      <c r="D56" s="292" t="s">
        <v>30</v>
      </c>
      <c r="E56" s="292" t="n">
        <v>0.89</v>
      </c>
      <c r="F56" s="292" t="n">
        <v>1.94</v>
      </c>
      <c r="G56" s="292" t="n">
        <f aca="false">VLOOKUP(A56,'INSUMOS SINAPI'!A:E,5,FALSE())</f>
        <v>1.94</v>
      </c>
      <c r="H56" s="292" t="n">
        <f aca="false">F56-G56</f>
        <v>0</v>
      </c>
    </row>
    <row r="57" customFormat="false" ht="15" hidden="false" customHeight="false" outlineLevel="0" collapsed="false">
      <c r="A57" s="292" t="n">
        <v>7311</v>
      </c>
      <c r="B57" s="293" t="s">
        <v>417</v>
      </c>
      <c r="C57" s="292" t="s">
        <v>69</v>
      </c>
      <c r="D57" s="292" t="s">
        <v>443</v>
      </c>
      <c r="E57" s="292" t="n">
        <v>9.22</v>
      </c>
      <c r="F57" s="292" t="n">
        <v>34.69</v>
      </c>
      <c r="G57" s="292" t="n">
        <f aca="false">VLOOKUP(A57,'INSUMOS SINAPI'!A:E,5,FALSE())</f>
        <v>34.69</v>
      </c>
      <c r="H57" s="292" t="n">
        <f aca="false">F57-G57</f>
        <v>0</v>
      </c>
    </row>
    <row r="58" customFormat="false" ht="15" hidden="false" customHeight="false" outlineLevel="0" collapsed="false">
      <c r="A58" s="292" t="n">
        <v>7356</v>
      </c>
      <c r="B58" s="293" t="s">
        <v>418</v>
      </c>
      <c r="C58" s="292" t="s">
        <v>69</v>
      </c>
      <c r="D58" s="292" t="s">
        <v>443</v>
      </c>
      <c r="E58" s="292" t="n">
        <v>16.4</v>
      </c>
      <c r="F58" s="292" t="n">
        <v>25.14</v>
      </c>
      <c r="G58" s="292" t="n">
        <f aca="false">VLOOKUP(A58,'INSUMOS SINAPI'!A:E,5,FALSE())</f>
        <v>25.14</v>
      </c>
      <c r="H58" s="292" t="n">
        <f aca="false">F58-G58</f>
        <v>0</v>
      </c>
    </row>
    <row r="59" customFormat="false" ht="30" hidden="false" customHeight="false" outlineLevel="0" collapsed="false">
      <c r="A59" s="292" t="n">
        <v>7698</v>
      </c>
      <c r="B59" s="293" t="s">
        <v>498</v>
      </c>
      <c r="C59" s="292" t="s">
        <v>69</v>
      </c>
      <c r="D59" s="292" t="s">
        <v>78</v>
      </c>
      <c r="E59" s="292" t="n">
        <v>41.98</v>
      </c>
      <c r="F59" s="292" t="n">
        <v>59.15</v>
      </c>
      <c r="G59" s="292" t="n">
        <f aca="false">VLOOKUP(A59,'INSUMOS SINAPI'!A:E,5,FALSE())</f>
        <v>59.15</v>
      </c>
      <c r="H59" s="292" t="n">
        <f aca="false">F59-G59</f>
        <v>0</v>
      </c>
    </row>
    <row r="60" customFormat="false" ht="15" hidden="false" customHeight="false" outlineLevel="0" collapsed="false">
      <c r="A60" s="292" t="n">
        <v>9868</v>
      </c>
      <c r="B60" s="293" t="s">
        <v>435</v>
      </c>
      <c r="C60" s="292" t="s">
        <v>69</v>
      </c>
      <c r="D60" s="292" t="s">
        <v>78</v>
      </c>
      <c r="E60" s="292" t="n">
        <v>2.25</v>
      </c>
      <c r="F60" s="292" t="n">
        <v>5.8</v>
      </c>
      <c r="G60" s="292" t="n">
        <f aca="false">VLOOKUP(A60,'INSUMOS SINAPI'!A:E,5,FALSE())</f>
        <v>5.8</v>
      </c>
      <c r="H60" s="292" t="n">
        <f aca="false">F60-G60</f>
        <v>0</v>
      </c>
    </row>
    <row r="61" customFormat="false" ht="15" hidden="false" customHeight="false" outlineLevel="0" collapsed="false">
      <c r="A61" s="292" t="n">
        <v>10489</v>
      </c>
      <c r="B61" s="293" t="s">
        <v>375</v>
      </c>
      <c r="C61" s="292" t="s">
        <v>333</v>
      </c>
      <c r="D61" s="292" t="s">
        <v>378</v>
      </c>
      <c r="E61" s="292" t="n">
        <v>49.59</v>
      </c>
      <c r="F61" s="292" t="n">
        <v>15.28</v>
      </c>
      <c r="G61" s="292" t="n">
        <f aca="false">VLOOKUP(A61,'INSUMOS SINAPI'!A:E,5,FALSE())</f>
        <v>15.28</v>
      </c>
      <c r="H61" s="292" t="n">
        <f aca="false">F61-G61</f>
        <v>0</v>
      </c>
    </row>
    <row r="62" customFormat="false" ht="15" hidden="false" customHeight="false" outlineLevel="0" collapsed="false">
      <c r="A62" s="292" t="n">
        <v>10507</v>
      </c>
      <c r="B62" s="293" t="s">
        <v>389</v>
      </c>
      <c r="C62" s="292" t="s">
        <v>69</v>
      </c>
      <c r="D62" s="292" t="s">
        <v>74</v>
      </c>
      <c r="E62" s="292" t="n">
        <v>3.73</v>
      </c>
      <c r="F62" s="292" t="n">
        <v>251.94</v>
      </c>
      <c r="G62" s="292" t="n">
        <f aca="false">VLOOKUP(A62,'INSUMOS SINAPI'!A:E,5,FALSE())</f>
        <v>251.94</v>
      </c>
      <c r="H62" s="292" t="n">
        <f aca="false">F62-G62</f>
        <v>0</v>
      </c>
    </row>
    <row r="63" customFormat="false" ht="45" hidden="false" customHeight="false" outlineLevel="0" collapsed="false">
      <c r="A63" s="292" t="n">
        <v>10527</v>
      </c>
      <c r="B63" s="293" t="s">
        <v>68</v>
      </c>
      <c r="C63" s="292" t="s">
        <v>69</v>
      </c>
      <c r="D63" s="292" t="s">
        <v>70</v>
      </c>
      <c r="E63" s="292" t="n">
        <v>45.9</v>
      </c>
      <c r="F63" s="292" t="n">
        <v>23</v>
      </c>
      <c r="G63" s="292" t="n">
        <f aca="false">VLOOKUP(A63,'INSUMOS SINAPI'!A:E,5,FALSE())</f>
        <v>23</v>
      </c>
      <c r="H63" s="292" t="n">
        <f aca="false">F63-G63</f>
        <v>0</v>
      </c>
    </row>
    <row r="64" customFormat="false" ht="45" hidden="false" customHeight="false" outlineLevel="0" collapsed="false">
      <c r="A64" s="292" t="n">
        <v>10535</v>
      </c>
      <c r="B64" s="293" t="s">
        <v>345</v>
      </c>
      <c r="C64" s="292" t="s">
        <v>69</v>
      </c>
      <c r="D64" s="292" t="s">
        <v>30</v>
      </c>
      <c r="E64" s="292" t="n">
        <v>0</v>
      </c>
      <c r="F64" s="294" t="n">
        <v>5000</v>
      </c>
      <c r="G64" s="292" t="n">
        <f aca="false">VLOOKUP(A64,'INSUMOS SINAPI'!A:E,5,FALSE())</f>
        <v>5000</v>
      </c>
      <c r="H64" s="292" t="n">
        <f aca="false">F64-G64</f>
        <v>0</v>
      </c>
    </row>
    <row r="65" customFormat="false" ht="30" hidden="false" customHeight="false" outlineLevel="0" collapsed="false">
      <c r="A65" s="292" t="n">
        <v>10691</v>
      </c>
      <c r="B65" s="293" t="s">
        <v>500</v>
      </c>
      <c r="C65" s="292" t="s">
        <v>69</v>
      </c>
      <c r="D65" s="292" t="s">
        <v>443</v>
      </c>
      <c r="E65" s="292" t="n">
        <v>14.29</v>
      </c>
      <c r="F65" s="292" t="n">
        <v>76.88</v>
      </c>
      <c r="G65" s="292" t="n">
        <f aca="false">VLOOKUP(A65,'INSUMOS SINAPI'!A:E,5,FALSE())</f>
        <v>76.88</v>
      </c>
      <c r="H65" s="292" t="n">
        <f aca="false">F65-G65</f>
        <v>0</v>
      </c>
    </row>
    <row r="66" customFormat="false" ht="15" hidden="false" customHeight="false" outlineLevel="0" collapsed="false">
      <c r="A66" s="292" t="n">
        <v>10848</v>
      </c>
      <c r="B66" s="293" t="s">
        <v>523</v>
      </c>
      <c r="C66" s="292" t="s">
        <v>69</v>
      </c>
      <c r="D66" s="292" t="s">
        <v>30</v>
      </c>
      <c r="E66" s="292" t="n">
        <v>1</v>
      </c>
      <c r="F66" s="292" t="n">
        <v>904.5</v>
      </c>
      <c r="G66" s="292" t="n">
        <f aca="false">VLOOKUP(A66,'INSUMOS SINAPI'!A:E,5,FALSE())</f>
        <v>904.5</v>
      </c>
      <c r="H66" s="292" t="n">
        <f aca="false">F66-G66</f>
        <v>0</v>
      </c>
    </row>
    <row r="67" customFormat="false" ht="30" hidden="false" customHeight="false" outlineLevel="0" collapsed="false">
      <c r="A67" s="292" t="n">
        <v>11056</v>
      </c>
      <c r="B67" s="293" t="s">
        <v>501</v>
      </c>
      <c r="C67" s="292" t="s">
        <v>69</v>
      </c>
      <c r="D67" s="292" t="s">
        <v>30</v>
      </c>
      <c r="E67" s="292" t="n">
        <v>372</v>
      </c>
      <c r="F67" s="292" t="n">
        <v>0.09</v>
      </c>
      <c r="G67" s="292" t="n">
        <f aca="false">VLOOKUP(A67,'INSUMOS SINAPI'!A:E,5,FALSE())</f>
        <v>0.09</v>
      </c>
      <c r="H67" s="292" t="n">
        <f aca="false">F67-G67</f>
        <v>0</v>
      </c>
    </row>
    <row r="68" customFormat="false" ht="45" hidden="false" customHeight="false" outlineLevel="0" collapsed="false">
      <c r="A68" s="292" t="n">
        <v>11251</v>
      </c>
      <c r="B68" s="293" t="s">
        <v>453</v>
      </c>
      <c r="C68" s="292" t="s">
        <v>69</v>
      </c>
      <c r="D68" s="292" t="s">
        <v>30</v>
      </c>
      <c r="E68" s="292" t="n">
        <v>1</v>
      </c>
      <c r="F68" s="292" t="n">
        <v>158.95</v>
      </c>
      <c r="G68" s="292" t="n">
        <f aca="false">VLOOKUP(A68,'INSUMOS SINAPI'!A:E,5,FALSE())</f>
        <v>158.95</v>
      </c>
      <c r="H68" s="292" t="n">
        <f aca="false">F68-G68</f>
        <v>0</v>
      </c>
    </row>
    <row r="69" customFormat="false" ht="30" hidden="false" customHeight="false" outlineLevel="0" collapsed="false">
      <c r="A69" s="292" t="n">
        <v>11447</v>
      </c>
      <c r="B69" s="293" t="s">
        <v>502</v>
      </c>
      <c r="C69" s="292" t="s">
        <v>69</v>
      </c>
      <c r="D69" s="292" t="s">
        <v>30</v>
      </c>
      <c r="E69" s="292" t="n">
        <v>7.44</v>
      </c>
      <c r="F69" s="292" t="n">
        <v>41.37</v>
      </c>
      <c r="G69" s="292" t="n">
        <f aca="false">VLOOKUP(A69,'INSUMOS SINAPI'!A:E,5,FALSE())</f>
        <v>41.37</v>
      </c>
      <c r="H69" s="292" t="n">
        <f aca="false">F69-G69</f>
        <v>0</v>
      </c>
    </row>
    <row r="70" customFormat="false" ht="30" hidden="false" customHeight="false" outlineLevel="0" collapsed="false">
      <c r="A70" s="292" t="n">
        <v>11499</v>
      </c>
      <c r="B70" s="293" t="s">
        <v>385</v>
      </c>
      <c r="C70" s="292" t="s">
        <v>69</v>
      </c>
      <c r="D70" s="292" t="s">
        <v>30</v>
      </c>
      <c r="E70" s="292" t="n">
        <v>1</v>
      </c>
      <c r="F70" s="292" t="n">
        <v>993.68</v>
      </c>
      <c r="G70" s="292" t="n">
        <f aca="false">VLOOKUP(A70,'INSUMOS SINAPI'!A:E,5,FALSE())</f>
        <v>993.68</v>
      </c>
      <c r="H70" s="292" t="n">
        <f aca="false">F70-G70</f>
        <v>0</v>
      </c>
    </row>
    <row r="71" customFormat="false" ht="30" hidden="false" customHeight="false" outlineLevel="0" collapsed="false">
      <c r="A71" s="292" t="n">
        <v>11927</v>
      </c>
      <c r="B71" s="293" t="s">
        <v>497</v>
      </c>
      <c r="C71" s="292" t="s">
        <v>69</v>
      </c>
      <c r="D71" s="292" t="s">
        <v>30</v>
      </c>
      <c r="E71" s="292" t="n">
        <v>24.24</v>
      </c>
      <c r="F71" s="292" t="n">
        <v>7.2</v>
      </c>
      <c r="G71" s="292" t="n">
        <f aca="false">VLOOKUP(A71,'INSUMOS SINAPI'!A:E,5,FALSE())</f>
        <v>7.2</v>
      </c>
      <c r="H71" s="292" t="n">
        <f aca="false">F71-G71</f>
        <v>0</v>
      </c>
    </row>
    <row r="72" customFormat="false" ht="45" hidden="false" customHeight="false" outlineLevel="0" collapsed="false">
      <c r="A72" s="292" t="n">
        <v>11950</v>
      </c>
      <c r="B72" s="293" t="s">
        <v>390</v>
      </c>
      <c r="C72" s="292" t="s">
        <v>69</v>
      </c>
      <c r="D72" s="292" t="s">
        <v>30</v>
      </c>
      <c r="E72" s="292" t="n">
        <v>12.96</v>
      </c>
      <c r="F72" s="292" t="n">
        <v>0.41</v>
      </c>
      <c r="G72" s="292" t="n">
        <f aca="false">VLOOKUP(A72,'INSUMOS SINAPI'!A:E,5,FALSE())</f>
        <v>0.41</v>
      </c>
      <c r="H72" s="292" t="n">
        <f aca="false">F72-G72</f>
        <v>0</v>
      </c>
    </row>
    <row r="73" customFormat="false" ht="15" hidden="false" customHeight="false" outlineLevel="0" collapsed="false">
      <c r="A73" s="292" t="n">
        <v>11977</v>
      </c>
      <c r="B73" s="293" t="s">
        <v>491</v>
      </c>
      <c r="C73" s="292" t="s">
        <v>69</v>
      </c>
      <c r="D73" s="292" t="s">
        <v>30</v>
      </c>
      <c r="E73" s="292" t="n">
        <v>44</v>
      </c>
      <c r="F73" s="292" t="n">
        <v>9.96</v>
      </c>
      <c r="G73" s="292" t="n">
        <f aca="false">VLOOKUP(A73,'INSUMOS SINAPI'!A:E,5,FALSE())</f>
        <v>9.96</v>
      </c>
      <c r="H73" s="292" t="n">
        <f aca="false">F73-G73</f>
        <v>0</v>
      </c>
    </row>
    <row r="74" customFormat="false" ht="15" hidden="false" customHeight="false" outlineLevel="0" collapsed="false">
      <c r="A74" s="292" t="n">
        <v>12295</v>
      </c>
      <c r="B74" s="293" t="s">
        <v>455</v>
      </c>
      <c r="C74" s="292" t="s">
        <v>69</v>
      </c>
      <c r="D74" s="292" t="s">
        <v>30</v>
      </c>
      <c r="E74" s="292" t="n">
        <v>16</v>
      </c>
      <c r="F74" s="292" t="n">
        <v>2.46</v>
      </c>
      <c r="G74" s="292" t="n">
        <f aca="false">VLOOKUP(A74,'INSUMOS SINAPI'!A:E,5,FALSE())</f>
        <v>2.46</v>
      </c>
      <c r="H74" s="292" t="n">
        <f aca="false">F74-G74</f>
        <v>0</v>
      </c>
    </row>
    <row r="75" customFormat="false" ht="15" hidden="false" customHeight="false" outlineLevel="0" collapsed="false">
      <c r="A75" s="292" t="n">
        <v>12868</v>
      </c>
      <c r="B75" s="293" t="s">
        <v>503</v>
      </c>
      <c r="C75" s="292" t="s">
        <v>333</v>
      </c>
      <c r="D75" s="292" t="s">
        <v>378</v>
      </c>
      <c r="E75" s="292" t="n">
        <v>128.81</v>
      </c>
      <c r="F75" s="292" t="n">
        <f aca="false">G75</f>
        <v>16.43</v>
      </c>
      <c r="G75" s="292" t="n">
        <f aca="false">VLOOKUP(A75,'INSUMOS SINAPI'!A:E,5,FALSE())</f>
        <v>16.43</v>
      </c>
      <c r="H75" s="292" t="n">
        <f aca="false">F75-G75</f>
        <v>0</v>
      </c>
    </row>
    <row r="76" customFormat="false" ht="30" hidden="false" customHeight="false" outlineLevel="0" collapsed="false">
      <c r="A76" s="292" t="n">
        <v>14618</v>
      </c>
      <c r="B76" s="293" t="s">
        <v>391</v>
      </c>
      <c r="C76" s="292" t="s">
        <v>69</v>
      </c>
      <c r="D76" s="292" t="s">
        <v>30</v>
      </c>
      <c r="E76" s="292" t="n">
        <v>0</v>
      </c>
      <c r="F76" s="294" t="n">
        <v>1290.22</v>
      </c>
      <c r="G76" s="292" t="n">
        <f aca="false">VLOOKUP(A76,'INSUMOS SINAPI'!A:E,5,FALSE())</f>
        <v>1290.22</v>
      </c>
      <c r="H76" s="292" t="n">
        <f aca="false">F76-G76</f>
        <v>0</v>
      </c>
    </row>
    <row r="77" customFormat="false" ht="30" hidden="false" customHeight="false" outlineLevel="0" collapsed="false">
      <c r="A77" s="292" t="n">
        <v>20083</v>
      </c>
      <c r="B77" s="293" t="s">
        <v>426</v>
      </c>
      <c r="C77" s="292" t="s">
        <v>69</v>
      </c>
      <c r="D77" s="292" t="s">
        <v>30</v>
      </c>
      <c r="E77" s="292" t="n">
        <v>0.03</v>
      </c>
      <c r="F77" s="292" t="n">
        <v>54.74</v>
      </c>
      <c r="G77" s="292" t="n">
        <f aca="false">VLOOKUP(A77,'INSUMOS SINAPI'!A:E,5,FALSE())</f>
        <v>54.74</v>
      </c>
      <c r="H77" s="292" t="n">
        <f aca="false">F77-G77</f>
        <v>0</v>
      </c>
    </row>
    <row r="78" customFormat="false" ht="30" hidden="false" customHeight="false" outlineLevel="0" collapsed="false">
      <c r="A78" s="292" t="n">
        <v>21127</v>
      </c>
      <c r="B78" s="293" t="s">
        <v>461</v>
      </c>
      <c r="C78" s="292" t="s">
        <v>69</v>
      </c>
      <c r="D78" s="292" t="s">
        <v>30</v>
      </c>
      <c r="E78" s="292" t="n">
        <v>7.02</v>
      </c>
      <c r="F78" s="292" t="n">
        <v>3.08</v>
      </c>
      <c r="G78" s="292" t="n">
        <f aca="false">VLOOKUP(A78,'INSUMOS SINAPI'!A:E,5,FALSE())</f>
        <v>3.08</v>
      </c>
      <c r="H78" s="292" t="n">
        <f aca="false">F78-G78</f>
        <v>0</v>
      </c>
    </row>
    <row r="79" customFormat="false" ht="15" hidden="false" customHeight="false" outlineLevel="0" collapsed="false">
      <c r="A79" s="292" t="n">
        <v>34360</v>
      </c>
      <c r="B79" s="293" t="s">
        <v>392</v>
      </c>
      <c r="C79" s="292" t="s">
        <v>69</v>
      </c>
      <c r="D79" s="292" t="s">
        <v>107</v>
      </c>
      <c r="E79" s="292" t="n">
        <v>13.09</v>
      </c>
      <c r="F79" s="292" t="n">
        <v>41.11</v>
      </c>
      <c r="G79" s="292" t="n">
        <f aca="false">VLOOKUP(A79,'INSUMOS SINAPI'!A:E,5,FALSE())</f>
        <v>41.11</v>
      </c>
      <c r="H79" s="292" t="n">
        <f aca="false">F79-G79</f>
        <v>0</v>
      </c>
    </row>
    <row r="80" customFormat="false" ht="15" hidden="false" customHeight="false" outlineLevel="0" collapsed="false">
      <c r="A80" s="292" t="n">
        <v>34388</v>
      </c>
      <c r="B80" s="293" t="s">
        <v>515</v>
      </c>
      <c r="C80" s="292" t="s">
        <v>69</v>
      </c>
      <c r="D80" s="292" t="s">
        <v>74</v>
      </c>
      <c r="E80" s="292" t="n">
        <v>4.29</v>
      </c>
      <c r="F80" s="292" t="n">
        <v>243.18</v>
      </c>
      <c r="G80" s="292" t="n">
        <f aca="false">VLOOKUP(A80,'INSUMOS SINAPI'!A:E,5,FALSE())</f>
        <v>243.18</v>
      </c>
      <c r="H80" s="292" t="n">
        <f aca="false">F80-G80</f>
        <v>0</v>
      </c>
    </row>
    <row r="81" customFormat="false" ht="15" hidden="false" customHeight="false" outlineLevel="0" collapsed="false">
      <c r="A81" s="292" t="n">
        <v>34514</v>
      </c>
      <c r="B81" s="293" t="s">
        <v>510</v>
      </c>
      <c r="C81" s="292" t="s">
        <v>69</v>
      </c>
      <c r="D81" s="292" t="s">
        <v>74</v>
      </c>
      <c r="E81" s="292" t="n">
        <v>6.32</v>
      </c>
      <c r="F81" s="292" t="n">
        <v>49.13</v>
      </c>
      <c r="G81" s="292" t="n">
        <f aca="false">VLOOKUP(A81,'INSUMOS SINAPI'!A:E,5,FALSE())</f>
        <v>49.13</v>
      </c>
      <c r="H81" s="292" t="n">
        <f aca="false">F81-G81</f>
        <v>0</v>
      </c>
    </row>
    <row r="82" customFormat="false" ht="15" hidden="false" customHeight="false" outlineLevel="0" collapsed="false">
      <c r="A82" s="292" t="n">
        <v>34660</v>
      </c>
      <c r="B82" s="293" t="s">
        <v>509</v>
      </c>
      <c r="C82" s="292" t="s">
        <v>69</v>
      </c>
      <c r="D82" s="292" t="s">
        <v>74</v>
      </c>
      <c r="E82" s="292" t="n">
        <v>73.42</v>
      </c>
      <c r="F82" s="292" t="n">
        <v>62.35</v>
      </c>
      <c r="G82" s="292" t="n">
        <f aca="false">VLOOKUP(A82,'INSUMOS SINAPI'!A:E,5,FALSE())</f>
        <v>62.35</v>
      </c>
      <c r="H82" s="292" t="n">
        <f aca="false">F82-G82</f>
        <v>0</v>
      </c>
    </row>
    <row r="83" customFormat="false" ht="15" hidden="false" customHeight="false" outlineLevel="0" collapsed="false">
      <c r="A83" s="292" t="n">
        <v>37370</v>
      </c>
      <c r="B83" s="293" t="s">
        <v>354</v>
      </c>
      <c r="C83" s="292" t="s">
        <v>69</v>
      </c>
      <c r="D83" s="292" t="s">
        <v>378</v>
      </c>
      <c r="E83" s="292" t="n">
        <v>960.21</v>
      </c>
      <c r="F83" s="292" t="n">
        <v>2.11</v>
      </c>
      <c r="G83" s="292" t="n">
        <f aca="false">VLOOKUP(A83,'INSUMOS SINAPI'!A:E,5,FALSE())</f>
        <v>2.11</v>
      </c>
      <c r="H83" s="292" t="n">
        <f aca="false">F83-G83</f>
        <v>0</v>
      </c>
    </row>
    <row r="84" customFormat="false" ht="15" hidden="false" customHeight="false" outlineLevel="0" collapsed="false">
      <c r="A84" s="292" t="n">
        <v>37371</v>
      </c>
      <c r="B84" s="293" t="s">
        <v>355</v>
      </c>
      <c r="C84" s="292" t="s">
        <v>69</v>
      </c>
      <c r="D84" s="292" t="s">
        <v>378</v>
      </c>
      <c r="E84" s="292" t="n">
        <v>960.21</v>
      </c>
      <c r="F84" s="292" t="n">
        <v>0.75</v>
      </c>
      <c r="G84" s="292" t="n">
        <f aca="false">VLOOKUP(A84,'INSUMOS SINAPI'!A:E,5,FALSE())</f>
        <v>0.75</v>
      </c>
      <c r="H84" s="292" t="n">
        <f aca="false">F84-G84</f>
        <v>0</v>
      </c>
    </row>
    <row r="85" customFormat="false" ht="15" hidden="false" customHeight="false" outlineLevel="0" collapsed="false">
      <c r="A85" s="292" t="n">
        <v>37372</v>
      </c>
      <c r="B85" s="293" t="s">
        <v>356</v>
      </c>
      <c r="C85" s="292" t="s">
        <v>69</v>
      </c>
      <c r="D85" s="292" t="s">
        <v>378</v>
      </c>
      <c r="E85" s="292" t="n">
        <v>960.21</v>
      </c>
      <c r="F85" s="292" t="n">
        <v>0.81</v>
      </c>
      <c r="G85" s="292" t="n">
        <f aca="false">VLOOKUP(A85,'INSUMOS SINAPI'!A:E,5,FALSE())</f>
        <v>0.81</v>
      </c>
      <c r="H85" s="292" t="n">
        <f aca="false">F85-G85</f>
        <v>0</v>
      </c>
    </row>
    <row r="86" customFormat="false" ht="15" hidden="false" customHeight="false" outlineLevel="0" collapsed="false">
      <c r="A86" s="292" t="n">
        <v>37373</v>
      </c>
      <c r="B86" s="293" t="s">
        <v>357</v>
      </c>
      <c r="C86" s="292" t="s">
        <v>69</v>
      </c>
      <c r="D86" s="292" t="s">
        <v>378</v>
      </c>
      <c r="E86" s="292" t="n">
        <v>960.21</v>
      </c>
      <c r="F86" s="292" t="n">
        <v>0.06</v>
      </c>
      <c r="G86" s="292" t="n">
        <f aca="false">VLOOKUP(A86,'INSUMOS SINAPI'!A:E,5,FALSE())</f>
        <v>0.06</v>
      </c>
      <c r="H86" s="292" t="n">
        <f aca="false">F86-G86</f>
        <v>0</v>
      </c>
    </row>
    <row r="87" customFormat="false" ht="30" hidden="false" customHeight="false" outlineLevel="0" collapsed="false">
      <c r="A87" s="292" t="n">
        <v>37526</v>
      </c>
      <c r="B87" s="293" t="s">
        <v>384</v>
      </c>
      <c r="C87" s="292" t="s">
        <v>69</v>
      </c>
      <c r="D87" s="292" t="s">
        <v>30</v>
      </c>
      <c r="E87" s="292" t="n">
        <v>112</v>
      </c>
      <c r="F87" s="292" t="n">
        <v>4.88</v>
      </c>
      <c r="G87" s="292" t="n">
        <f aca="false">VLOOKUP(A87,'INSUMOS SINAPI'!A:E,5,FALSE())</f>
        <v>4.88</v>
      </c>
      <c r="H87" s="292" t="n">
        <f aca="false">F87-G87</f>
        <v>0</v>
      </c>
    </row>
    <row r="88" customFormat="false" ht="30" hidden="false" customHeight="false" outlineLevel="0" collapsed="false">
      <c r="A88" s="292" t="n">
        <v>37586</v>
      </c>
      <c r="B88" s="293" t="s">
        <v>396</v>
      </c>
      <c r="C88" s="292" t="s">
        <v>69</v>
      </c>
      <c r="D88" s="292" t="s">
        <v>397</v>
      </c>
      <c r="E88" s="292" t="n">
        <v>0.11</v>
      </c>
      <c r="F88" s="292" t="n">
        <v>46.91</v>
      </c>
      <c r="G88" s="292" t="n">
        <f aca="false">VLOOKUP(A88,'INSUMOS SINAPI'!A:E,5,FALSE())</f>
        <v>46.91</v>
      </c>
      <c r="H88" s="292" t="n">
        <f aca="false">F88-G88</f>
        <v>0</v>
      </c>
    </row>
    <row r="89" customFormat="false" ht="15" hidden="false" customHeight="false" outlineLevel="0" collapsed="false">
      <c r="A89" s="292" t="n">
        <v>37596</v>
      </c>
      <c r="B89" s="293" t="s">
        <v>446</v>
      </c>
      <c r="C89" s="292" t="s">
        <v>69</v>
      </c>
      <c r="D89" s="292" t="s">
        <v>107</v>
      </c>
      <c r="E89" s="292" t="n">
        <v>12.92</v>
      </c>
      <c r="F89" s="292" t="n">
        <v>2.29</v>
      </c>
      <c r="G89" s="292" t="n">
        <f aca="false">VLOOKUP(A89,'INSUMOS SINAPI'!A:E,5,FALSE())</f>
        <v>2.29</v>
      </c>
      <c r="H89" s="292" t="n">
        <f aca="false">F89-G89</f>
        <v>0</v>
      </c>
    </row>
    <row r="90" customFormat="false" ht="15" hidden="false" customHeight="false" outlineLevel="0" collapsed="false">
      <c r="A90" s="292" t="n">
        <v>37666</v>
      </c>
      <c r="B90" s="293" t="s">
        <v>358</v>
      </c>
      <c r="C90" s="292" t="s">
        <v>333</v>
      </c>
      <c r="D90" s="292" t="s">
        <v>378</v>
      </c>
      <c r="E90" s="292" t="n">
        <v>0.01</v>
      </c>
      <c r="F90" s="292" t="n">
        <v>17.64</v>
      </c>
      <c r="G90" s="292" t="n">
        <f aca="false">VLOOKUP(A90,'INSUMOS SINAPI'!A:E,5,FALSE())</f>
        <v>17.64</v>
      </c>
      <c r="H90" s="292" t="n">
        <f aca="false">F90-G90</f>
        <v>0</v>
      </c>
    </row>
    <row r="91" customFormat="false" ht="30" hidden="false" customHeight="false" outlineLevel="0" collapsed="false">
      <c r="A91" s="292" t="n">
        <v>38083</v>
      </c>
      <c r="B91" s="293" t="s">
        <v>475</v>
      </c>
      <c r="C91" s="292" t="s">
        <v>69</v>
      </c>
      <c r="D91" s="292" t="s">
        <v>30</v>
      </c>
      <c r="E91" s="292" t="n">
        <v>10</v>
      </c>
      <c r="F91" s="292" t="n">
        <v>34.15</v>
      </c>
      <c r="G91" s="292" t="n">
        <f aca="false">VLOOKUP(A91,'INSUMOS SINAPI'!A:E,5,FALSE())</f>
        <v>34.15</v>
      </c>
      <c r="H91" s="292" t="n">
        <f aca="false">F91-G91</f>
        <v>0</v>
      </c>
    </row>
    <row r="92" customFormat="false" ht="30" hidden="false" customHeight="false" outlineLevel="0" collapsed="false">
      <c r="A92" s="292" t="n">
        <v>38094</v>
      </c>
      <c r="B92" s="293" t="s">
        <v>466</v>
      </c>
      <c r="C92" s="292" t="s">
        <v>69</v>
      </c>
      <c r="D92" s="292" t="s">
        <v>30</v>
      </c>
      <c r="E92" s="292" t="n">
        <v>2</v>
      </c>
      <c r="F92" s="292" t="n">
        <v>2.78</v>
      </c>
      <c r="G92" s="292" t="n">
        <f aca="false">VLOOKUP(A92,'INSUMOS SINAPI'!A:E,5,FALSE())</f>
        <v>2.78</v>
      </c>
      <c r="H92" s="292" t="n">
        <f aca="false">F92-G92</f>
        <v>0</v>
      </c>
    </row>
    <row r="93" customFormat="false" ht="30" hidden="false" customHeight="false" outlineLevel="0" collapsed="false">
      <c r="A93" s="292" t="n">
        <v>38098</v>
      </c>
      <c r="B93" s="293" t="s">
        <v>469</v>
      </c>
      <c r="C93" s="292" t="s">
        <v>69</v>
      </c>
      <c r="D93" s="292" t="s">
        <v>30</v>
      </c>
      <c r="E93" s="292" t="n">
        <v>4</v>
      </c>
      <c r="F93" s="292" t="n">
        <v>5.65</v>
      </c>
      <c r="G93" s="292" t="n">
        <f aca="false">VLOOKUP(A93,'INSUMOS SINAPI'!A:E,5,FALSE())</f>
        <v>5.65</v>
      </c>
      <c r="H93" s="292" t="n">
        <f aca="false">F93-G93</f>
        <v>0</v>
      </c>
    </row>
    <row r="94" customFormat="false" ht="45" hidden="false" customHeight="false" outlineLevel="0" collapsed="false">
      <c r="A94" s="292" t="n">
        <v>38099</v>
      </c>
      <c r="B94" s="293" t="s">
        <v>467</v>
      </c>
      <c r="C94" s="292" t="s">
        <v>69</v>
      </c>
      <c r="D94" s="292" t="s">
        <v>30</v>
      </c>
      <c r="E94" s="292" t="n">
        <v>2</v>
      </c>
      <c r="F94" s="292" t="n">
        <v>1.44</v>
      </c>
      <c r="G94" s="292" t="n">
        <f aca="false">VLOOKUP(A94,'INSUMOS SINAPI'!A:E,5,FALSE())</f>
        <v>1.44</v>
      </c>
      <c r="H94" s="292" t="n">
        <f aca="false">F94-G94</f>
        <v>0</v>
      </c>
    </row>
    <row r="95" customFormat="false" ht="45" hidden="false" customHeight="false" outlineLevel="0" collapsed="false">
      <c r="A95" s="292" t="n">
        <v>38100</v>
      </c>
      <c r="B95" s="293" t="s">
        <v>470</v>
      </c>
      <c r="C95" s="292" t="s">
        <v>69</v>
      </c>
      <c r="D95" s="292" t="s">
        <v>30</v>
      </c>
      <c r="E95" s="292" t="n">
        <v>4</v>
      </c>
      <c r="F95" s="292" t="n">
        <v>2.36</v>
      </c>
      <c r="G95" s="292" t="n">
        <f aca="false">VLOOKUP(A95,'INSUMOS SINAPI'!A:E,5,FALSE())</f>
        <v>2.36</v>
      </c>
      <c r="H95" s="292" t="n">
        <f aca="false">F95-G95</f>
        <v>0</v>
      </c>
    </row>
    <row r="96" customFormat="false" ht="15" hidden="false" customHeight="false" outlineLevel="0" collapsed="false">
      <c r="A96" s="292" t="n">
        <v>38101</v>
      </c>
      <c r="B96" s="293" t="s">
        <v>471</v>
      </c>
      <c r="C96" s="292" t="s">
        <v>69</v>
      </c>
      <c r="D96" s="292" t="s">
        <v>30</v>
      </c>
      <c r="E96" s="292" t="n">
        <v>13</v>
      </c>
      <c r="F96" s="292" t="n">
        <v>7.47</v>
      </c>
      <c r="G96" s="292" t="n">
        <f aca="false">VLOOKUP(A96,'INSUMOS SINAPI'!A:E,5,FALSE())</f>
        <v>7.47</v>
      </c>
      <c r="H96" s="292" t="n">
        <f aca="false">F96-G96</f>
        <v>0</v>
      </c>
    </row>
    <row r="97" customFormat="false" ht="15" hidden="false" customHeight="false" outlineLevel="0" collapsed="false">
      <c r="A97" s="292" t="n">
        <v>38112</v>
      </c>
      <c r="B97" s="293" t="s">
        <v>468</v>
      </c>
      <c r="C97" s="292" t="s">
        <v>69</v>
      </c>
      <c r="D97" s="292" t="s">
        <v>30</v>
      </c>
      <c r="E97" s="292" t="n">
        <v>5</v>
      </c>
      <c r="F97" s="292" t="n">
        <v>6.56</v>
      </c>
      <c r="G97" s="292" t="n">
        <f aca="false">VLOOKUP(A97,'INSUMOS SINAPI'!A:E,5,FALSE())</f>
        <v>6.56</v>
      </c>
      <c r="H97" s="292" t="n">
        <f aca="false">F97-G97</f>
        <v>0</v>
      </c>
    </row>
    <row r="98" customFormat="false" ht="30" hidden="false" customHeight="false" outlineLevel="0" collapsed="false">
      <c r="A98" s="292" t="n">
        <v>38124</v>
      </c>
      <c r="B98" s="293" t="s">
        <v>409</v>
      </c>
      <c r="C98" s="292" t="s">
        <v>69</v>
      </c>
      <c r="D98" s="292" t="s">
        <v>30</v>
      </c>
      <c r="E98" s="292" t="n">
        <v>1.16</v>
      </c>
      <c r="F98" s="292" t="n">
        <v>38</v>
      </c>
      <c r="G98" s="292" t="n">
        <f aca="false">VLOOKUP(A98,'INSUMOS SINAPI'!A:E,5,FALSE())</f>
        <v>38</v>
      </c>
      <c r="H98" s="292" t="n">
        <f aca="false">F98-G98</f>
        <v>0</v>
      </c>
    </row>
    <row r="99" customFormat="false" ht="15" hidden="false" customHeight="false" outlineLevel="0" collapsed="false">
      <c r="A99" s="292" t="n">
        <v>38128</v>
      </c>
      <c r="B99" s="293" t="s">
        <v>744</v>
      </c>
      <c r="C99" s="292" t="s">
        <v>69</v>
      </c>
      <c r="D99" s="292" t="s">
        <v>107</v>
      </c>
      <c r="E99" s="292" t="n">
        <v>50</v>
      </c>
      <c r="F99" s="292" t="n">
        <v>0.8</v>
      </c>
      <c r="G99" s="292" t="n">
        <f aca="false">VLOOKUP(A99,'INSUMOS SINAPI'!A:E,5,FALSE())</f>
        <v>0.8</v>
      </c>
      <c r="H99" s="292" t="n">
        <f aca="false">F99-G99</f>
        <v>0</v>
      </c>
    </row>
    <row r="100" customFormat="false" ht="15" hidden="false" customHeight="false" outlineLevel="0" collapsed="false">
      <c r="A100" s="292" t="n">
        <v>38383</v>
      </c>
      <c r="B100" s="293" t="s">
        <v>431</v>
      </c>
      <c r="C100" s="292" t="s">
        <v>69</v>
      </c>
      <c r="D100" s="292" t="s">
        <v>30</v>
      </c>
      <c r="E100" s="292" t="n">
        <v>0.31</v>
      </c>
      <c r="F100" s="292" t="n">
        <v>2.02</v>
      </c>
      <c r="G100" s="292" t="n">
        <f aca="false">VLOOKUP(A100,'INSUMOS SINAPI'!A:E,5,FALSE())</f>
        <v>2.02</v>
      </c>
      <c r="H100" s="292" t="n">
        <f aca="false">F100-G100</f>
        <v>0</v>
      </c>
    </row>
    <row r="101" customFormat="false" ht="15" hidden="false" customHeight="false" outlineLevel="0" collapsed="false">
      <c r="A101" s="292" t="n">
        <v>39028</v>
      </c>
      <c r="B101" s="293" t="s">
        <v>252</v>
      </c>
      <c r="C101" s="292" t="s">
        <v>69</v>
      </c>
      <c r="D101" s="292" t="s">
        <v>78</v>
      </c>
      <c r="E101" s="292" t="n">
        <v>22</v>
      </c>
      <c r="F101" s="292" t="n">
        <v>11.5</v>
      </c>
      <c r="G101" s="292" t="n">
        <f aca="false">VLOOKUP(A101,'INSUMOS SINAPI'!A:E,5,FALSE())</f>
        <v>11.5</v>
      </c>
      <c r="H101" s="292" t="n">
        <f aca="false">F101-G101</f>
        <v>0</v>
      </c>
    </row>
    <row r="102" customFormat="false" ht="15" hidden="false" customHeight="false" outlineLevel="0" collapsed="false">
      <c r="A102" s="292" t="n">
        <v>39208</v>
      </c>
      <c r="B102" s="293" t="s">
        <v>492</v>
      </c>
      <c r="C102" s="292" t="s">
        <v>69</v>
      </c>
      <c r="D102" s="292" t="s">
        <v>30</v>
      </c>
      <c r="E102" s="292" t="n">
        <v>88</v>
      </c>
      <c r="F102" s="292" t="n">
        <v>0.42</v>
      </c>
      <c r="G102" s="292" t="n">
        <f aca="false">VLOOKUP(A102,'INSUMOS SINAPI'!A:E,5,FALSE())</f>
        <v>0.42</v>
      </c>
      <c r="H102" s="292" t="n">
        <f aca="false">F102-G102</f>
        <v>0</v>
      </c>
    </row>
    <row r="103" customFormat="false" ht="45" hidden="false" customHeight="false" outlineLevel="0" collapsed="false">
      <c r="A103" s="292" t="n">
        <v>39247</v>
      </c>
      <c r="B103" s="293" t="s">
        <v>459</v>
      </c>
      <c r="C103" s="292" t="s">
        <v>69</v>
      </c>
      <c r="D103" s="292" t="s">
        <v>78</v>
      </c>
      <c r="E103" s="292" t="n">
        <v>49.5</v>
      </c>
      <c r="F103" s="292" t="n">
        <v>3.83</v>
      </c>
      <c r="G103" s="292" t="n">
        <f aca="false">VLOOKUP(A103,'INSUMOS SINAPI'!A:E,5,FALSE())</f>
        <v>3.83</v>
      </c>
      <c r="H103" s="292" t="n">
        <f aca="false">F103-G103</f>
        <v>0</v>
      </c>
    </row>
    <row r="104" customFormat="false" ht="45" hidden="false" customHeight="false" outlineLevel="0" collapsed="false">
      <c r="A104" s="292" t="n">
        <v>39258</v>
      </c>
      <c r="B104" s="293" t="s">
        <v>219</v>
      </c>
      <c r="C104" s="292" t="s">
        <v>69</v>
      </c>
      <c r="D104" s="292" t="s">
        <v>78</v>
      </c>
      <c r="E104" s="292" t="n">
        <v>290</v>
      </c>
      <c r="F104" s="292" t="n">
        <v>7.76</v>
      </c>
      <c r="G104" s="292" t="n">
        <f aca="false">VLOOKUP(A104,'INSUMOS SINAPI'!A:E,5,FALSE())</f>
        <v>7.76</v>
      </c>
      <c r="H104" s="292" t="n">
        <f aca="false">F104-G104</f>
        <v>0</v>
      </c>
    </row>
    <row r="105" customFormat="false" ht="15" hidden="false" customHeight="false" outlineLevel="0" collapsed="false">
      <c r="A105" s="292" t="n">
        <v>39387</v>
      </c>
      <c r="B105" s="293" t="s">
        <v>456</v>
      </c>
      <c r="C105" s="292" t="s">
        <v>69</v>
      </c>
      <c r="D105" s="292" t="s">
        <v>30</v>
      </c>
      <c r="E105" s="292" t="n">
        <v>8</v>
      </c>
      <c r="F105" s="292" t="n">
        <v>14.19</v>
      </c>
      <c r="G105" s="292" t="n">
        <f aca="false">VLOOKUP(A105,'INSUMOS SINAPI'!A:E,5,FALSE())</f>
        <v>14.19</v>
      </c>
      <c r="H105" s="292" t="n">
        <f aca="false">F105-G105</f>
        <v>0</v>
      </c>
    </row>
    <row r="106" customFormat="false" ht="30" hidden="false" customHeight="false" outlineLevel="0" collapsed="false">
      <c r="A106" s="292" t="n">
        <v>39413</v>
      </c>
      <c r="B106" s="293" t="s">
        <v>398</v>
      </c>
      <c r="C106" s="292" t="s">
        <v>69</v>
      </c>
      <c r="D106" s="292" t="s">
        <v>74</v>
      </c>
      <c r="E106" s="292" t="n">
        <v>9.48</v>
      </c>
      <c r="F106" s="292" t="n">
        <v>21.4</v>
      </c>
      <c r="G106" s="292" t="n">
        <f aca="false">VLOOKUP(A106,'INSUMOS SINAPI'!A:E,5,FALSE())</f>
        <v>21.4</v>
      </c>
      <c r="H106" s="292" t="n">
        <f aca="false">F106-G106</f>
        <v>0</v>
      </c>
    </row>
    <row r="107" customFormat="false" ht="30" hidden="false" customHeight="false" outlineLevel="0" collapsed="false">
      <c r="A107" s="292" t="n">
        <v>39419</v>
      </c>
      <c r="B107" s="293" t="s">
        <v>399</v>
      </c>
      <c r="C107" s="292" t="s">
        <v>69</v>
      </c>
      <c r="D107" s="292" t="s">
        <v>78</v>
      </c>
      <c r="E107" s="292" t="n">
        <v>6.09</v>
      </c>
      <c r="F107" s="292" t="n">
        <v>9.45</v>
      </c>
      <c r="G107" s="292" t="n">
        <f aca="false">VLOOKUP(A107,'INSUMOS SINAPI'!A:E,5,FALSE())</f>
        <v>9.45</v>
      </c>
      <c r="H107" s="292" t="n">
        <f aca="false">F107-G107</f>
        <v>0</v>
      </c>
    </row>
    <row r="108" customFormat="false" ht="30" hidden="false" customHeight="false" outlineLevel="0" collapsed="false">
      <c r="A108" s="292" t="n">
        <v>39422</v>
      </c>
      <c r="B108" s="293" t="s">
        <v>400</v>
      </c>
      <c r="C108" s="292" t="s">
        <v>69</v>
      </c>
      <c r="D108" s="292" t="s">
        <v>78</v>
      </c>
      <c r="E108" s="292" t="n">
        <v>8.96</v>
      </c>
      <c r="F108" s="292" t="n">
        <v>10.72</v>
      </c>
      <c r="G108" s="292" t="n">
        <f aca="false">VLOOKUP(A108,'INSUMOS SINAPI'!A:E,5,FALSE())</f>
        <v>10.72</v>
      </c>
      <c r="H108" s="292" t="n">
        <f aca="false">F108-G108</f>
        <v>0</v>
      </c>
    </row>
    <row r="109" customFormat="false" ht="30" hidden="false" customHeight="false" outlineLevel="0" collapsed="false">
      <c r="A109" s="292" t="n">
        <v>39431</v>
      </c>
      <c r="B109" s="293" t="s">
        <v>401</v>
      </c>
      <c r="C109" s="292" t="s">
        <v>69</v>
      </c>
      <c r="D109" s="292" t="s">
        <v>78</v>
      </c>
      <c r="E109" s="292" t="n">
        <v>11.26</v>
      </c>
      <c r="F109" s="292" t="n">
        <v>0.33</v>
      </c>
      <c r="G109" s="292" t="n">
        <f aca="false">VLOOKUP(A109,'INSUMOS SINAPI'!A:E,5,FALSE())</f>
        <v>0.33</v>
      </c>
      <c r="H109" s="292" t="n">
        <f aca="false">F109-G109</f>
        <v>0</v>
      </c>
    </row>
    <row r="110" customFormat="false" ht="30" hidden="false" customHeight="false" outlineLevel="0" collapsed="false">
      <c r="A110" s="292" t="n">
        <v>39432</v>
      </c>
      <c r="B110" s="293" t="s">
        <v>393</v>
      </c>
      <c r="C110" s="292" t="s">
        <v>69</v>
      </c>
      <c r="D110" s="292" t="s">
        <v>78</v>
      </c>
      <c r="E110" s="292" t="n">
        <v>8.89</v>
      </c>
      <c r="F110" s="292" t="n">
        <v>2.96</v>
      </c>
      <c r="G110" s="292" t="n">
        <f aca="false">VLOOKUP(A110,'INSUMOS SINAPI'!A:E,5,FALSE())</f>
        <v>2.96</v>
      </c>
      <c r="H110" s="292" t="n">
        <f aca="false">F110-G110</f>
        <v>0</v>
      </c>
    </row>
    <row r="111" customFormat="false" ht="45" hidden="false" customHeight="false" outlineLevel="0" collapsed="false">
      <c r="A111" s="292" t="n">
        <v>39434</v>
      </c>
      <c r="B111" s="293" t="s">
        <v>402</v>
      </c>
      <c r="C111" s="292" t="s">
        <v>69</v>
      </c>
      <c r="D111" s="292" t="s">
        <v>107</v>
      </c>
      <c r="E111" s="292" t="n">
        <v>4.65</v>
      </c>
      <c r="F111" s="292" t="n">
        <v>3.71</v>
      </c>
      <c r="G111" s="292" t="n">
        <f aca="false">VLOOKUP(A111,'INSUMOS SINAPI'!A:E,5,FALSE())</f>
        <v>3.71</v>
      </c>
      <c r="H111" s="292" t="n">
        <f aca="false">F111-G111</f>
        <v>0</v>
      </c>
    </row>
    <row r="112" customFormat="false" ht="30" hidden="false" customHeight="false" outlineLevel="0" collapsed="false">
      <c r="A112" s="292" t="n">
        <v>39435</v>
      </c>
      <c r="B112" s="293" t="s">
        <v>403</v>
      </c>
      <c r="C112" s="292" t="s">
        <v>69</v>
      </c>
      <c r="D112" s="292" t="s">
        <v>30</v>
      </c>
      <c r="E112" s="292" t="n">
        <v>90.03</v>
      </c>
      <c r="F112" s="292" t="n">
        <v>0.09</v>
      </c>
      <c r="G112" s="292" t="n">
        <f aca="false">VLOOKUP(A112,'INSUMOS SINAPI'!A:E,5,FALSE())</f>
        <v>0.09</v>
      </c>
      <c r="H112" s="292" t="n">
        <f aca="false">F112-G112</f>
        <v>0</v>
      </c>
    </row>
    <row r="113" customFormat="false" ht="30" hidden="false" customHeight="false" outlineLevel="0" collapsed="false">
      <c r="A113" s="292" t="n">
        <v>39443</v>
      </c>
      <c r="B113" s="293" t="s">
        <v>405</v>
      </c>
      <c r="C113" s="292" t="s">
        <v>69</v>
      </c>
      <c r="D113" s="292" t="s">
        <v>30</v>
      </c>
      <c r="E113" s="292" t="n">
        <v>23.49</v>
      </c>
      <c r="F113" s="292" t="n">
        <v>0.22</v>
      </c>
      <c r="G113" s="292" t="n">
        <f aca="false">VLOOKUP(A113,'INSUMOS SINAPI'!A:E,5,FALSE())</f>
        <v>0.22</v>
      </c>
      <c r="H113" s="292" t="n">
        <f aca="false">F113-G113</f>
        <v>0</v>
      </c>
    </row>
    <row r="114" customFormat="false" ht="15" hidden="false" customHeight="false" outlineLevel="0" collapsed="false">
      <c r="A114" s="292" t="n">
        <v>39599</v>
      </c>
      <c r="B114" s="293" t="s">
        <v>486</v>
      </c>
      <c r="C114" s="292" t="s">
        <v>69</v>
      </c>
      <c r="D114" s="292" t="s">
        <v>78</v>
      </c>
      <c r="E114" s="292" t="n">
        <v>220</v>
      </c>
      <c r="F114" s="292" t="n">
        <v>8.24</v>
      </c>
      <c r="G114" s="292" t="n">
        <f aca="false">VLOOKUP(A114,'INSUMOS SINAPI'!A:E,5,FALSE())</f>
        <v>8.24</v>
      </c>
      <c r="H114" s="292" t="n">
        <f aca="false">F114-G114</f>
        <v>0</v>
      </c>
    </row>
    <row r="115" customFormat="false" ht="15" hidden="false" customHeight="false" outlineLevel="0" collapsed="false">
      <c r="A115" s="292" t="n">
        <v>39603</v>
      </c>
      <c r="B115" s="293" t="s">
        <v>485</v>
      </c>
      <c r="C115" s="292" t="s">
        <v>69</v>
      </c>
      <c r="D115" s="292" t="s">
        <v>30</v>
      </c>
      <c r="E115" s="292" t="n">
        <v>12</v>
      </c>
      <c r="F115" s="292" t="n">
        <v>3.66</v>
      </c>
      <c r="G115" s="292" t="n">
        <f aca="false">VLOOKUP(A115,'INSUMOS SINAPI'!A:E,5,FALSE())</f>
        <v>3.66</v>
      </c>
      <c r="H115" s="292" t="n">
        <f aca="false">F115-G115</f>
        <v>0</v>
      </c>
    </row>
    <row r="116" customFormat="false" ht="60" hidden="false" customHeight="false" outlineLevel="0" collapsed="false">
      <c r="A116" s="292" t="n">
        <v>39694</v>
      </c>
      <c r="B116" s="293" t="s">
        <v>440</v>
      </c>
      <c r="C116" s="292" t="s">
        <v>69</v>
      </c>
      <c r="D116" s="292" t="s">
        <v>74</v>
      </c>
      <c r="E116" s="292" t="n">
        <v>49.71</v>
      </c>
      <c r="F116" s="292" t="n">
        <v>353.4</v>
      </c>
      <c r="G116" s="292" t="n">
        <f aca="false">VLOOKUP(A116,'INSUMOS SINAPI'!A:E,5,FALSE())</f>
        <v>353.4</v>
      </c>
      <c r="H116" s="292" t="n">
        <f aca="false">F116-G116</f>
        <v>0</v>
      </c>
    </row>
    <row r="117" customFormat="false" ht="30" hidden="false" customHeight="false" outlineLevel="0" collapsed="false">
      <c r="A117" s="292" t="n">
        <v>39719</v>
      </c>
      <c r="B117" s="293" t="s">
        <v>442</v>
      </c>
      <c r="C117" s="292" t="s">
        <v>69</v>
      </c>
      <c r="D117" s="292" t="s">
        <v>443</v>
      </c>
      <c r="E117" s="292" t="n">
        <v>28.67</v>
      </c>
      <c r="F117" s="292" t="n">
        <v>125.7</v>
      </c>
      <c r="G117" s="292" t="n">
        <f aca="false">VLOOKUP(A117,'INSUMOS SINAPI'!A:E,5,FALSE())</f>
        <v>125.7</v>
      </c>
      <c r="H117" s="292" t="n">
        <f aca="false">F117-G117</f>
        <v>0</v>
      </c>
    </row>
    <row r="118" customFormat="false" ht="15" hidden="false" customHeight="false" outlineLevel="0" collapsed="false">
      <c r="A118" s="292" t="n">
        <v>39829</v>
      </c>
      <c r="B118" s="293" t="s">
        <v>441</v>
      </c>
      <c r="C118" s="292" t="s">
        <v>69</v>
      </c>
      <c r="D118" s="292" t="s">
        <v>78</v>
      </c>
      <c r="E118" s="292" t="n">
        <v>31.09</v>
      </c>
      <c r="F118" s="292" t="n">
        <v>32.68</v>
      </c>
      <c r="G118" s="292" t="n">
        <f aca="false">VLOOKUP(A118,'INSUMOS SINAPI'!A:E,5,FALSE())</f>
        <v>32.68</v>
      </c>
      <c r="H118" s="292" t="n">
        <f aca="false">F118-G118</f>
        <v>0</v>
      </c>
    </row>
    <row r="119" customFormat="false" ht="15" hidden="false" customHeight="false" outlineLevel="0" collapsed="false">
      <c r="A119" s="292" t="n">
        <v>39961</v>
      </c>
      <c r="B119" s="293" t="s">
        <v>394</v>
      </c>
      <c r="C119" s="292" t="s">
        <v>69</v>
      </c>
      <c r="D119" s="292" t="s">
        <v>30</v>
      </c>
      <c r="E119" s="292" t="n">
        <v>5.37</v>
      </c>
      <c r="F119" s="292" t="n">
        <v>22.69</v>
      </c>
      <c r="G119" s="292" t="n">
        <f aca="false">VLOOKUP(A119,'INSUMOS SINAPI'!A:E,5,FALSE())</f>
        <v>22.69</v>
      </c>
      <c r="H119" s="292" t="n">
        <f aca="false">F119-G119</f>
        <v>0</v>
      </c>
    </row>
    <row r="120" customFormat="false" ht="15" hidden="false" customHeight="false" outlineLevel="0" collapsed="false">
      <c r="A120" s="292" t="n">
        <v>39996</v>
      </c>
      <c r="B120" s="293" t="s">
        <v>493</v>
      </c>
      <c r="C120" s="292" t="s">
        <v>69</v>
      </c>
      <c r="D120" s="292" t="s">
        <v>78</v>
      </c>
      <c r="E120" s="292" t="n">
        <v>97.51</v>
      </c>
      <c r="F120" s="292" t="n">
        <v>4.42</v>
      </c>
      <c r="G120" s="292" t="n">
        <f aca="false">VLOOKUP(A120,'INSUMOS SINAPI'!A:E,5,FALSE())</f>
        <v>4.42</v>
      </c>
      <c r="H120" s="292" t="n">
        <f aca="false">F120-G120</f>
        <v>0</v>
      </c>
    </row>
    <row r="121" customFormat="false" ht="15" hidden="false" customHeight="false" outlineLevel="0" collapsed="false">
      <c r="A121" s="292" t="n">
        <v>40818</v>
      </c>
      <c r="B121" s="293" t="s">
        <v>336</v>
      </c>
      <c r="C121" s="292" t="s">
        <v>333</v>
      </c>
      <c r="D121" s="292" t="s">
        <v>56</v>
      </c>
      <c r="E121" s="292" t="n">
        <v>3.04</v>
      </c>
      <c r="F121" s="294" t="n">
        <f aca="false">G121</f>
        <v>6142.99</v>
      </c>
      <c r="G121" s="292" t="n">
        <f aca="false">VLOOKUP(A121,'INSUMOS SINAPI'!A:E,5,FALSE())</f>
        <v>6142.99</v>
      </c>
      <c r="H121" s="292" t="n">
        <f aca="false">F121-G121</f>
        <v>0</v>
      </c>
    </row>
    <row r="122" customFormat="false" ht="15" hidden="false" customHeight="false" outlineLevel="0" collapsed="false">
      <c r="A122" s="292" t="n">
        <v>40863</v>
      </c>
      <c r="B122" s="293" t="s">
        <v>330</v>
      </c>
      <c r="C122" s="292" t="s">
        <v>69</v>
      </c>
      <c r="D122" s="292" t="s">
        <v>56</v>
      </c>
      <c r="E122" s="292" t="n">
        <v>4</v>
      </c>
      <c r="F122" s="292" t="n">
        <v>152.35</v>
      </c>
      <c r="G122" s="292" t="n">
        <f aca="false">VLOOKUP(A122,'INSUMOS SINAPI'!A:E,5,FALSE())</f>
        <v>152.35</v>
      </c>
      <c r="H122" s="292" t="n">
        <f aca="false">F122-G122</f>
        <v>0</v>
      </c>
    </row>
    <row r="123" customFormat="false" ht="15" hidden="false" customHeight="false" outlineLevel="0" collapsed="false">
      <c r="A123" s="292" t="n">
        <v>40864</v>
      </c>
      <c r="B123" s="293" t="s">
        <v>331</v>
      </c>
      <c r="C123" s="292" t="s">
        <v>69</v>
      </c>
      <c r="D123" s="292" t="s">
        <v>56</v>
      </c>
      <c r="E123" s="292" t="n">
        <v>4</v>
      </c>
      <c r="F123" s="292" t="n">
        <v>11.8</v>
      </c>
      <c r="G123" s="292" t="n">
        <f aca="false">VLOOKUP(A123,'INSUMOS SINAPI'!A:E,5,FALSE())</f>
        <v>11.8</v>
      </c>
      <c r="H123" s="292" t="n">
        <f aca="false">F123-G123</f>
        <v>0</v>
      </c>
    </row>
    <row r="124" customFormat="false" ht="15" hidden="false" customHeight="false" outlineLevel="0" collapsed="false">
      <c r="A124" s="292" t="n">
        <v>40937</v>
      </c>
      <c r="B124" s="293" t="s">
        <v>332</v>
      </c>
      <c r="C124" s="292" t="s">
        <v>333</v>
      </c>
      <c r="D124" s="292" t="s">
        <v>56</v>
      </c>
      <c r="E124" s="292" t="n">
        <v>1.01</v>
      </c>
      <c r="F124" s="294" t="n">
        <f aca="false">G124</f>
        <v>18613.29</v>
      </c>
      <c r="G124" s="292" t="n">
        <f aca="false">VLOOKUP(A124,'INSUMOS SINAPI'!A:E,5,FALSE())</f>
        <v>18613.29</v>
      </c>
      <c r="H124" s="292" t="n">
        <f aca="false">F124-G124</f>
        <v>0</v>
      </c>
    </row>
    <row r="125" customFormat="false" ht="30" hidden="false" customHeight="false" outlineLevel="0" collapsed="false">
      <c r="A125" s="292" t="n">
        <v>41480</v>
      </c>
      <c r="B125" s="293" t="s">
        <v>478</v>
      </c>
      <c r="C125" s="292" t="s">
        <v>69</v>
      </c>
      <c r="D125" s="292" t="s">
        <v>30</v>
      </c>
      <c r="E125" s="292" t="n">
        <v>3</v>
      </c>
      <c r="F125" s="292" t="n">
        <v>44.98</v>
      </c>
      <c r="G125" s="292" t="n">
        <f aca="false">VLOOKUP(A125,'INSUMOS SINAPI'!A:E,5,FALSE())</f>
        <v>44.98</v>
      </c>
      <c r="H125" s="292" t="n">
        <f aca="false">F125-G125</f>
        <v>0</v>
      </c>
    </row>
    <row r="126" customFormat="false" ht="30" hidden="false" customHeight="false" outlineLevel="0" collapsed="false">
      <c r="A126" s="292" t="n">
        <v>43459</v>
      </c>
      <c r="B126" s="293" t="s">
        <v>359</v>
      </c>
      <c r="C126" s="292" t="s">
        <v>69</v>
      </c>
      <c r="D126" s="292" t="s">
        <v>378</v>
      </c>
      <c r="E126" s="292" t="n">
        <v>199.53</v>
      </c>
      <c r="F126" s="292" t="n">
        <v>0.45</v>
      </c>
      <c r="G126" s="292" t="n">
        <f aca="false">VLOOKUP(A126,'INSUMOS SINAPI'!A:E,5,FALSE())</f>
        <v>0.45</v>
      </c>
      <c r="H126" s="292" t="n">
        <f aca="false">F126-G126</f>
        <v>0</v>
      </c>
    </row>
    <row r="127" customFormat="false" ht="30" hidden="false" customHeight="false" outlineLevel="0" collapsed="false">
      <c r="A127" s="292" t="n">
        <v>43460</v>
      </c>
      <c r="B127" s="293" t="s">
        <v>381</v>
      </c>
      <c r="C127" s="292" t="s">
        <v>69</v>
      </c>
      <c r="D127" s="292" t="s">
        <v>378</v>
      </c>
      <c r="E127" s="292" t="n">
        <v>261.68</v>
      </c>
      <c r="F127" s="292" t="n">
        <v>0.78</v>
      </c>
      <c r="G127" s="292" t="n">
        <f aca="false">VLOOKUP(A127,'INSUMOS SINAPI'!A:E,5,FALSE())</f>
        <v>0.78</v>
      </c>
      <c r="H127" s="292" t="n">
        <f aca="false">F127-G127</f>
        <v>0</v>
      </c>
    </row>
    <row r="128" customFormat="false" ht="30" hidden="false" customHeight="false" outlineLevel="0" collapsed="false">
      <c r="A128" s="292" t="n">
        <v>43461</v>
      </c>
      <c r="B128" s="293" t="s">
        <v>432</v>
      </c>
      <c r="C128" s="292" t="s">
        <v>69</v>
      </c>
      <c r="D128" s="292" t="s">
        <v>378</v>
      </c>
      <c r="E128" s="292" t="n">
        <v>26.58</v>
      </c>
      <c r="F128" s="292" t="n">
        <v>0.32</v>
      </c>
      <c r="G128" s="292" t="n">
        <f aca="false">VLOOKUP(A128,'INSUMOS SINAPI'!A:E,5,FALSE())</f>
        <v>0.32</v>
      </c>
      <c r="H128" s="292" t="n">
        <f aca="false">F128-G128</f>
        <v>0</v>
      </c>
    </row>
    <row r="129" customFormat="false" ht="30" hidden="false" customHeight="false" outlineLevel="0" collapsed="false">
      <c r="A129" s="292" t="n">
        <v>43464</v>
      </c>
      <c r="B129" s="293" t="s">
        <v>360</v>
      </c>
      <c r="C129" s="292" t="s">
        <v>69</v>
      </c>
      <c r="D129" s="292" t="s">
        <v>378</v>
      </c>
      <c r="E129" s="292" t="n">
        <v>30.95</v>
      </c>
      <c r="F129" s="292" t="n">
        <v>0.01</v>
      </c>
      <c r="G129" s="292" t="n">
        <f aca="false">VLOOKUP(A129,'INSUMOS SINAPI'!A:E,5,FALSE())</f>
        <v>0.01</v>
      </c>
      <c r="H129" s="292" t="n">
        <f aca="false">F129-G129</f>
        <v>0</v>
      </c>
    </row>
    <row r="130" customFormat="false" ht="30" hidden="false" customHeight="false" outlineLevel="0" collapsed="false">
      <c r="A130" s="292" t="n">
        <v>43465</v>
      </c>
      <c r="B130" s="293" t="s">
        <v>376</v>
      </c>
      <c r="C130" s="292" t="s">
        <v>69</v>
      </c>
      <c r="D130" s="292" t="s">
        <v>378</v>
      </c>
      <c r="E130" s="292" t="n">
        <v>157.42</v>
      </c>
      <c r="F130" s="292" t="n">
        <v>0.74</v>
      </c>
      <c r="G130" s="292" t="n">
        <f aca="false">VLOOKUP(A130,'INSUMOS SINAPI'!A:E,5,FALSE())</f>
        <v>0.74</v>
      </c>
      <c r="H130" s="292" t="n">
        <f aca="false">F130-G130</f>
        <v>0</v>
      </c>
    </row>
    <row r="131" customFormat="false" ht="30" hidden="false" customHeight="false" outlineLevel="0" collapsed="false">
      <c r="A131" s="292" t="n">
        <v>43466</v>
      </c>
      <c r="B131" s="293" t="s">
        <v>412</v>
      </c>
      <c r="C131" s="292" t="s">
        <v>69</v>
      </c>
      <c r="D131" s="292" t="s">
        <v>378</v>
      </c>
      <c r="E131" s="292" t="n">
        <v>90.86</v>
      </c>
      <c r="F131" s="292" t="n">
        <v>1.48</v>
      </c>
      <c r="G131" s="292" t="n">
        <f aca="false">VLOOKUP(A131,'INSUMOS SINAPI'!A:E,5,FALSE())</f>
        <v>1.48</v>
      </c>
      <c r="H131" s="292" t="n">
        <f aca="false">F131-G131</f>
        <v>0</v>
      </c>
    </row>
    <row r="132" customFormat="false" ht="30" hidden="false" customHeight="false" outlineLevel="0" collapsed="false">
      <c r="A132" s="292" t="n">
        <v>43467</v>
      </c>
      <c r="B132" s="293" t="s">
        <v>361</v>
      </c>
      <c r="C132" s="292" t="s">
        <v>69</v>
      </c>
      <c r="D132" s="292" t="s">
        <v>378</v>
      </c>
      <c r="E132" s="292" t="n">
        <v>193.18</v>
      </c>
      <c r="F132" s="292" t="n">
        <v>0.56</v>
      </c>
      <c r="G132" s="292" t="n">
        <f aca="false">VLOOKUP(A132,'INSUMOS SINAPI'!A:E,5,FALSE())</f>
        <v>0.56</v>
      </c>
      <c r="H132" s="292" t="n">
        <f aca="false">F132-G132</f>
        <v>0</v>
      </c>
    </row>
    <row r="133" customFormat="false" ht="30" hidden="false" customHeight="false" outlineLevel="0" collapsed="false">
      <c r="A133" s="292" t="n">
        <v>43474</v>
      </c>
      <c r="B133" s="293" t="s">
        <v>334</v>
      </c>
      <c r="C133" s="292" t="s">
        <v>69</v>
      </c>
      <c r="D133" s="292" t="s">
        <v>56</v>
      </c>
      <c r="E133" s="292" t="n">
        <v>1</v>
      </c>
      <c r="F133" s="292" t="n">
        <v>1.9</v>
      </c>
      <c r="G133" s="292" t="n">
        <f aca="false">VLOOKUP(A133,'INSUMOS SINAPI'!A:E,5,FALSE())</f>
        <v>1.9</v>
      </c>
      <c r="H133" s="292" t="n">
        <f aca="false">F133-G133</f>
        <v>0</v>
      </c>
    </row>
    <row r="134" customFormat="false" ht="30" hidden="false" customHeight="false" outlineLevel="0" collapsed="false">
      <c r="A134" s="292" t="n">
        <v>43475</v>
      </c>
      <c r="B134" s="293" t="s">
        <v>337</v>
      </c>
      <c r="C134" s="292" t="s">
        <v>69</v>
      </c>
      <c r="D134" s="292" t="s">
        <v>56</v>
      </c>
      <c r="E134" s="292" t="n">
        <v>3</v>
      </c>
      <c r="F134" s="292" t="n">
        <v>18.58</v>
      </c>
      <c r="G134" s="292" t="n">
        <f aca="false">VLOOKUP(A134,'INSUMOS SINAPI'!A:E,5,FALSE())</f>
        <v>18.58</v>
      </c>
      <c r="H134" s="292" t="n">
        <f aca="false">F134-G134</f>
        <v>0</v>
      </c>
    </row>
    <row r="135" customFormat="false" ht="30" hidden="false" customHeight="false" outlineLevel="0" collapsed="false">
      <c r="A135" s="292" t="n">
        <v>43483</v>
      </c>
      <c r="B135" s="293" t="s">
        <v>362</v>
      </c>
      <c r="C135" s="292" t="s">
        <v>69</v>
      </c>
      <c r="D135" s="292" t="s">
        <v>378</v>
      </c>
      <c r="E135" s="292" t="n">
        <v>199.53</v>
      </c>
      <c r="F135" s="292" t="n">
        <v>1.26</v>
      </c>
      <c r="G135" s="292" t="n">
        <f aca="false">VLOOKUP(A135,'INSUMOS SINAPI'!A:E,5,FALSE())</f>
        <v>1.26</v>
      </c>
      <c r="H135" s="292" t="n">
        <f aca="false">F135-G135</f>
        <v>0</v>
      </c>
    </row>
    <row r="136" customFormat="false" ht="30" hidden="false" customHeight="false" outlineLevel="0" collapsed="false">
      <c r="A136" s="292" t="n">
        <v>43484</v>
      </c>
      <c r="B136" s="293" t="s">
        <v>382</v>
      </c>
      <c r="C136" s="292" t="s">
        <v>69</v>
      </c>
      <c r="D136" s="292" t="s">
        <v>378</v>
      </c>
      <c r="E136" s="292" t="n">
        <v>261.68</v>
      </c>
      <c r="F136" s="292" t="n">
        <v>1.07</v>
      </c>
      <c r="G136" s="292" t="n">
        <f aca="false">VLOOKUP(A136,'INSUMOS SINAPI'!A:E,5,FALSE())</f>
        <v>1.07</v>
      </c>
      <c r="H136" s="292" t="n">
        <f aca="false">F136-G136</f>
        <v>0</v>
      </c>
    </row>
    <row r="137" customFormat="false" ht="30" hidden="false" customHeight="false" outlineLevel="0" collapsed="false">
      <c r="A137" s="292" t="n">
        <v>43485</v>
      </c>
      <c r="B137" s="293" t="s">
        <v>433</v>
      </c>
      <c r="C137" s="292" t="s">
        <v>69</v>
      </c>
      <c r="D137" s="292" t="s">
        <v>378</v>
      </c>
      <c r="E137" s="292" t="n">
        <v>26.58</v>
      </c>
      <c r="F137" s="292" t="n">
        <v>0.94</v>
      </c>
      <c r="G137" s="292" t="n">
        <f aca="false">VLOOKUP(A137,'INSUMOS SINAPI'!A:E,5,FALSE())</f>
        <v>0.94</v>
      </c>
      <c r="H137" s="292" t="n">
        <f aca="false">F137-G137</f>
        <v>0</v>
      </c>
    </row>
    <row r="138" customFormat="false" ht="30" hidden="false" customHeight="false" outlineLevel="0" collapsed="false">
      <c r="A138" s="292" t="n">
        <v>43488</v>
      </c>
      <c r="B138" s="293" t="s">
        <v>363</v>
      </c>
      <c r="C138" s="292" t="s">
        <v>69</v>
      </c>
      <c r="D138" s="292" t="s">
        <v>378</v>
      </c>
      <c r="E138" s="292" t="n">
        <v>30.95</v>
      </c>
      <c r="F138" s="292" t="n">
        <v>0.76</v>
      </c>
      <c r="G138" s="292" t="n">
        <f aca="false">VLOOKUP(A138,'INSUMOS SINAPI'!A:E,5,FALSE())</f>
        <v>0.76</v>
      </c>
      <c r="H138" s="292" t="n">
        <f aca="false">F138-G138</f>
        <v>0</v>
      </c>
    </row>
    <row r="139" customFormat="false" ht="30" hidden="false" customHeight="false" outlineLevel="0" collapsed="false">
      <c r="A139" s="292" t="n">
        <v>43489</v>
      </c>
      <c r="B139" s="293" t="s">
        <v>377</v>
      </c>
      <c r="C139" s="292" t="s">
        <v>69</v>
      </c>
      <c r="D139" s="292" t="s">
        <v>378</v>
      </c>
      <c r="E139" s="292" t="n">
        <v>157.42</v>
      </c>
      <c r="F139" s="292" t="n">
        <v>1.09</v>
      </c>
      <c r="G139" s="292" t="n">
        <f aca="false">VLOOKUP(A139,'INSUMOS SINAPI'!A:E,5,FALSE())</f>
        <v>1.09</v>
      </c>
      <c r="H139" s="292" t="n">
        <f aca="false">F139-G139</f>
        <v>0</v>
      </c>
    </row>
    <row r="140" customFormat="false" ht="30" hidden="false" customHeight="false" outlineLevel="0" collapsed="false">
      <c r="A140" s="292" t="n">
        <v>43490</v>
      </c>
      <c r="B140" s="293" t="s">
        <v>413</v>
      </c>
      <c r="C140" s="292" t="s">
        <v>69</v>
      </c>
      <c r="D140" s="292" t="s">
        <v>378</v>
      </c>
      <c r="E140" s="292" t="n">
        <v>90.86</v>
      </c>
      <c r="F140" s="292" t="n">
        <v>1.5</v>
      </c>
      <c r="G140" s="292" t="n">
        <f aca="false">VLOOKUP(A140,'INSUMOS SINAPI'!A:E,5,FALSE())</f>
        <v>1.5</v>
      </c>
      <c r="H140" s="292" t="n">
        <f aca="false">F140-G140</f>
        <v>0</v>
      </c>
    </row>
    <row r="141" customFormat="false" ht="30" hidden="false" customHeight="false" outlineLevel="0" collapsed="false">
      <c r="A141" s="292" t="n">
        <v>43491</v>
      </c>
      <c r="B141" s="293" t="s">
        <v>364</v>
      </c>
      <c r="C141" s="292" t="s">
        <v>69</v>
      </c>
      <c r="D141" s="292" t="s">
        <v>378</v>
      </c>
      <c r="E141" s="292" t="n">
        <v>193.18</v>
      </c>
      <c r="F141" s="292" t="n">
        <v>1.15</v>
      </c>
      <c r="G141" s="292" t="n">
        <f aca="false">VLOOKUP(A141,'INSUMOS SINAPI'!A:E,5,FALSE())</f>
        <v>1.15</v>
      </c>
      <c r="H141" s="292" t="n">
        <f aca="false">F141-G141</f>
        <v>0</v>
      </c>
    </row>
    <row r="142" customFormat="false" ht="30" hidden="false" customHeight="false" outlineLevel="0" collapsed="false">
      <c r="A142" s="292" t="n">
        <v>43498</v>
      </c>
      <c r="B142" s="293" t="s">
        <v>335</v>
      </c>
      <c r="C142" s="292" t="s">
        <v>69</v>
      </c>
      <c r="D142" s="292" t="s">
        <v>56</v>
      </c>
      <c r="E142" s="292" t="n">
        <v>1</v>
      </c>
      <c r="F142" s="292" t="n">
        <v>123.54</v>
      </c>
      <c r="G142" s="292" t="n">
        <f aca="false">VLOOKUP(A142,'INSUMOS SINAPI'!A:E,5,FALSE())</f>
        <v>123.54</v>
      </c>
      <c r="H142" s="292" t="n">
        <f aca="false">F142-G142</f>
        <v>0</v>
      </c>
    </row>
    <row r="143" customFormat="false" ht="30" hidden="false" customHeight="false" outlineLevel="0" collapsed="false">
      <c r="A143" s="292" t="n">
        <v>43499</v>
      </c>
      <c r="B143" s="293" t="s">
        <v>338</v>
      </c>
      <c r="C143" s="292" t="s">
        <v>69</v>
      </c>
      <c r="D143" s="292" t="s">
        <v>56</v>
      </c>
      <c r="E143" s="292" t="n">
        <v>3</v>
      </c>
      <c r="F143" s="292" t="n">
        <v>202.94</v>
      </c>
      <c r="G143" s="292" t="n">
        <f aca="false">VLOOKUP(A143,'INSUMOS SINAPI'!A:E,5,FALSE())</f>
        <v>202.94</v>
      </c>
      <c r="H143" s="292" t="n">
        <f aca="false">F143-G143</f>
        <v>0</v>
      </c>
    </row>
    <row r="144" customFormat="false" ht="15" hidden="false" customHeight="false" outlineLevel="0" collapsed="false">
      <c r="A144" s="292" t="n">
        <v>43626</v>
      </c>
      <c r="B144" s="293" t="s">
        <v>420</v>
      </c>
      <c r="C144" s="292" t="s">
        <v>69</v>
      </c>
      <c r="D144" s="293" t="s">
        <v>107</v>
      </c>
      <c r="E144" s="292" t="n">
        <v>3.31</v>
      </c>
      <c r="F144" s="293" t="n">
        <v>2.86</v>
      </c>
      <c r="G144" s="292" t="n">
        <f aca="false">VLOOKUP(A144,'INSUMOS SINAPI'!A:E,5,FALSE())</f>
        <v>2.86</v>
      </c>
      <c r="H144" s="293" t="n">
        <f aca="false">F144-G144</f>
        <v>0</v>
      </c>
    </row>
    <row r="145" customFormat="false" ht="15" hidden="false" customHeight="false" outlineLevel="0" collapsed="false">
      <c r="A145" s="292" t="n">
        <v>44497</v>
      </c>
      <c r="B145" s="293" t="s">
        <v>372</v>
      </c>
      <c r="C145" s="292" t="s">
        <v>333</v>
      </c>
      <c r="D145" s="293" t="s">
        <v>378</v>
      </c>
      <c r="E145" s="292" t="n">
        <v>27.08</v>
      </c>
      <c r="F145" s="293" t="n">
        <v>19.52</v>
      </c>
      <c r="G145" s="292" t="n">
        <f aca="false">VLOOKUP(A145,'INSUMOS SINAPI'!A:E,5,FALSE())</f>
        <v>19.52</v>
      </c>
      <c r="H145" s="293" t="n">
        <f aca="false">F145-G145</f>
        <v>0</v>
      </c>
    </row>
    <row r="146" customFormat="false" ht="30" hidden="false" customHeight="false" outlineLevel="0" collapsed="false">
      <c r="A146" s="292" t="n">
        <v>39437</v>
      </c>
      <c r="B146" s="293" t="s">
        <v>404</v>
      </c>
      <c r="C146" s="292"/>
      <c r="D146" s="293"/>
      <c r="E146" s="292"/>
      <c r="F146" s="293" t="n">
        <v>0.21</v>
      </c>
      <c r="G146" s="292" t="n">
        <f aca="false">VLOOKUP(A146,'INSUMOS SINAPI'!A:E,5,FALSE())</f>
        <v>0.21</v>
      </c>
      <c r="H146" s="293" t="n">
        <f aca="false">F146-G146</f>
        <v>0</v>
      </c>
    </row>
    <row r="147" customFormat="false" ht="45" hidden="false" customHeight="false" outlineLevel="0" collapsed="false">
      <c r="A147" s="292" t="n">
        <v>39427</v>
      </c>
      <c r="B147" s="293" t="s">
        <v>436</v>
      </c>
      <c r="C147" s="292"/>
      <c r="D147" s="293"/>
      <c r="E147" s="292"/>
      <c r="F147" s="293" t="n">
        <f aca="false">G147</f>
        <v>6.95</v>
      </c>
      <c r="G147" s="292" t="n">
        <f aca="false">VLOOKUP(A147,'INSUMOS SINAPI'!A:E,5,FALSE())</f>
        <v>6.95</v>
      </c>
      <c r="H147" s="293" t="n">
        <f aca="false">F147-G147</f>
        <v>0</v>
      </c>
    </row>
    <row r="148" customFormat="false" ht="45" hidden="false" customHeight="false" outlineLevel="0" collapsed="false">
      <c r="A148" s="292" t="n">
        <v>39430</v>
      </c>
      <c r="B148" s="293" t="s">
        <v>437</v>
      </c>
      <c r="C148" s="292"/>
      <c r="D148" s="293"/>
      <c r="E148" s="292"/>
      <c r="F148" s="293" t="n">
        <f aca="false">G148</f>
        <v>2.62</v>
      </c>
      <c r="G148" s="292" t="n">
        <f aca="false">VLOOKUP(A148,'INSUMOS SINAPI'!A:E,5,FALSE())</f>
        <v>2.62</v>
      </c>
      <c r="H148" s="293" t="n">
        <f aca="false">F148-G148</f>
        <v>0</v>
      </c>
    </row>
    <row r="149" customFormat="false" ht="30" hidden="false" customHeight="false" outlineLevel="0" collapsed="false">
      <c r="A149" s="292" t="n">
        <v>40547</v>
      </c>
      <c r="B149" s="293" t="s">
        <v>438</v>
      </c>
      <c r="C149" s="292"/>
      <c r="D149" s="293"/>
      <c r="E149" s="292"/>
      <c r="F149" s="293" t="n">
        <v>25.37</v>
      </c>
      <c r="G149" s="292" t="n">
        <f aca="false">VLOOKUP(A149,'INSUMOS SINAPI'!A:E,5,FALSE())</f>
        <v>25.37</v>
      </c>
      <c r="H149" s="293" t="n">
        <f aca="false">F149-G149</f>
        <v>0</v>
      </c>
    </row>
    <row r="150" customFormat="false" ht="45" hidden="false" customHeight="false" outlineLevel="0" collapsed="false">
      <c r="A150" s="292" t="n">
        <v>43131</v>
      </c>
      <c r="B150" s="293" t="s">
        <v>439</v>
      </c>
      <c r="C150" s="292"/>
      <c r="D150" s="293"/>
      <c r="E150" s="292"/>
      <c r="F150" s="293" t="n">
        <f aca="false">G150</f>
        <v>31.83</v>
      </c>
      <c r="G150" s="292" t="n">
        <f aca="false">VLOOKUP(A150,'INSUMOS SINAPI'!A:E,5,FALSE())</f>
        <v>31.83</v>
      </c>
      <c r="H150" s="293" t="n">
        <f aca="false">F150-G150</f>
        <v>0</v>
      </c>
    </row>
    <row r="151" customFormat="false" ht="30" hidden="false" customHeight="false" outlineLevel="0" collapsed="false">
      <c r="A151" s="292" t="s">
        <v>520</v>
      </c>
      <c r="B151" s="293" t="s">
        <v>521</v>
      </c>
      <c r="C151" s="292" t="s">
        <v>69</v>
      </c>
      <c r="D151" s="292" t="s">
        <v>74</v>
      </c>
      <c r="E151" s="292" t="n">
        <v>0.1</v>
      </c>
      <c r="F151" s="292" t="n">
        <v>46.23</v>
      </c>
      <c r="G151" s="292" t="s">
        <v>539</v>
      </c>
      <c r="H151" s="292"/>
    </row>
    <row r="152" customFormat="false" ht="30" hidden="false" customHeight="false" outlineLevel="0" collapsed="false">
      <c r="A152" s="292" t="s">
        <v>340</v>
      </c>
      <c r="B152" s="293" t="s">
        <v>62</v>
      </c>
      <c r="C152" s="292" t="s">
        <v>69</v>
      </c>
      <c r="D152" s="292" t="s">
        <v>30</v>
      </c>
      <c r="E152" s="292" t="n">
        <v>1</v>
      </c>
      <c r="F152" s="292" t="n">
        <v>233.94</v>
      </c>
      <c r="G152" s="292" t="s">
        <v>539</v>
      </c>
      <c r="H152" s="292"/>
    </row>
    <row r="153" customFormat="false" ht="15" hidden="false" customHeight="false" outlineLevel="0" collapsed="false">
      <c r="A153" s="292" t="s">
        <v>481</v>
      </c>
      <c r="B153" s="293" t="s">
        <v>482</v>
      </c>
      <c r="C153" s="292" t="s">
        <v>69</v>
      </c>
      <c r="D153" s="292" t="s">
        <v>30</v>
      </c>
      <c r="E153" s="292" t="n">
        <v>1</v>
      </c>
      <c r="F153" s="292" t="n">
        <v>78.49</v>
      </c>
      <c r="G153" s="292" t="s">
        <v>539</v>
      </c>
      <c r="H153" s="292"/>
    </row>
    <row r="154" customFormat="false" ht="15" hidden="false" customHeight="false" outlineLevel="0" collapsed="false">
      <c r="A154" s="292" t="s">
        <v>383</v>
      </c>
      <c r="B154" s="293" t="s">
        <v>103</v>
      </c>
      <c r="C154" s="292" t="s">
        <v>69</v>
      </c>
      <c r="D154" s="292" t="s">
        <v>30</v>
      </c>
      <c r="E154" s="292" t="n">
        <v>3</v>
      </c>
      <c r="F154" s="292" t="n">
        <v>393.33</v>
      </c>
      <c r="G154" s="292" t="s">
        <v>539</v>
      </c>
      <c r="H154" s="292"/>
    </row>
    <row r="155" customFormat="false" ht="15" hidden="false" customHeight="false" outlineLevel="0" collapsed="false">
      <c r="A155" s="292" t="s">
        <v>513</v>
      </c>
      <c r="B155" s="293" t="s">
        <v>514</v>
      </c>
      <c r="C155" s="292" t="s">
        <v>69</v>
      </c>
      <c r="D155" s="292" t="s">
        <v>74</v>
      </c>
      <c r="E155" s="292" t="n">
        <v>3.6</v>
      </c>
      <c r="F155" s="292" t="n">
        <v>991.15</v>
      </c>
      <c r="G155" s="292" t="s">
        <v>539</v>
      </c>
      <c r="H155" s="292"/>
    </row>
    <row r="156" customFormat="false" ht="15" hidden="false" customHeight="false" outlineLevel="0" collapsed="false">
      <c r="A156" s="292" t="s">
        <v>507</v>
      </c>
      <c r="B156" s="293" t="s">
        <v>508</v>
      </c>
      <c r="C156" s="292" t="s">
        <v>69</v>
      </c>
      <c r="D156" s="292" t="s">
        <v>30</v>
      </c>
      <c r="E156" s="292" t="n">
        <v>14.16</v>
      </c>
      <c r="F156" s="292" t="n">
        <v>40.84</v>
      </c>
      <c r="G156" s="292" t="s">
        <v>539</v>
      </c>
      <c r="H156" s="292"/>
    </row>
    <row r="157" customFormat="false" ht="30" hidden="false" customHeight="false" outlineLevel="0" collapsed="false">
      <c r="A157" s="292" t="s">
        <v>341</v>
      </c>
      <c r="B157" s="293" t="s">
        <v>342</v>
      </c>
      <c r="C157" s="292" t="s">
        <v>69</v>
      </c>
      <c r="D157" s="292" t="s">
        <v>30</v>
      </c>
      <c r="E157" s="292" t="n">
        <v>3</v>
      </c>
      <c r="F157" s="292" t="n">
        <v>36.6</v>
      </c>
      <c r="G157" s="292" t="s">
        <v>539</v>
      </c>
      <c r="H157" s="292"/>
    </row>
    <row r="158" customFormat="false" ht="15" hidden="false" customHeight="false" outlineLevel="0" collapsed="false">
      <c r="A158" s="292" t="s">
        <v>477</v>
      </c>
      <c r="B158" s="293" t="s">
        <v>225</v>
      </c>
      <c r="C158" s="292" t="s">
        <v>69</v>
      </c>
      <c r="D158" s="292" t="s">
        <v>30</v>
      </c>
      <c r="E158" s="292" t="n">
        <v>2</v>
      </c>
      <c r="F158" s="292" t="n">
        <v>279.52</v>
      </c>
      <c r="G158" s="292" t="s">
        <v>539</v>
      </c>
      <c r="H158" s="292"/>
    </row>
    <row r="159" customFormat="false" ht="30" hidden="false" customHeight="false" outlineLevel="0" collapsed="false">
      <c r="A159" s="292" t="s">
        <v>450</v>
      </c>
      <c r="B159" s="293" t="s">
        <v>451</v>
      </c>
      <c r="C159" s="292" t="s">
        <v>69</v>
      </c>
      <c r="D159" s="292" t="s">
        <v>74</v>
      </c>
      <c r="E159" s="292" t="n">
        <v>63.7</v>
      </c>
      <c r="F159" s="292" t="n">
        <v>327.86</v>
      </c>
      <c r="G159" s="292" t="s">
        <v>539</v>
      </c>
      <c r="H159" s="292"/>
    </row>
    <row r="160" customFormat="false" ht="30" hidden="false" customHeight="false" outlineLevel="0" collapsed="false">
      <c r="A160" s="292" t="s">
        <v>511</v>
      </c>
      <c r="B160" s="293" t="s">
        <v>512</v>
      </c>
      <c r="C160" s="292" t="s">
        <v>69</v>
      </c>
      <c r="D160" s="292" t="s">
        <v>30</v>
      </c>
      <c r="E160" s="292" t="n">
        <v>1</v>
      </c>
      <c r="F160" s="294" t="n">
        <v>1461.08</v>
      </c>
      <c r="G160" s="292" t="s">
        <v>539</v>
      </c>
      <c r="H160" s="292"/>
    </row>
    <row r="161" customFormat="false" ht="30" hidden="false" customHeight="false" outlineLevel="0" collapsed="false">
      <c r="A161" s="292" t="s">
        <v>479</v>
      </c>
      <c r="B161" s="293" t="s">
        <v>480</v>
      </c>
      <c r="C161" s="292" t="s">
        <v>69</v>
      </c>
      <c r="D161" s="292" t="s">
        <v>30</v>
      </c>
      <c r="E161" s="292" t="n">
        <v>4</v>
      </c>
      <c r="F161" s="294" t="n">
        <v>3219.75</v>
      </c>
      <c r="G161" s="292" t="s">
        <v>539</v>
      </c>
      <c r="H161" s="292"/>
    </row>
    <row r="162" customFormat="false" ht="30" hidden="false" customHeight="false" outlineLevel="0" collapsed="false">
      <c r="A162" s="292" t="s">
        <v>487</v>
      </c>
      <c r="B162" s="293" t="s">
        <v>488</v>
      </c>
      <c r="C162" s="292" t="s">
        <v>69</v>
      </c>
      <c r="D162" s="292" t="s">
        <v>30</v>
      </c>
      <c r="E162" s="292" t="n">
        <v>1</v>
      </c>
      <c r="F162" s="292" t="n">
        <v>153.74</v>
      </c>
      <c r="G162" s="292" t="s">
        <v>539</v>
      </c>
      <c r="H162" s="292"/>
    </row>
    <row r="163" customFormat="false" ht="45" hidden="false" customHeight="false" outlineLevel="0" collapsed="false">
      <c r="A163" s="292" t="s">
        <v>489</v>
      </c>
      <c r="B163" s="293" t="s">
        <v>490</v>
      </c>
      <c r="C163" s="292" t="s">
        <v>69</v>
      </c>
      <c r="D163" s="292" t="s">
        <v>30</v>
      </c>
      <c r="E163" s="292" t="n">
        <v>1</v>
      </c>
      <c r="F163" s="294" t="n">
        <v>2140.34</v>
      </c>
      <c r="G163" s="292" t="s">
        <v>539</v>
      </c>
      <c r="H163" s="292"/>
    </row>
    <row r="164" customFormat="false" ht="15" hidden="false" customHeight="false" outlineLevel="0" collapsed="false">
      <c r="A164" s="292" t="s">
        <v>518</v>
      </c>
      <c r="B164" s="293" t="s">
        <v>519</v>
      </c>
      <c r="C164" s="292" t="s">
        <v>69</v>
      </c>
      <c r="D164" s="292" t="s">
        <v>30</v>
      </c>
      <c r="E164" s="292" t="n">
        <v>8.29</v>
      </c>
      <c r="F164" s="292" t="n">
        <v>345.47</v>
      </c>
      <c r="G164" s="292" t="s">
        <v>539</v>
      </c>
      <c r="H164" s="292"/>
    </row>
    <row r="165" customFormat="false" ht="15" hidden="false" customHeight="false" outlineLevel="0" collapsed="false">
      <c r="A165" s="292" t="s">
        <v>448</v>
      </c>
      <c r="B165" s="293" t="s">
        <v>449</v>
      </c>
      <c r="C165" s="292" t="s">
        <v>69</v>
      </c>
      <c r="D165" s="292" t="s">
        <v>74</v>
      </c>
      <c r="E165" s="292" t="n">
        <v>1.85</v>
      </c>
      <c r="F165" s="292" t="n">
        <v>371.7</v>
      </c>
      <c r="G165" s="292" t="s">
        <v>539</v>
      </c>
      <c r="H165" s="292"/>
    </row>
    <row r="166" customFormat="false" ht="15" hidden="false" customHeight="false" outlineLevel="0" collapsed="false">
      <c r="A166" s="292" t="s">
        <v>495</v>
      </c>
      <c r="B166" s="293" t="s">
        <v>255</v>
      </c>
      <c r="C166" s="292" t="s">
        <v>69</v>
      </c>
      <c r="D166" s="292" t="s">
        <v>30</v>
      </c>
      <c r="E166" s="292" t="n">
        <v>20</v>
      </c>
      <c r="F166" s="292" t="n">
        <v>8.28</v>
      </c>
      <c r="G166" s="292" t="s">
        <v>539</v>
      </c>
      <c r="H166" s="292"/>
    </row>
    <row r="167" customFormat="false" ht="30" hidden="false" customHeight="false" outlineLevel="0" collapsed="false">
      <c r="A167" s="292" t="s">
        <v>410</v>
      </c>
      <c r="B167" s="293" t="s">
        <v>411</v>
      </c>
      <c r="C167" s="292" t="s">
        <v>69</v>
      </c>
      <c r="D167" s="292" t="s">
        <v>30</v>
      </c>
      <c r="E167" s="292" t="n">
        <v>1</v>
      </c>
      <c r="F167" s="294" t="n">
        <v>3005</v>
      </c>
      <c r="G167" s="292" t="s">
        <v>539</v>
      </c>
      <c r="H167" s="292"/>
    </row>
    <row r="168" customFormat="false" ht="15" hidden="false" customHeight="false" outlineLevel="0" collapsed="false">
      <c r="A168" s="292" t="s">
        <v>496</v>
      </c>
      <c r="B168" s="293" t="s">
        <v>258</v>
      </c>
      <c r="C168" s="292" t="s">
        <v>69</v>
      </c>
      <c r="D168" s="292" t="s">
        <v>30</v>
      </c>
      <c r="E168" s="292" t="n">
        <v>15</v>
      </c>
      <c r="F168" s="292" t="n">
        <v>62.34</v>
      </c>
      <c r="G168" s="292" t="s">
        <v>539</v>
      </c>
      <c r="H168" s="292"/>
    </row>
    <row r="169" customFormat="false" ht="15" hidden="false" customHeight="false" outlineLevel="0" collapsed="false">
      <c r="A169" s="292" t="s">
        <v>483</v>
      </c>
      <c r="B169" s="293" t="s">
        <v>484</v>
      </c>
      <c r="C169" s="292" t="s">
        <v>69</v>
      </c>
      <c r="D169" s="292" t="s">
        <v>30</v>
      </c>
      <c r="E169" s="292" t="n">
        <v>1</v>
      </c>
      <c r="F169" s="292" t="n">
        <v>474.22</v>
      </c>
      <c r="G169" s="292" t="s">
        <v>539</v>
      </c>
      <c r="H169" s="292"/>
    </row>
    <row r="170" customFormat="false" ht="30" hidden="false" customHeight="false" outlineLevel="0" collapsed="false">
      <c r="A170" s="292" t="s">
        <v>421</v>
      </c>
      <c r="B170" s="293" t="s">
        <v>422</v>
      </c>
      <c r="C170" s="292" t="s">
        <v>69</v>
      </c>
      <c r="D170" s="292" t="s">
        <v>443</v>
      </c>
      <c r="E170" s="292" t="n">
        <v>51.19</v>
      </c>
      <c r="F170" s="292" t="n">
        <v>32.31</v>
      </c>
      <c r="G170" s="292" t="s">
        <v>539</v>
      </c>
      <c r="H170" s="292"/>
    </row>
    <row r="171" customFormat="false" ht="30" hidden="false" customHeight="false" outlineLevel="0" collapsed="false">
      <c r="A171" s="292" t="s">
        <v>444</v>
      </c>
      <c r="B171" s="293" t="s">
        <v>445</v>
      </c>
      <c r="C171" s="292" t="s">
        <v>69</v>
      </c>
      <c r="D171" s="292" t="s">
        <v>74</v>
      </c>
      <c r="E171" s="292" t="n">
        <v>1.1</v>
      </c>
      <c r="F171" s="292" t="n">
        <v>68.99</v>
      </c>
      <c r="G171" s="292" t="s">
        <v>539</v>
      </c>
      <c r="H171" s="292"/>
    </row>
    <row r="172" customFormat="false" ht="30" hidden="false" customHeight="false" outlineLevel="0" collapsed="false">
      <c r="A172" s="292" t="s">
        <v>406</v>
      </c>
      <c r="B172" s="293" t="s">
        <v>407</v>
      </c>
      <c r="C172" s="292" t="s">
        <v>69</v>
      </c>
      <c r="D172" s="292" t="s">
        <v>74</v>
      </c>
      <c r="E172" s="292" t="n">
        <v>1</v>
      </c>
      <c r="F172" s="292" t="n">
        <v>28.39</v>
      </c>
      <c r="G172" s="292" t="s">
        <v>539</v>
      </c>
      <c r="H172" s="292"/>
    </row>
  </sheetData>
  <autoFilter ref="A3:H172"/>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3</TotalTime>
  <Application>LibreOffice/7.3.1.3$Windows_X86_64 LibreOffice_project/a69ca51ded25f3eefd52d7bf9a5fad8c90b87951</Application>
  <AppVersion>15.0000</AppVersion>
  <DocSecurity>0</DocSecurit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2015-10-01T18:13:15Z</dcterms:created>
  <dc:creator>Reinaldo de Sa Moreira e Silva</dc:creator>
  <dc:description/>
  <dc:language>pt-BR</dc:language>
  <cp:lastModifiedBy>Luis Viana dos Santos Junior</cp:lastModifiedBy>
  <cp:lastPrinted>2022-11-22T20:09:06Z</cp:lastPrinted>
  <dcterms:modified xsi:type="dcterms:W3CDTF">2022-12-14T19:25:39Z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